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adminmepcr-my.sharepoint.com/personal/mayra_quiros_jimenez_mep_go_cr/Documents/Documentos/Publicaciones web/"/>
    </mc:Choice>
  </mc:AlternateContent>
  <xr:revisionPtr revIDLastSave="0" documentId="8_{0DC8C726-B730-4C04-B72C-6837A36FAC4E}" xr6:coauthVersionLast="47" xr6:coauthVersionMax="47" xr10:uidLastSave="{00000000-0000-0000-0000-000000000000}"/>
  <bookViews>
    <workbookView xWindow="-110" yWindow="-110" windowWidth="19420" windowHeight="10300" tabRatio="919" xr2:uid="{4D9AC2EA-EE1E-4731-8A8F-A5C9D545FA43}"/>
  </bookViews>
  <sheets>
    <sheet name="PORTADA" sheetId="118" r:id="rId1"/>
    <sheet name="Funcionarios" sheetId="119" r:id="rId2"/>
    <sheet name="Contenido" sheetId="156" r:id="rId3"/>
    <sheet name="Serie histórica" sheetId="127" r:id="rId4"/>
    <sheet name="C1" sheetId="2" r:id="rId5"/>
    <sheet name="C2" sheetId="3" r:id="rId6"/>
    <sheet name="C3" sheetId="5" r:id="rId7"/>
    <sheet name="C4" sheetId="6" r:id="rId8"/>
    <sheet name="C5" sheetId="7" r:id="rId9"/>
    <sheet name="C6" sheetId="8" r:id="rId10"/>
    <sheet name="C7" sheetId="122" r:id="rId11"/>
    <sheet name="C8" sheetId="9" r:id="rId12"/>
    <sheet name="C9" sheetId="10" r:id="rId13"/>
    <sheet name="C10" sheetId="123" r:id="rId14"/>
    <sheet name="C11" sheetId="124" r:id="rId15"/>
    <sheet name="C12" sheetId="125" r:id="rId16"/>
    <sheet name="C13" sheetId="126" r:id="rId17"/>
    <sheet name="Serie histórica_DRE" sheetId="121" r:id="rId18"/>
    <sheet name="C14-15" sheetId="128" r:id="rId19"/>
    <sheet name="C16-17" sheetId="130" r:id="rId20"/>
    <sheet name="C18-19" sheetId="157" r:id="rId21"/>
    <sheet name="C20-21" sheetId="132" r:id="rId22"/>
    <sheet name="C22-23" sheetId="134" r:id="rId23"/>
    <sheet name="C24-25" sheetId="159" r:id="rId24"/>
    <sheet name="C26-27" sheetId="136" r:id="rId25"/>
    <sheet name="C28-29" sheetId="138" r:id="rId26"/>
    <sheet name="C30" sheetId="140" r:id="rId27"/>
    <sheet name="C31-32" sheetId="141" r:id="rId28"/>
    <sheet name="C33-34" sheetId="142" r:id="rId29"/>
    <sheet name="C35" sheetId="144" r:id="rId30"/>
    <sheet name="I y II Ciclos" sheetId="145" r:id="rId31"/>
    <sheet name="C36" sheetId="11" r:id="rId32"/>
    <sheet name="C37" sheetId="12" r:id="rId33"/>
    <sheet name="C38-39" sheetId="73" r:id="rId34"/>
    <sheet name="C40-41" sheetId="75" r:id="rId35"/>
    <sheet name="C42-43" sheetId="77" r:id="rId36"/>
    <sheet name="C44" sheetId="79" r:id="rId37"/>
    <sheet name="C45-46" sheetId="81" r:id="rId38"/>
    <sheet name="Colegios" sheetId="151" r:id="rId39"/>
    <sheet name="C47" sheetId="152" r:id="rId40"/>
    <sheet name="C48" sheetId="83" r:id="rId41"/>
    <sheet name="C49" sheetId="16" r:id="rId42"/>
    <sheet name="C50-51" sheetId="85" r:id="rId43"/>
    <sheet name="C52-53" sheetId="87" r:id="rId44"/>
    <sheet name="C54-55" sheetId="89" r:id="rId45"/>
    <sheet name="C56" sheetId="91" r:id="rId46"/>
    <sheet name="C57-58" sheetId="92" r:id="rId47"/>
    <sheet name="Acad.Diurna" sheetId="172" r:id="rId48"/>
    <sheet name="C59" sheetId="95" r:id="rId49"/>
    <sheet name="C60" sheetId="66" r:id="rId50"/>
    <sheet name="C61-62" sheetId="97" r:id="rId51"/>
    <sheet name="C63-64" sheetId="99" r:id="rId52"/>
    <sheet name="Técn.Diurna" sheetId="173" r:id="rId53"/>
    <sheet name="C65" sheetId="101" r:id="rId54"/>
    <sheet name="C66" sheetId="67" r:id="rId55"/>
    <sheet name="C67-68" sheetId="103" r:id="rId56"/>
    <sheet name="C69-70" sheetId="105" r:id="rId57"/>
    <sheet name="Acad.Nocturna" sheetId="174" r:id="rId58"/>
    <sheet name="C71" sheetId="107" r:id="rId59"/>
    <sheet name="C72" sheetId="69" r:id="rId60"/>
    <sheet name="C73-74" sheetId="109" r:id="rId61"/>
    <sheet name="C75-76" sheetId="111" r:id="rId62"/>
    <sheet name="Técn.Nocturna" sheetId="175" r:id="rId63"/>
    <sheet name="C77" sheetId="113" r:id="rId64"/>
    <sheet name="C78" sheetId="68" r:id="rId65"/>
    <sheet name="C79-80" sheetId="115" r:id="rId66"/>
    <sheet name="C81-82" sheetId="117" r:id="rId67"/>
    <sheet name="Esc.Nocturna" sheetId="160" r:id="rId68"/>
    <sheet name="C83" sheetId="161" r:id="rId69"/>
    <sheet name="C84" sheetId="162" r:id="rId70"/>
    <sheet name="Aula_Edad" sheetId="163" r:id="rId71"/>
    <sheet name="C85" sheetId="164" r:id="rId72"/>
    <sheet name="C86" sheetId="165" r:id="rId73"/>
    <sheet name="CONED" sheetId="169" r:id="rId74"/>
    <sheet name="C87" sheetId="170" r:id="rId75"/>
    <sheet name="C88" sheetId="171" r:id="rId76"/>
  </sheets>
  <definedNames>
    <definedName name="_xlnm._FilterDatabase" localSheetId="36" hidden="1">'C44'!$A$1:$BC$42</definedName>
    <definedName name="_xlnm.Print_Area" localSheetId="47">Acad.Diurna!$B$1:$J$34</definedName>
    <definedName name="_xlnm.Print_Area" localSheetId="57">Acad.Nocturna!$B$1:$J$34</definedName>
    <definedName name="_xlnm.Print_Area" localSheetId="70">Aula_Edad!$B$1:$J$34</definedName>
    <definedName name="_xlnm.Print_Area" localSheetId="4">'C1'!$A$1:$K$28</definedName>
    <definedName name="_xlnm.Print_Area" localSheetId="13">'C10'!$A$1:$K$26</definedName>
    <definedName name="_xlnm.Print_Area" localSheetId="14">'C11'!$A$1:$K$23</definedName>
    <definedName name="_xlnm.Print_Area" localSheetId="15">'C12'!$A$1:$J$23</definedName>
    <definedName name="_xlnm.Print_Area" localSheetId="16">'C13'!$A$1:$I$23</definedName>
    <definedName name="_xlnm.Print_Area" localSheetId="18">'C14-15'!$A$1:$W$38</definedName>
    <definedName name="_xlnm.Print_Area" localSheetId="19">'C16-17'!$A$1:$W$38</definedName>
    <definedName name="_xlnm.Print_Area" localSheetId="20">'C18-19'!$A$1:$W$38</definedName>
    <definedName name="_xlnm.Print_Area" localSheetId="5">'C2'!$A$1:$P$33</definedName>
    <definedName name="_xlnm.Print_Area" localSheetId="21">'C20-21'!$A$1:$W$38</definedName>
    <definedName name="_xlnm.Print_Area" localSheetId="22">'C22-23'!$A$1:$W$38</definedName>
    <definedName name="_xlnm.Print_Area" localSheetId="23">'C24-25'!$A$1:$W$38</definedName>
    <definedName name="_xlnm.Print_Area" localSheetId="24">'C26-27'!$A$1:$W$34</definedName>
    <definedName name="_xlnm.Print_Area" localSheetId="25">'C28-29'!$A$1:$W$37</definedName>
    <definedName name="_xlnm.Print_Area" localSheetId="6">'C3'!$A$1:$P$33</definedName>
    <definedName name="_xlnm.Print_Area" localSheetId="26">'C30'!$A$1:$F$21</definedName>
    <definedName name="_xlnm.Print_Area" localSheetId="27">'C31-32'!$A$1:$M$25</definedName>
    <definedName name="_xlnm.Print_Area" localSheetId="28">'C33-34'!$A$1:$K$35</definedName>
    <definedName name="_xlnm.Print_Area" localSheetId="29">'C35'!$A$1:$F$43</definedName>
    <definedName name="_xlnm.Print_Area" localSheetId="31">'C36'!$A$1:$AB$39</definedName>
    <definedName name="_xlnm.Print_Area" localSheetId="32">'C37'!$A$1:$AB$47</definedName>
    <definedName name="_xlnm.Print_Area" localSheetId="33">'C38-39'!$A$1:$AB$78</definedName>
    <definedName name="_xlnm.Print_Area" localSheetId="7">'C4'!$A$1:$P$33</definedName>
    <definedName name="_xlnm.Print_Area" localSheetId="34">'C40-41'!$A$1:$AB$78</definedName>
    <definedName name="_xlnm.Print_Area" localSheetId="35">'C42-43'!$A$1:$AB$72</definedName>
    <definedName name="_xlnm.Print_Area" localSheetId="36">'C44'!$A$1:$AB$40</definedName>
    <definedName name="_xlnm.Print_Area" localSheetId="37">'C45-46'!$A$1:$AB$72</definedName>
    <definedName name="_xlnm.Print_Area" localSheetId="39">'C47'!$A$1:$F$38</definedName>
    <definedName name="_xlnm.Print_Area" localSheetId="40">'C48'!$A$1:$AB$39</definedName>
    <definedName name="_xlnm.Print_Area" localSheetId="41">'C49'!$A$1:$AB$53</definedName>
    <definedName name="_xlnm.Print_Area" localSheetId="8">'C5'!$A$1:$P$33</definedName>
    <definedName name="_xlnm.Print_Area" localSheetId="42">'C50-51'!$A$1:$AB$78</definedName>
    <definedName name="_xlnm.Print_Area" localSheetId="43">'C52-53'!$A$1:$AB$78</definedName>
    <definedName name="_xlnm.Print_Area" localSheetId="44">'C54-55'!$A$1:$AB$72</definedName>
    <definedName name="_xlnm.Print_Area" localSheetId="45">'C56'!$A$1:$AB$40</definedName>
    <definedName name="_xlnm.Print_Area" localSheetId="46">'C57-58'!$A$1:$AB$72</definedName>
    <definedName name="_xlnm.Print_Area" localSheetId="48">'C59'!$A$1:$AB$37</definedName>
    <definedName name="_xlnm.Print_Area" localSheetId="9">'C6'!$A$1:$P$33</definedName>
    <definedName name="_xlnm.Print_Area" localSheetId="49">'C60'!$A$1:$AB$45</definedName>
    <definedName name="_xlnm.Print_Area" localSheetId="50">'C61-62'!$A$1:$AB$78</definedName>
    <definedName name="_xlnm.Print_Area" localSheetId="51">'C63-64'!$A$1:$AB$72</definedName>
    <definedName name="_xlnm.Print_Area" localSheetId="53">'C65'!$A$1:$AB$35</definedName>
    <definedName name="_xlnm.Print_Area" localSheetId="54">'C66'!$A$1:$AB$37</definedName>
    <definedName name="_xlnm.Print_Area" localSheetId="55">'C67-68'!$A$1:$AB$78</definedName>
    <definedName name="_xlnm.Print_Area" localSheetId="56">'C69-70'!$A$1:$AB$72</definedName>
    <definedName name="_xlnm.Print_Area" localSheetId="10">'C7'!$A$1:$P$33</definedName>
    <definedName name="_xlnm.Print_Area" localSheetId="58">'C71'!$A$1:$X$31</definedName>
    <definedName name="_xlnm.Print_Area" localSheetId="59">'C72'!$A$1:$X$51</definedName>
    <definedName name="_xlnm.Print_Area" localSheetId="60">'C73-74'!$A$1:$X$69</definedName>
    <definedName name="_xlnm.Print_Area" localSheetId="61">'C75-76'!$A$1:$X$70</definedName>
    <definedName name="_xlnm.Print_Area" localSheetId="63">'C77'!$A$1:$P$31</definedName>
    <definedName name="_xlnm.Print_Area" localSheetId="64">'C78'!$A$1:$P$41</definedName>
    <definedName name="_xlnm.Print_Area" localSheetId="65">'C79-80'!$A$1:$P$76</definedName>
    <definedName name="_xlnm.Print_Area" localSheetId="11">'C8'!$A$1:$P$31</definedName>
    <definedName name="_xlnm.Print_Area" localSheetId="66">'C81-82'!$A$1:$P$74</definedName>
    <definedName name="_xlnm.Print_Area" localSheetId="68">'C83'!$A$1:$T$22</definedName>
    <definedName name="_xlnm.Print_Area" localSheetId="69">'C84'!$A$1:$T$25</definedName>
    <definedName name="_xlnm.Print_Area" localSheetId="71">'C85'!$A$1:$P$36</definedName>
    <definedName name="_xlnm.Print_Area" localSheetId="72">'C86'!$A$1:$P$28</definedName>
    <definedName name="_xlnm.Print_Area" localSheetId="74">'C87'!$A$1:$X$44</definedName>
    <definedName name="_xlnm.Print_Area" localSheetId="75">'C88'!$A$1:$X$43</definedName>
    <definedName name="_xlnm.Print_Area" localSheetId="12">'C9'!$A$1:$P$19</definedName>
    <definedName name="_xlnm.Print_Area" localSheetId="38">Colegios!$B$1:$J$34</definedName>
    <definedName name="_xlnm.Print_Area" localSheetId="73">CONED!$B$1:$J$34</definedName>
    <definedName name="_xlnm.Print_Area" localSheetId="2">Contenido!$B$2:$C$77</definedName>
    <definedName name="_xlnm.Print_Area" localSheetId="67">Esc.Nocturna!$B$1:$J$34</definedName>
    <definedName name="_xlnm.Print_Area" localSheetId="1">Funcionarios!$B$3:$I$27</definedName>
    <definedName name="_xlnm.Print_Area" localSheetId="30">'I y II Ciclos'!$B$1:$J$34</definedName>
    <definedName name="_xlnm.Print_Area" localSheetId="0">PORTADA!$B$1:$L$40</definedName>
    <definedName name="_xlnm.Print_Area" localSheetId="3">'Serie histórica'!$B$1:$J$34</definedName>
    <definedName name="_xlnm.Print_Area" localSheetId="17">'Serie histórica_DRE'!$B$1:$J$34</definedName>
    <definedName name="_xlnm.Print_Area" localSheetId="52">Técn.Diurna!$B$1:$J$34</definedName>
    <definedName name="_xlnm.Print_Area" localSheetId="62">Técn.Nocturna!$B$1:$J$34</definedName>
    <definedName name="_xlnm.Print_Titles" localSheetId="2">Contenido!$2:$2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144" l="1"/>
  <c r="D9" i="144"/>
  <c r="E9" i="144"/>
  <c r="F9" i="144"/>
  <c r="B9" i="144"/>
  <c r="C8" i="142" l="1"/>
  <c r="D8" i="142"/>
  <c r="E8" i="142"/>
  <c r="B8" i="142"/>
  <c r="C8" i="141"/>
  <c r="D8" i="141"/>
  <c r="E8" i="141"/>
  <c r="F8" i="141"/>
  <c r="B8" i="141"/>
  <c r="C9" i="140" l="1"/>
  <c r="D9" i="140"/>
  <c r="E9" i="140"/>
  <c r="F9" i="140"/>
  <c r="B9" i="140"/>
  <c r="K8" i="138"/>
  <c r="J8" i="138"/>
  <c r="I8" i="138"/>
  <c r="H8" i="138"/>
  <c r="G8" i="138"/>
  <c r="F8" i="138"/>
  <c r="E8" i="138"/>
  <c r="C8" i="138"/>
  <c r="F8" i="159" l="1"/>
  <c r="G8" i="159"/>
  <c r="H8" i="159"/>
  <c r="I8" i="159"/>
  <c r="J8" i="159"/>
  <c r="K8" i="159"/>
  <c r="F8" i="134"/>
  <c r="G8" i="134"/>
  <c r="H8" i="134"/>
  <c r="I8" i="134"/>
  <c r="J8" i="134"/>
  <c r="K8" i="134"/>
  <c r="E8" i="134"/>
  <c r="K8" i="136"/>
  <c r="J8" i="136"/>
  <c r="I8" i="136"/>
  <c r="H8" i="136"/>
  <c r="G8" i="136"/>
  <c r="F8" i="136"/>
  <c r="E8" i="136"/>
  <c r="C8" i="136"/>
  <c r="B8" i="136"/>
  <c r="C8" i="159" l="1"/>
  <c r="E8" i="159"/>
  <c r="B8" i="159"/>
  <c r="K8" i="132" l="1"/>
  <c r="J8" i="132"/>
  <c r="I8" i="132"/>
  <c r="H8" i="132"/>
  <c r="G8" i="132"/>
  <c r="F8" i="132"/>
  <c r="E8" i="132"/>
  <c r="C8" i="132"/>
  <c r="K8" i="157"/>
  <c r="J8" i="157"/>
  <c r="I8" i="157"/>
  <c r="H8" i="157"/>
  <c r="G8" i="157"/>
  <c r="F8" i="157"/>
  <c r="E8" i="157"/>
  <c r="G8" i="128"/>
  <c r="H8" i="128"/>
  <c r="I8" i="128"/>
  <c r="J8" i="128"/>
  <c r="K8" i="128"/>
  <c r="F8" i="128"/>
  <c r="E8" i="128"/>
  <c r="C8" i="128"/>
  <c r="C8" i="130"/>
  <c r="E8" i="130"/>
  <c r="F8" i="130"/>
  <c r="G8" i="130"/>
  <c r="H8" i="130"/>
  <c r="I8" i="130"/>
  <c r="J8" i="130"/>
  <c r="K8" i="130"/>
  <c r="B8" i="130"/>
  <c r="B8" i="138" l="1"/>
  <c r="C8" i="134"/>
  <c r="B8" i="134"/>
  <c r="B8" i="132"/>
  <c r="C8" i="157"/>
  <c r="B8" i="157"/>
  <c r="I11" i="7" l="1"/>
  <c r="I16" i="7"/>
  <c r="B18" i="152"/>
  <c r="B13" i="152"/>
  <c r="B11" i="152"/>
  <c r="B10" i="152"/>
  <c r="B9" i="152"/>
  <c r="B8" i="152" s="1"/>
  <c r="B8" i="128" l="1"/>
  <c r="I9" i="126" l="1"/>
  <c r="H9" i="126"/>
  <c r="G9" i="126"/>
  <c r="F9" i="126"/>
  <c r="E9" i="126"/>
  <c r="D9" i="126"/>
  <c r="C9" i="126"/>
  <c r="B9" i="126"/>
  <c r="J9" i="125"/>
  <c r="I9" i="125"/>
  <c r="H9" i="125"/>
  <c r="G9" i="125"/>
  <c r="F9" i="125"/>
  <c r="E9" i="125"/>
  <c r="D9" i="125"/>
  <c r="C9" i="125"/>
  <c r="B9" i="125"/>
  <c r="K9" i="124"/>
  <c r="J9" i="124"/>
  <c r="I9" i="124"/>
  <c r="H9" i="124"/>
  <c r="G9" i="124"/>
  <c r="F9" i="124"/>
  <c r="E9" i="124"/>
  <c r="D9" i="124"/>
  <c r="C9" i="124"/>
  <c r="B9" i="124"/>
  <c r="K9" i="123"/>
  <c r="J9" i="123"/>
  <c r="I9" i="123"/>
  <c r="H9" i="123"/>
  <c r="G9" i="123"/>
  <c r="F9" i="123"/>
  <c r="E9" i="123"/>
  <c r="D9" i="123"/>
  <c r="C9" i="123"/>
  <c r="B9" i="123"/>
  <c r="M16" i="122"/>
  <c r="L16" i="122"/>
  <c r="K16" i="122"/>
  <c r="J16" i="122"/>
  <c r="I16" i="122"/>
  <c r="H16" i="122"/>
  <c r="G16" i="122"/>
  <c r="F16" i="122"/>
  <c r="E16" i="122"/>
  <c r="D16" i="122"/>
  <c r="C16" i="122"/>
  <c r="B16" i="122"/>
  <c r="M11" i="122"/>
  <c r="L11" i="122"/>
  <c r="K11" i="122"/>
  <c r="J11" i="122"/>
  <c r="I11" i="122"/>
  <c r="H11" i="122"/>
  <c r="H9" i="122" s="1"/>
  <c r="G11" i="122"/>
  <c r="F11" i="122"/>
  <c r="F9" i="122" s="1"/>
  <c r="E11" i="122"/>
  <c r="E9" i="122" s="1"/>
  <c r="D11" i="122"/>
  <c r="D9" i="122" s="1"/>
  <c r="C11" i="122"/>
  <c r="B11" i="122"/>
  <c r="B9" i="122" s="1"/>
  <c r="M9" i="122"/>
  <c r="L9" i="122"/>
  <c r="K9" i="122"/>
  <c r="I9" i="122"/>
  <c r="O11" i="122"/>
  <c r="N11" i="122"/>
  <c r="C24" i="122"/>
  <c r="P16" i="122"/>
  <c r="O16" i="122"/>
  <c r="N16" i="122"/>
  <c r="P11" i="122"/>
  <c r="G11" i="7"/>
  <c r="H11" i="7"/>
  <c r="E12" i="2"/>
  <c r="D12" i="2"/>
  <c r="E11" i="2"/>
  <c r="D11" i="2"/>
  <c r="P9" i="10"/>
  <c r="O9" i="10"/>
  <c r="N9" i="10"/>
  <c r="P16" i="9"/>
  <c r="O16" i="9"/>
  <c r="N16" i="9"/>
  <c r="P11" i="9"/>
  <c r="P9" i="9" s="1"/>
  <c r="O11" i="9"/>
  <c r="N11" i="9"/>
  <c r="P16" i="8"/>
  <c r="O16" i="8"/>
  <c r="N16" i="8"/>
  <c r="P11" i="8"/>
  <c r="O11" i="8"/>
  <c r="O9" i="8" s="1"/>
  <c r="N11" i="8"/>
  <c r="N9" i="8" s="1"/>
  <c r="P16" i="7"/>
  <c r="O16" i="7"/>
  <c r="N16" i="7"/>
  <c r="P11" i="7"/>
  <c r="O11" i="7"/>
  <c r="N11" i="7"/>
  <c r="P16" i="6"/>
  <c r="O16" i="6"/>
  <c r="N16" i="6"/>
  <c r="P11" i="6"/>
  <c r="P9" i="6" s="1"/>
  <c r="O11" i="6"/>
  <c r="N11" i="6"/>
  <c r="J9" i="122" l="1"/>
  <c r="N9" i="6"/>
  <c r="G9" i="122"/>
  <c r="C9" i="122"/>
  <c r="O9" i="7"/>
  <c r="P9" i="7"/>
  <c r="O9" i="122"/>
  <c r="N9" i="122"/>
  <c r="P9" i="122"/>
  <c r="C29" i="122"/>
  <c r="N9" i="7"/>
  <c r="N9" i="9"/>
  <c r="O9" i="9"/>
  <c r="P9" i="8"/>
  <c r="O9" i="6"/>
  <c r="P16" i="5"/>
  <c r="O16" i="5"/>
  <c r="N16" i="5"/>
  <c r="P11" i="5"/>
  <c r="O11" i="5"/>
  <c r="N11" i="5"/>
  <c r="M16" i="5"/>
  <c r="M11" i="5"/>
  <c r="P11" i="3"/>
  <c r="O11" i="3"/>
  <c r="N11" i="3"/>
  <c r="P16" i="3"/>
  <c r="O16" i="3"/>
  <c r="N16" i="3"/>
  <c r="M9" i="5" l="1"/>
  <c r="P9" i="5"/>
  <c r="P9" i="3"/>
  <c r="O9" i="3"/>
  <c r="N9" i="5"/>
  <c r="O9" i="5"/>
  <c r="L11" i="8" l="1"/>
  <c r="L16" i="8"/>
  <c r="L11" i="7"/>
  <c r="L16" i="7"/>
  <c r="L16" i="5"/>
  <c r="L11" i="5"/>
  <c r="K9" i="10"/>
  <c r="K16" i="9"/>
  <c r="K11" i="9"/>
  <c r="K16" i="8"/>
  <c r="K11" i="8"/>
  <c r="K16" i="7"/>
  <c r="K11" i="7"/>
  <c r="K16" i="6"/>
  <c r="K11" i="6"/>
  <c r="K16" i="5"/>
  <c r="K11" i="5"/>
  <c r="K16" i="3"/>
  <c r="K11" i="3"/>
  <c r="I16" i="8"/>
  <c r="I11" i="8"/>
  <c r="I9" i="7"/>
  <c r="I18" i="6"/>
  <c r="I17" i="6"/>
  <c r="I14" i="6"/>
  <c r="I13" i="6"/>
  <c r="I12" i="6"/>
  <c r="J9" i="10"/>
  <c r="J16" i="9"/>
  <c r="J11" i="9"/>
  <c r="J16" i="8"/>
  <c r="J11" i="8"/>
  <c r="J18" i="7"/>
  <c r="J17" i="7"/>
  <c r="J14" i="7"/>
  <c r="J13" i="7"/>
  <c r="J12" i="7"/>
  <c r="J18" i="6"/>
  <c r="J17" i="6"/>
  <c r="J14" i="6"/>
  <c r="J13" i="6"/>
  <c r="J12" i="6"/>
  <c r="J16" i="5"/>
  <c r="J11" i="5"/>
  <c r="I9" i="10"/>
  <c r="I16" i="9"/>
  <c r="I11" i="9"/>
  <c r="I16" i="5"/>
  <c r="I11" i="5"/>
  <c r="J16" i="3"/>
  <c r="J11" i="3"/>
  <c r="I16" i="3"/>
  <c r="I11" i="3"/>
  <c r="H9" i="10"/>
  <c r="H16" i="9"/>
  <c r="H11" i="9"/>
  <c r="H16" i="8"/>
  <c r="H11" i="8"/>
  <c r="H9" i="8" s="1"/>
  <c r="H16" i="7"/>
  <c r="H16" i="3"/>
  <c r="H11" i="3"/>
  <c r="C15" i="10"/>
  <c r="G9" i="10"/>
  <c r="F9" i="10"/>
  <c r="E9" i="10"/>
  <c r="D9" i="10"/>
  <c r="C9" i="10"/>
  <c r="B9" i="10"/>
  <c r="G16" i="9"/>
  <c r="F16" i="9"/>
  <c r="E16" i="9"/>
  <c r="D16" i="9"/>
  <c r="C16" i="9"/>
  <c r="C28" i="9" s="1"/>
  <c r="B16" i="9"/>
  <c r="G11" i="9"/>
  <c r="F11" i="9"/>
  <c r="E11" i="9"/>
  <c r="D11" i="9"/>
  <c r="C11" i="9"/>
  <c r="C23" i="9" s="1"/>
  <c r="B11" i="9"/>
  <c r="G16" i="8"/>
  <c r="F16" i="8"/>
  <c r="E16" i="8"/>
  <c r="D16" i="8"/>
  <c r="C16" i="8"/>
  <c r="C29" i="8" s="1"/>
  <c r="B16" i="8"/>
  <c r="G11" i="8"/>
  <c r="F11" i="8"/>
  <c r="E11" i="8"/>
  <c r="D11" i="8"/>
  <c r="C11" i="8"/>
  <c r="C24" i="8" s="1"/>
  <c r="B11" i="8"/>
  <c r="G16" i="7"/>
  <c r="F16" i="7"/>
  <c r="E16" i="7"/>
  <c r="D16" i="7"/>
  <c r="C16" i="7"/>
  <c r="C29" i="7" s="1"/>
  <c r="B16" i="7"/>
  <c r="F11" i="7"/>
  <c r="E11" i="7"/>
  <c r="D11" i="7"/>
  <c r="C11" i="7"/>
  <c r="C24" i="7" s="1"/>
  <c r="B11" i="7"/>
  <c r="G16" i="5"/>
  <c r="F16" i="5"/>
  <c r="E16" i="5"/>
  <c r="D16" i="5"/>
  <c r="C16" i="5"/>
  <c r="B16" i="5"/>
  <c r="G11" i="5"/>
  <c r="F11" i="5"/>
  <c r="E11" i="5"/>
  <c r="D11" i="5"/>
  <c r="C11" i="5"/>
  <c r="B11" i="5"/>
  <c r="G16" i="3"/>
  <c r="F16" i="3"/>
  <c r="E16" i="3"/>
  <c r="D16" i="3"/>
  <c r="C16" i="3"/>
  <c r="B16" i="3"/>
  <c r="G11" i="3"/>
  <c r="F11" i="3"/>
  <c r="E11" i="3"/>
  <c r="D11" i="3"/>
  <c r="C11" i="3"/>
  <c r="B11" i="3"/>
  <c r="I9" i="9" l="1"/>
  <c r="I16" i="6"/>
  <c r="K9" i="3"/>
  <c r="C9" i="3"/>
  <c r="G9" i="8"/>
  <c r="E9" i="7"/>
  <c r="E9" i="3"/>
  <c r="I11" i="6"/>
  <c r="G9" i="3"/>
  <c r="G9" i="7"/>
  <c r="B9" i="8"/>
  <c r="F9" i="8"/>
  <c r="I9" i="8"/>
  <c r="J9" i="8"/>
  <c r="B9" i="9"/>
  <c r="G9" i="9"/>
  <c r="C9" i="9"/>
  <c r="E9" i="9"/>
  <c r="D9" i="9"/>
  <c r="F9" i="9"/>
  <c r="K9" i="8"/>
  <c r="D9" i="8"/>
  <c r="J11" i="7"/>
  <c r="B9" i="7"/>
  <c r="F9" i="7"/>
  <c r="K9" i="7"/>
  <c r="J16" i="7"/>
  <c r="J16" i="6"/>
  <c r="K9" i="5"/>
  <c r="G9" i="5"/>
  <c r="B9" i="3"/>
  <c r="F9" i="3"/>
  <c r="H9" i="3"/>
  <c r="J9" i="3"/>
  <c r="K9" i="9"/>
  <c r="H9" i="9"/>
  <c r="H9" i="7"/>
  <c r="D9" i="7"/>
  <c r="J9" i="9"/>
  <c r="L9" i="8"/>
  <c r="E9" i="8"/>
  <c r="C9" i="8"/>
  <c r="L9" i="7"/>
  <c r="K9" i="6"/>
  <c r="J11" i="6"/>
  <c r="L9" i="5"/>
  <c r="D9" i="5"/>
  <c r="E9" i="5"/>
  <c r="J9" i="5"/>
  <c r="F9" i="5"/>
  <c r="B9" i="5"/>
  <c r="I9" i="5"/>
  <c r="C9" i="5"/>
  <c r="I9" i="3"/>
  <c r="D9" i="3"/>
  <c r="C9" i="7"/>
  <c r="I9" i="6" l="1"/>
  <c r="J9" i="7"/>
  <c r="J9" i="6"/>
</calcChain>
</file>

<file path=xl/sharedStrings.xml><?xml version="1.0" encoding="utf-8"?>
<sst xmlns="http://schemas.openxmlformats.org/spreadsheetml/2006/main" count="6825" uniqueCount="437">
  <si>
    <t>Índice</t>
  </si>
  <si>
    <t>Personal del Departamento de Análisis Estadístico 
que participó en esta Publicación</t>
  </si>
  <si>
    <t>Elaboración de Cuadros</t>
  </si>
  <si>
    <t>Olmer Núñez Sosa</t>
  </si>
  <si>
    <t>Dixie Brenes Vindas</t>
  </si>
  <si>
    <t>Apoyo Administrativo</t>
  </si>
  <si>
    <t>Carolina Carmona Chaves</t>
  </si>
  <si>
    <t>Carolina Chaves González</t>
  </si>
  <si>
    <t>Diego Castro Araya</t>
  </si>
  <si>
    <t>Erick Montoya Sibaja</t>
  </si>
  <si>
    <t>Jazmín Calderón Coto</t>
  </si>
  <si>
    <t>Luis Carlos Garro Montero</t>
  </si>
  <si>
    <t>Mayra Quiros Jiménez</t>
  </si>
  <si>
    <t>Stephanie Agüero Murillo</t>
  </si>
  <si>
    <t>Tatiana Román Méndez</t>
  </si>
  <si>
    <t>Valeria Carvajal Camacho</t>
  </si>
  <si>
    <t>Procesamiento de los datos</t>
  </si>
  <si>
    <t>Dirección General</t>
  </si>
  <si>
    <t>Portada</t>
  </si>
  <si>
    <t>Funcionarios que participaron en la publicación</t>
  </si>
  <si>
    <t>Serie histórica: Repitentes según Nivel o Año Cursado</t>
  </si>
  <si>
    <t>C1</t>
  </si>
  <si>
    <t>En el Sistema Educativo Costarricense (2015-2024)</t>
  </si>
  <si>
    <t>C2</t>
  </si>
  <si>
    <t>En I y II Ciclos (2010-2024)</t>
  </si>
  <si>
    <t>C3</t>
  </si>
  <si>
    <t>En III Ciclo y Educación Diversificada, Diurna y Nocturna (2010-2024)</t>
  </si>
  <si>
    <t>C4</t>
  </si>
  <si>
    <t>En III Ciclo y Educación Diversificada, Diurna (2010-2024)</t>
  </si>
  <si>
    <t>C5</t>
  </si>
  <si>
    <t>En III Ciclo y Educación Diversificada, Académica Diurna (2010-2024)</t>
  </si>
  <si>
    <t>C6</t>
  </si>
  <si>
    <t>En III Ciclo y Educación Diversificada, Técnica Diurna (2010-2024)</t>
  </si>
  <si>
    <t>C7</t>
  </si>
  <si>
    <t>En III Ciclo y Educación Diversificada, Nocturna (2010-2024)</t>
  </si>
  <si>
    <t>C8</t>
  </si>
  <si>
    <t>En III Ciclo y Educación Diversificada, Académica Nocturna (2010-2024)</t>
  </si>
  <si>
    <t>C9</t>
  </si>
  <si>
    <t>En III Ciclo y Educación Diversificada, Técnica Nocturna (2010-2024)</t>
  </si>
  <si>
    <t>C10</t>
  </si>
  <si>
    <t>En Escuelas Nocturnas (2015-2024)</t>
  </si>
  <si>
    <t>C11</t>
  </si>
  <si>
    <t>En Aula Edad (2015-2024)</t>
  </si>
  <si>
    <t>C12</t>
  </si>
  <si>
    <t>En Colegio Nacional Virtual Marco Tulio Salazar (2015-2023)</t>
  </si>
  <si>
    <t>C13</t>
  </si>
  <si>
    <t>En Colegio Nacional de Educación a Distancia (CONED) (2017-2024)</t>
  </si>
  <si>
    <t>Serie histórica 2015-2024: Repitentes según Dirección Regional de Enseñanza</t>
  </si>
  <si>
    <t>C14-15</t>
  </si>
  <si>
    <t>En I y II Ciclos</t>
  </si>
  <si>
    <t>C16-17</t>
  </si>
  <si>
    <t>En III Ciclo y Educación Diversificada, Diurna y Nocturna</t>
  </si>
  <si>
    <t>C18-19</t>
  </si>
  <si>
    <t>En III Ciclo y Educación Diversificada, Diurna</t>
  </si>
  <si>
    <t>C20-21</t>
  </si>
  <si>
    <t>En III Ciclo y Educación Diversificada, Académica Diurna</t>
  </si>
  <si>
    <t>C22-23</t>
  </si>
  <si>
    <t>En III Ciclo y Educación Diversificada, Técnica Diurna</t>
  </si>
  <si>
    <t>C24-25</t>
  </si>
  <si>
    <t>En III Ciclo y Educación Diversificada, Nocturna</t>
  </si>
  <si>
    <t>C26-27</t>
  </si>
  <si>
    <t>En III Ciclo y Educación Diversificada, Académica Nocturna</t>
  </si>
  <si>
    <t>C28-29</t>
  </si>
  <si>
    <t>En III Ciclo y Educación Diversificada, Técnica Nocturna</t>
  </si>
  <si>
    <t>C30</t>
  </si>
  <si>
    <t>En Escuelas Nocturnas</t>
  </si>
  <si>
    <t>C31-32</t>
  </si>
  <si>
    <t>En Aula Edad</t>
  </si>
  <si>
    <t>C33-34</t>
  </si>
  <si>
    <t>En Colegio Nacional Virtual Marco Tulio Salazar</t>
  </si>
  <si>
    <t>C35</t>
  </si>
  <si>
    <t>En Colegio Nacional de Educación a Distancia (CONED)</t>
  </si>
  <si>
    <t>Repitentes en I y II Ciclos</t>
  </si>
  <si>
    <t>C36</t>
  </si>
  <si>
    <t xml:space="preserve">Por Año Cursado y Sexo, según Zona y Dependencia </t>
  </si>
  <si>
    <t>C37</t>
  </si>
  <si>
    <t xml:space="preserve">Por Año Cursado y Sexo, según Edad en años cumplidos, dependencia pública, privada y subvencionada </t>
  </si>
  <si>
    <t>C38-39</t>
  </si>
  <si>
    <t xml:space="preserve">Por Año Cursado y Sexo, según Dirección Regional, dependencia pública, privada y subvencionada </t>
  </si>
  <si>
    <t>C40-41</t>
  </si>
  <si>
    <t xml:space="preserve">Por Año Cursado y Sexo, según Dirección Regional, dependencia pública </t>
  </si>
  <si>
    <t>C42-43</t>
  </si>
  <si>
    <t xml:space="preserve">Por Año Cursado y Sexo, según Dirección Regional, dependencia privada </t>
  </si>
  <si>
    <t>C44</t>
  </si>
  <si>
    <t xml:space="preserve">Por Año Cursado y Sexo, según Dirección Regional, dependencia subvencionada </t>
  </si>
  <si>
    <t>C45-46</t>
  </si>
  <si>
    <t xml:space="preserve">Por Año Cursado y Sexo, según Zona y Provincia, dependencia pública, privada y subvencionada </t>
  </si>
  <si>
    <t>Repitentes en III Ciclo y Educación Diversificada, Diurna y Nocturna</t>
  </si>
  <si>
    <t>C47</t>
  </si>
  <si>
    <t>Por Rama y Horario, según Zona y Dependencia</t>
  </si>
  <si>
    <t>C48</t>
  </si>
  <si>
    <t>Por Año Cursado y Sexo, según Zona y Dependencia</t>
  </si>
  <si>
    <t>C49</t>
  </si>
  <si>
    <t>C50-51</t>
  </si>
  <si>
    <t>C52-53</t>
  </si>
  <si>
    <t>C54-55</t>
  </si>
  <si>
    <t>C56</t>
  </si>
  <si>
    <t>C57-58</t>
  </si>
  <si>
    <t>Repitentes en III Ciclo y Educación Diversificada, Académica Diurna</t>
  </si>
  <si>
    <t>C59</t>
  </si>
  <si>
    <t>C60</t>
  </si>
  <si>
    <t>C61-62</t>
  </si>
  <si>
    <t>C63-64</t>
  </si>
  <si>
    <t>Repitentes en III Ciclo y Educación Diversificada, Técnica Diurna</t>
  </si>
  <si>
    <t>C65</t>
  </si>
  <si>
    <t>C66</t>
  </si>
  <si>
    <t>C67-68</t>
  </si>
  <si>
    <t>C69-70</t>
  </si>
  <si>
    <t>Repitentes en III Ciclo y Educación Diversificada, Académica Nocturna</t>
  </si>
  <si>
    <t>C71</t>
  </si>
  <si>
    <t>C72</t>
  </si>
  <si>
    <t>C73-74</t>
  </si>
  <si>
    <t>C75-76</t>
  </si>
  <si>
    <t>Repitentes en III Ciclo y Educación Diversificada, Técnica Nocturna</t>
  </si>
  <si>
    <t>C77</t>
  </si>
  <si>
    <t>C78</t>
  </si>
  <si>
    <t>C79-80</t>
  </si>
  <si>
    <t>C81-82</t>
  </si>
  <si>
    <t>Repitentes en Escuelas Nocturnas</t>
  </si>
  <si>
    <t>C83</t>
  </si>
  <si>
    <t>Por Nivel Cursado y Sexo, según Dirección Regional</t>
  </si>
  <si>
    <t>C84</t>
  </si>
  <si>
    <t>Por Nivel Cursado y Sexo, según Edad en años cumplidos</t>
  </si>
  <si>
    <t>Repitentes en Aula Edad</t>
  </si>
  <si>
    <t>C85</t>
  </si>
  <si>
    <t>C86</t>
  </si>
  <si>
    <t>Repitentes en Colegio Nacional a Distancia</t>
  </si>
  <si>
    <t>C87</t>
  </si>
  <si>
    <t>Por Año Cursado y Sexo, según Dirección Regional</t>
  </si>
  <si>
    <t>C88</t>
  </si>
  <si>
    <t>Por Año Cursado y Sexo, según Edad en años cumplidos</t>
  </si>
  <si>
    <t>Contenido</t>
  </si>
  <si>
    <t>Serie Histórica: 
Repitentes según Año
o Nivel Cursado</t>
  </si>
  <si>
    <t>CUADRO 1</t>
  </si>
  <si>
    <t>REPITENTES EN EL SISTEMA EDUCATIVO COSTARRICENSE</t>
  </si>
  <si>
    <t>SEGÚN NIVEL DE ENSEÑANZA</t>
  </si>
  <si>
    <t>DEPENDENCIA PÚBLICA, PRIVADA Y SUBVENCIONADA</t>
  </si>
  <si>
    <t>PERIODO: 2015-2024</t>
  </si>
  <si>
    <t>Nivel de Enseñanza</t>
  </si>
  <si>
    <t>Cifras Absolutas</t>
  </si>
  <si>
    <t>I y II Ciclos</t>
  </si>
  <si>
    <t>III Ciclo y Educación Diversificada</t>
  </si>
  <si>
    <t xml:space="preserve">Diurna </t>
  </si>
  <si>
    <t>Nocturna</t>
  </si>
  <si>
    <t>Escuelas Nocturnas</t>
  </si>
  <si>
    <t>Aula Edad</t>
  </si>
  <si>
    <t>Colegio Nacional Virtual</t>
  </si>
  <si>
    <t>.</t>
  </si>
  <si>
    <t>CONED</t>
  </si>
  <si>
    <t>…</t>
  </si>
  <si>
    <t>Cifras Relativas</t>
  </si>
  <si>
    <r>
      <rPr>
        <b/>
        <sz val="10"/>
        <rFont val="Arial Nova Cond"/>
        <family val="2"/>
      </rPr>
      <t>Simbología</t>
    </r>
    <r>
      <rPr>
        <sz val="10"/>
        <rFont val="Arial Nova Cond"/>
        <family val="2"/>
      </rPr>
      <t>: "…" = No disponible; "." = No aplica.</t>
    </r>
  </si>
  <si>
    <r>
      <rPr>
        <b/>
        <sz val="10"/>
        <rFont val="Arial Nova Cond"/>
        <family val="2"/>
      </rPr>
      <t>Fuente</t>
    </r>
    <r>
      <rPr>
        <sz val="10"/>
        <rFont val="Arial Nova Cond"/>
        <family val="2"/>
      </rPr>
      <t>: Censo Escolar-Informe Inicial. Departamento de Análisis Estadístico, MEP.</t>
    </r>
  </si>
  <si>
    <t>CUADRO 2</t>
  </si>
  <si>
    <t>REPITENTES EN I Y II CICLOS</t>
  </si>
  <si>
    <t>SEGÚN AÑO CURSADO</t>
  </si>
  <si>
    <t>PERIODO: 2010-2024</t>
  </si>
  <si>
    <t>Año Cursado</t>
  </si>
  <si>
    <t>Total</t>
  </si>
  <si>
    <t>I Ciclo</t>
  </si>
  <si>
    <r>
      <t>1</t>
    </r>
    <r>
      <rPr>
        <sz val="10"/>
        <rFont val="Sagona"/>
      </rPr>
      <t>º</t>
    </r>
  </si>
  <si>
    <r>
      <t>2</t>
    </r>
    <r>
      <rPr>
        <sz val="10"/>
        <rFont val="Sagona"/>
      </rPr>
      <t>º</t>
    </r>
  </si>
  <si>
    <r>
      <t>3</t>
    </r>
    <r>
      <rPr>
        <sz val="10"/>
        <rFont val="Sagona"/>
      </rPr>
      <t>º</t>
    </r>
  </si>
  <si>
    <t>II Ciclo</t>
  </si>
  <si>
    <r>
      <t>4</t>
    </r>
    <r>
      <rPr>
        <sz val="10"/>
        <rFont val="Sagona"/>
      </rPr>
      <t>º</t>
    </r>
  </si>
  <si>
    <r>
      <t>5</t>
    </r>
    <r>
      <rPr>
        <sz val="10"/>
        <rFont val="Sagona"/>
      </rPr>
      <t>º</t>
    </r>
  </si>
  <si>
    <r>
      <t>6</t>
    </r>
    <r>
      <rPr>
        <sz val="10"/>
        <rFont val="Sagona"/>
      </rPr>
      <t>º</t>
    </r>
  </si>
  <si>
    <t>CUADRO 3</t>
  </si>
  <si>
    <t>REPITENTES EN III CICLO Y EDUCACIÓN DIVERSIFICADA, DIURNA Y NOCTURNA</t>
  </si>
  <si>
    <t>III Ciclo</t>
  </si>
  <si>
    <r>
      <t>7</t>
    </r>
    <r>
      <rPr>
        <sz val="10"/>
        <rFont val="Sagona"/>
      </rPr>
      <t>º</t>
    </r>
  </si>
  <si>
    <r>
      <t>8</t>
    </r>
    <r>
      <rPr>
        <sz val="10"/>
        <rFont val="Sagona"/>
      </rPr>
      <t>º</t>
    </r>
  </si>
  <si>
    <r>
      <t>9</t>
    </r>
    <r>
      <rPr>
        <sz val="10"/>
        <rFont val="Sagona"/>
      </rPr>
      <t>º</t>
    </r>
  </si>
  <si>
    <t>Educación Diversificada</t>
  </si>
  <si>
    <r>
      <t>10</t>
    </r>
    <r>
      <rPr>
        <sz val="10"/>
        <rFont val="Sagona"/>
      </rPr>
      <t>º</t>
    </r>
  </si>
  <si>
    <r>
      <t>11</t>
    </r>
    <r>
      <rPr>
        <sz val="10"/>
        <rFont val="Sagona"/>
      </rPr>
      <t>º</t>
    </r>
  </si>
  <si>
    <r>
      <t>12</t>
    </r>
    <r>
      <rPr>
        <sz val="10"/>
        <rFont val="Sagona"/>
      </rPr>
      <t>º</t>
    </r>
  </si>
  <si>
    <t>CUADRO 4</t>
  </si>
  <si>
    <t>REPITENTES EN III CICLO Y EDUCACIÓN DIVERSIFICADA, DIURNA</t>
  </si>
  <si>
    <t>CUADRO 5</t>
  </si>
  <si>
    <t>REPITENTES EN III CICLO Y EDUCACIÓN DIVERSIFICADA, ACADÉMICA DIURNA</t>
  </si>
  <si>
    <t>CUADRO 6</t>
  </si>
  <si>
    <t xml:space="preserve">REPITENTES EN III CICLO Y EDUCACIÓN DIVERSIFICADA, TÉCNICA DIURNA </t>
  </si>
  <si>
    <t>CUADRO 7</t>
  </si>
  <si>
    <t>REPITENTES EN III CICLO Y EDUCACIÓN DIVERSIFICADA, NOCTURNA</t>
  </si>
  <si>
    <t>REPITENTES EN III CICLO Y EDUCACIÓN DIVERSIFICADA, ACADÉMICA NOCTURNA</t>
  </si>
  <si>
    <t>CUADRO 8</t>
  </si>
  <si>
    <t>REPITENTES EN III CICLO Y EDUCACIÓN DIVERSIFICADA, TÉCNICA NOCTURNA</t>
  </si>
  <si>
    <t>CUADRO 10</t>
  </si>
  <si>
    <t>REPITENTES EN ESCUELAS NOCTURNAS</t>
  </si>
  <si>
    <t>SEGÚN NIVEL CURSADO</t>
  </si>
  <si>
    <t>DEPENDENCIA PÚBLICA</t>
  </si>
  <si>
    <t>Nivel Cursado</t>
  </si>
  <si>
    <t>I</t>
  </si>
  <si>
    <t>II</t>
  </si>
  <si>
    <t>III</t>
  </si>
  <si>
    <t>IV</t>
  </si>
  <si>
    <r>
      <rPr>
        <b/>
        <sz val="10"/>
        <color theme="1"/>
        <rFont val="Arial Nova Cond"/>
        <family val="2"/>
      </rPr>
      <t>Nota</t>
    </r>
    <r>
      <rPr>
        <sz val="10"/>
        <color theme="1"/>
        <rFont val="Arial Nova Cond"/>
        <family val="2"/>
      </rPr>
      <t>: Estas son las equivalencias de los niveles educativos que componen esta modalidad:</t>
    </r>
  </si>
  <si>
    <r>
      <t>I Nivel: 1</t>
    </r>
    <r>
      <rPr>
        <sz val="10"/>
        <color theme="1"/>
        <rFont val="Sylfaen"/>
        <family val="1"/>
      </rPr>
      <t>º</t>
    </r>
    <r>
      <rPr>
        <sz val="10"/>
        <color theme="1"/>
        <rFont val="Arial Nova Cond"/>
        <family val="2"/>
      </rPr>
      <t xml:space="preserve"> año de la EGB.
</t>
    </r>
  </si>
  <si>
    <r>
      <t>II Nivel: 2</t>
    </r>
    <r>
      <rPr>
        <sz val="10"/>
        <color theme="1"/>
        <rFont val="Sylfaen"/>
        <family val="1"/>
      </rPr>
      <t>º</t>
    </r>
    <r>
      <rPr>
        <sz val="10"/>
        <color theme="1"/>
        <rFont val="Arial Nova Cond"/>
        <family val="2"/>
      </rPr>
      <t xml:space="preserve"> año y 3</t>
    </r>
    <r>
      <rPr>
        <sz val="10"/>
        <color theme="1"/>
        <rFont val="Sylfaen"/>
        <family val="1"/>
      </rPr>
      <t>º</t>
    </r>
    <r>
      <rPr>
        <sz val="10"/>
        <color theme="1"/>
        <rFont val="Arial Nova Cond"/>
        <family val="2"/>
      </rPr>
      <t xml:space="preserve"> año de la EGB.</t>
    </r>
  </si>
  <si>
    <r>
      <t>III Nivel: 4</t>
    </r>
    <r>
      <rPr>
        <sz val="10"/>
        <color theme="1"/>
        <rFont val="Sylfaen"/>
        <family val="1"/>
      </rPr>
      <t>º</t>
    </r>
    <r>
      <rPr>
        <sz val="10"/>
        <color theme="1"/>
        <rFont val="Arial Nova Cond"/>
        <family val="2"/>
      </rPr>
      <t xml:space="preserve"> año y 5</t>
    </r>
    <r>
      <rPr>
        <sz val="10"/>
        <color theme="1"/>
        <rFont val="Sylfaen"/>
        <family val="1"/>
      </rPr>
      <t>º</t>
    </r>
    <r>
      <rPr>
        <sz val="10"/>
        <color theme="1"/>
        <rFont val="Arial Nova Cond"/>
        <family val="2"/>
      </rPr>
      <t xml:space="preserve"> año de la EGB.</t>
    </r>
  </si>
  <si>
    <r>
      <t>IV Nivel: 6</t>
    </r>
    <r>
      <rPr>
        <sz val="10"/>
        <color theme="1"/>
        <rFont val="Sylfaen"/>
        <family val="1"/>
      </rPr>
      <t>º</t>
    </r>
    <r>
      <rPr>
        <sz val="10"/>
        <color theme="1"/>
        <rFont val="Arial Nova Cond"/>
        <family val="2"/>
      </rPr>
      <t xml:space="preserve"> año de la EGB.
</t>
    </r>
  </si>
  <si>
    <t>CUADRO 11</t>
  </si>
  <si>
    <t>REPITENTES EN AULA EDAD</t>
  </si>
  <si>
    <r>
      <rPr>
        <b/>
        <sz val="10"/>
        <color theme="1"/>
        <rFont val="Arial Nova Cond"/>
        <family val="2"/>
      </rPr>
      <t>Nota</t>
    </r>
    <r>
      <rPr>
        <sz val="10"/>
        <color theme="1"/>
        <rFont val="Arial Nova Cond"/>
        <family val="2"/>
      </rPr>
      <t>: El Programa Aula Edad consta de los siguientes niveles:</t>
    </r>
  </si>
  <si>
    <r>
      <t>I Nivel: 1</t>
    </r>
    <r>
      <rPr>
        <sz val="10"/>
        <color theme="1"/>
        <rFont val="Sylfaen"/>
        <family val="1"/>
      </rPr>
      <t>º</t>
    </r>
    <r>
      <rPr>
        <sz val="10"/>
        <color theme="1"/>
        <rFont val="Arial Nova Cond"/>
        <family val="2"/>
      </rPr>
      <t xml:space="preserve"> año y 2</t>
    </r>
    <r>
      <rPr>
        <sz val="10"/>
        <color theme="1"/>
        <rFont val="Sylfaen"/>
        <family val="1"/>
      </rPr>
      <t>º</t>
    </r>
    <r>
      <rPr>
        <sz val="10"/>
        <color theme="1"/>
        <rFont val="Arial Nova Cond"/>
        <family val="2"/>
      </rPr>
      <t xml:space="preserve"> año de la EGB.</t>
    </r>
  </si>
  <si>
    <r>
      <t>II Nivel: 3</t>
    </r>
    <r>
      <rPr>
        <sz val="10"/>
        <color theme="1"/>
        <rFont val="Sylfaen"/>
        <family val="1"/>
      </rPr>
      <t>º</t>
    </r>
    <r>
      <rPr>
        <sz val="10"/>
        <color theme="1"/>
        <rFont val="Arial Nova Cond"/>
        <family val="2"/>
      </rPr>
      <t xml:space="preserve"> año y 4</t>
    </r>
    <r>
      <rPr>
        <sz val="10"/>
        <color theme="1"/>
        <rFont val="Sylfaen"/>
        <family val="1"/>
      </rPr>
      <t>º</t>
    </r>
    <r>
      <rPr>
        <sz val="10"/>
        <color theme="1"/>
        <rFont val="Arial Nova Cond"/>
        <family val="2"/>
      </rPr>
      <t xml:space="preserve"> año de la EGB.</t>
    </r>
  </si>
  <si>
    <r>
      <t>III Nivel: 5</t>
    </r>
    <r>
      <rPr>
        <sz val="10"/>
        <color theme="1"/>
        <rFont val="Sylfaen"/>
        <family val="1"/>
      </rPr>
      <t>º</t>
    </r>
    <r>
      <rPr>
        <sz val="10"/>
        <color theme="1"/>
        <rFont val="Arial Nova Cond"/>
        <family val="2"/>
      </rPr>
      <t xml:space="preserve"> año y 6</t>
    </r>
    <r>
      <rPr>
        <sz val="10"/>
        <color theme="1"/>
        <rFont val="Sylfaen"/>
        <family val="1"/>
      </rPr>
      <t>º</t>
    </r>
    <r>
      <rPr>
        <sz val="10"/>
        <color theme="1"/>
        <rFont val="Arial Nova Cond"/>
        <family val="2"/>
      </rPr>
      <t xml:space="preserve"> año de la EGB.</t>
    </r>
  </si>
  <si>
    <t>CUADRO 12</t>
  </si>
  <si>
    <t>REPITENTES EN COLEGIO NACIONAL VIRTUAL</t>
  </si>
  <si>
    <t>PERIODO: 2015-2023</t>
  </si>
  <si>
    <t>CUADRO 13</t>
  </si>
  <si>
    <t>REPITENTES EN CONED</t>
  </si>
  <si>
    <t>PERIODO: 2017-2024</t>
  </si>
  <si>
    <t>Serie Histórica 2015-2024: 
Repitentes según Dirección Regional de Enseñanza</t>
  </si>
  <si>
    <t>CUADRO 14</t>
  </si>
  <si>
    <t>CUADRO 15</t>
  </si>
  <si>
    <t>PORCENTAJE DE REPITENTES EN I Y II CICLOS</t>
  </si>
  <si>
    <t>SEGÚN DIRECCIÓN REGIONAL</t>
  </si>
  <si>
    <t>Dirección Regional</t>
  </si>
  <si>
    <t>San José Central</t>
  </si>
  <si>
    <t>San José Norte</t>
  </si>
  <si>
    <t>San José Oeste</t>
  </si>
  <si>
    <t>Desamparados</t>
  </si>
  <si>
    <t>Puriscal</t>
  </si>
  <si>
    <t>Pérez Zeledón</t>
  </si>
  <si>
    <t>Los Santos</t>
  </si>
  <si>
    <t>Alajuela</t>
  </si>
  <si>
    <t>Occidente</t>
  </si>
  <si>
    <t>San Carlos</t>
  </si>
  <si>
    <t>Zona Norte-Norte</t>
  </si>
  <si>
    <t>Cartago</t>
  </si>
  <si>
    <t>Turrialba</t>
  </si>
  <si>
    <t>Heredia</t>
  </si>
  <si>
    <t>Sarapiqui</t>
  </si>
  <si>
    <t>Liberia</t>
  </si>
  <si>
    <t>Nicoya</t>
  </si>
  <si>
    <t>Santa Cruz</t>
  </si>
  <si>
    <t>Cañas</t>
  </si>
  <si>
    <t>Puntarenas</t>
  </si>
  <si>
    <t>Coto</t>
  </si>
  <si>
    <t>Aguirre</t>
  </si>
  <si>
    <t>Grande de Térraba</t>
  </si>
  <si>
    <t>Peninsular</t>
  </si>
  <si>
    <t>Limón</t>
  </si>
  <si>
    <t>Guápiles</t>
  </si>
  <si>
    <t>Sulá</t>
  </si>
  <si>
    <r>
      <rPr>
        <b/>
        <sz val="10"/>
        <rFont val="Arial Nova Cond"/>
        <family val="2"/>
      </rPr>
      <t>Simbología</t>
    </r>
    <r>
      <rPr>
        <sz val="10"/>
        <rFont val="Arial Nova Cond"/>
        <family val="2"/>
      </rPr>
      <t>: "…"= No disponible</t>
    </r>
  </si>
  <si>
    <t>CUADRO 16</t>
  </si>
  <si>
    <t>CUADRO 17</t>
  </si>
  <si>
    <t>PORCENTAJE DE REPITENTES EN III CICLO Y EDUCACIÓN DIVERSIFICADA, DIURNA Y NOCTURNA</t>
  </si>
  <si>
    <t>CUADRO 18</t>
  </si>
  <si>
    <t>CUADRO 19</t>
  </si>
  <si>
    <t>PORCENTAJE DE REPITENTES EN III CICLO Y EDUCACIÓN DIVERSIFICADA, DIURNA</t>
  </si>
  <si>
    <t>CUADRO 20</t>
  </si>
  <si>
    <t>CUADRO 21</t>
  </si>
  <si>
    <t>PORCENTAJE DE REPITENTES EN III CICLO Y EDUCACIÓN DIVERSIFICADA, ACADÉMICA DIURNA</t>
  </si>
  <si>
    <t>CUADRO 22</t>
  </si>
  <si>
    <t>CUADRO 23</t>
  </si>
  <si>
    <t>REPITENTES EN III CICLO Y EDUCACIÓN DIVERSIFICADA, TÉCNICA DIURNA</t>
  </si>
  <si>
    <t>PORCENTAJE DE REPITENTES EN III CICLO Y EDUCACIÓN DIVERSIFICADA, TÉCNICA DIURNA</t>
  </si>
  <si>
    <t>CUADRO 24</t>
  </si>
  <si>
    <t>CUADRO 25</t>
  </si>
  <si>
    <t>PORCENTAJE DE REPITENTES EN III CICLO Y EDUCACIÓN DIVERSIFICADA, NOCTURNA</t>
  </si>
  <si>
    <t>CUADRO 26</t>
  </si>
  <si>
    <t>CUADRO 27</t>
  </si>
  <si>
    <t>PORCENTAJE DE REPITENTES EN III CICLO Y EDUCACIÓN DIVERSIFICADA, ACADÉMICA NOCTURNA</t>
  </si>
  <si>
    <t>CUADRO 28</t>
  </si>
  <si>
    <t>CUADRO 29</t>
  </si>
  <si>
    <t>PORCENTAJE DE REPITENTES EN III CICLO Y EDUCACIÓN DIVERSIFICADA, TÉCNICA NOCTURNA</t>
  </si>
  <si>
    <t>CUADRO 30</t>
  </si>
  <si>
    <t>PERIODO: 2020-2024</t>
  </si>
  <si>
    <t>CUADRO 31</t>
  </si>
  <si>
    <t>CUADRO 32</t>
  </si>
  <si>
    <t>PORCENTAJE DE REPITENTES EN AULA EDAD</t>
  </si>
  <si>
    <t>CUADRO 33</t>
  </si>
  <si>
    <t>CUADRO 34</t>
  </si>
  <si>
    <t>REPITENTES EN COLEGIO NACIONAL VIRTUAL, MTS</t>
  </si>
  <si>
    <t>PORCENTAJE DE REPITENTES EN COLEGIO NACIONAL VIRTUAL, MTS</t>
  </si>
  <si>
    <t>PERIODO: 2020-2023</t>
  </si>
  <si>
    <t xml:space="preserve">Total </t>
  </si>
  <si>
    <t>Grande del Térraba</t>
  </si>
  <si>
    <t>CUADRO 35</t>
  </si>
  <si>
    <t xml:space="preserve"> . </t>
  </si>
  <si>
    <t xml:space="preserve">             -</t>
  </si>
  <si>
    <t>-</t>
  </si>
  <si>
    <t>Repitentes en
I y II Ciclos</t>
  </si>
  <si>
    <t>CUADRO 36</t>
  </si>
  <si>
    <t>POR AÑO CURSADO Y SEXO, SEGÚN ZONA Y DEPENDENCIA</t>
  </si>
  <si>
    <t>AÑO 2024</t>
  </si>
  <si>
    <t>Zona y
Dependencia</t>
  </si>
  <si>
    <r>
      <t>1</t>
    </r>
    <r>
      <rPr>
        <b/>
        <sz val="10"/>
        <color theme="0"/>
        <rFont val="Sagona"/>
      </rPr>
      <t>º</t>
    </r>
  </si>
  <si>
    <r>
      <t>2</t>
    </r>
    <r>
      <rPr>
        <b/>
        <sz val="10"/>
        <color theme="0"/>
        <rFont val="Sagona"/>
      </rPr>
      <t>º</t>
    </r>
  </si>
  <si>
    <r>
      <t>3</t>
    </r>
    <r>
      <rPr>
        <b/>
        <sz val="10"/>
        <color theme="0"/>
        <rFont val="Sagona"/>
      </rPr>
      <t>º</t>
    </r>
  </si>
  <si>
    <r>
      <t>4</t>
    </r>
    <r>
      <rPr>
        <b/>
        <sz val="10"/>
        <color theme="0"/>
        <rFont val="Sagona"/>
      </rPr>
      <t>º</t>
    </r>
  </si>
  <si>
    <r>
      <t>5</t>
    </r>
    <r>
      <rPr>
        <b/>
        <sz val="10"/>
        <color theme="0"/>
        <rFont val="Sagona"/>
      </rPr>
      <t>º</t>
    </r>
  </si>
  <si>
    <r>
      <t>6</t>
    </r>
    <r>
      <rPr>
        <b/>
        <sz val="10"/>
        <color theme="0"/>
        <rFont val="Sagona"/>
      </rPr>
      <t>º</t>
    </r>
  </si>
  <si>
    <t>Hombre</t>
  </si>
  <si>
    <t>Mujer</t>
  </si>
  <si>
    <t>Pública</t>
  </si>
  <si>
    <t>Privada</t>
  </si>
  <si>
    <t>Subvencionada</t>
  </si>
  <si>
    <t>Urbana</t>
  </si>
  <si>
    <t>Rural</t>
  </si>
  <si>
    <t xml:space="preserve">Cifras Relativas </t>
  </si>
  <si>
    <r>
      <rPr>
        <b/>
        <sz val="10"/>
        <rFont val="Arial Nova Cond"/>
        <family val="2"/>
      </rPr>
      <t>Fuente</t>
    </r>
    <r>
      <rPr>
        <sz val="10"/>
        <rFont val="Arial Nova Cond"/>
        <family val="2"/>
      </rPr>
      <t>: Censo Escolar 2024-Informe Inicial. Departamento de Análisis Estadístico, MEP.</t>
    </r>
  </si>
  <si>
    <t>CUADRO 37</t>
  </si>
  <si>
    <t>POR AÑO CURSADO Y SEXO, SEGÚN EDAD EN AÑOS CUMPLIDOS</t>
  </si>
  <si>
    <t>Edad en años cumplidos</t>
  </si>
  <si>
    <t>1º</t>
  </si>
  <si>
    <t>2º</t>
  </si>
  <si>
    <t>3º</t>
  </si>
  <si>
    <t>4º</t>
  </si>
  <si>
    <t>5º</t>
  </si>
  <si>
    <t>6º</t>
  </si>
  <si>
    <t>25-29</t>
  </si>
  <si>
    <r>
      <rPr>
        <b/>
        <sz val="10"/>
        <rFont val="Arial Nova Cond"/>
        <family val="2"/>
      </rPr>
      <t>Nota:</t>
    </r>
    <r>
      <rPr>
        <sz val="10"/>
        <rFont val="Arial Nova Cond"/>
        <family val="2"/>
      </rPr>
      <t xml:space="preserve"> Dato estimado a partir de lo reportado por los directores en la Plataforma SABER. La estructura porcentual total representa un 50,6% respecto a los datos del Censo Escolar-Informe Inicial.</t>
    </r>
  </si>
  <si>
    <t>CUADRO 38</t>
  </si>
  <si>
    <t>POR AÑO CURSADO Y SEXO, SEGÚN DIRECCIÓN REGIONAL</t>
  </si>
  <si>
    <t>Dirección 
Regional</t>
  </si>
  <si>
    <t>CUADRO 39</t>
  </si>
  <si>
    <t>CUADRO 40</t>
  </si>
  <si>
    <t>CUADRO 41</t>
  </si>
  <si>
    <t>CUADRO 42</t>
  </si>
  <si>
    <t>DEPENDENCIA PRIVADA</t>
  </si>
  <si>
    <t>Sarapiquí</t>
  </si>
  <si>
    <t>CUADRO 43</t>
  </si>
  <si>
    <t>CUADRO 44</t>
  </si>
  <si>
    <t>DEPENDENCIA SUBVENCIONADA</t>
  </si>
  <si>
    <t>CUADRO 45</t>
  </si>
  <si>
    <t>POR AÑO CURSADO Y SEXO, SEGÚN ZONA Y PROVINCIA</t>
  </si>
  <si>
    <t>Zona y 
Provincia</t>
  </si>
  <si>
    <t xml:space="preserve">  San José</t>
  </si>
  <si>
    <t xml:space="preserve">  Alajuela</t>
  </si>
  <si>
    <t xml:space="preserve">  Cartago</t>
  </si>
  <si>
    <t xml:space="preserve">  Heredia</t>
  </si>
  <si>
    <t xml:space="preserve">  Guanacaste</t>
  </si>
  <si>
    <t xml:space="preserve">  Puntarenas</t>
  </si>
  <si>
    <t xml:space="preserve">  Limón</t>
  </si>
  <si>
    <t>CUADRO 46</t>
  </si>
  <si>
    <t/>
  </si>
  <si>
    <t>Repitentes en III Ciclo y
Educación Diversificada,
 Diurna y Nocturna</t>
  </si>
  <si>
    <t>CUADRO 47</t>
  </si>
  <si>
    <t>POR RAMA Y HORARIO, SEGÚN ZONA Y DEPENDENCIA</t>
  </si>
  <si>
    <t>Zona y Dependencia</t>
  </si>
  <si>
    <t>Académica
Diurna</t>
  </si>
  <si>
    <t>Académica
Nocturna</t>
  </si>
  <si>
    <t>Técnica
Diurna</t>
  </si>
  <si>
    <t>Técnica
Nocturna</t>
  </si>
  <si>
    <t>CUADRO 48</t>
  </si>
  <si>
    <r>
      <t>7</t>
    </r>
    <r>
      <rPr>
        <b/>
        <sz val="10"/>
        <color theme="0"/>
        <rFont val="Sagona"/>
      </rPr>
      <t>º</t>
    </r>
  </si>
  <si>
    <r>
      <t>8</t>
    </r>
    <r>
      <rPr>
        <b/>
        <sz val="10"/>
        <color theme="0"/>
        <rFont val="Sagona"/>
      </rPr>
      <t>º</t>
    </r>
  </si>
  <si>
    <r>
      <t>9</t>
    </r>
    <r>
      <rPr>
        <b/>
        <sz val="10"/>
        <color theme="0"/>
        <rFont val="Sagona"/>
      </rPr>
      <t>º</t>
    </r>
  </si>
  <si>
    <r>
      <t>10</t>
    </r>
    <r>
      <rPr>
        <b/>
        <sz val="10"/>
        <color theme="0"/>
        <rFont val="Sagona"/>
      </rPr>
      <t>º</t>
    </r>
  </si>
  <si>
    <r>
      <t>11</t>
    </r>
    <r>
      <rPr>
        <b/>
        <sz val="10"/>
        <color theme="0"/>
        <rFont val="Sagona"/>
      </rPr>
      <t>º</t>
    </r>
  </si>
  <si>
    <r>
      <t>12</t>
    </r>
    <r>
      <rPr>
        <b/>
        <sz val="10"/>
        <color theme="0"/>
        <rFont val="Sagona"/>
      </rPr>
      <t>º</t>
    </r>
  </si>
  <si>
    <t>CUADRO 49</t>
  </si>
  <si>
    <t>25 - 29</t>
  </si>
  <si>
    <t>30 - 34</t>
  </si>
  <si>
    <t>35 - 39</t>
  </si>
  <si>
    <t>40 - 44</t>
  </si>
  <si>
    <t>44 - 49</t>
  </si>
  <si>
    <t>50 y más</t>
  </si>
  <si>
    <r>
      <rPr>
        <b/>
        <sz val="10"/>
        <rFont val="Arial Nova Cond"/>
        <family val="2"/>
      </rPr>
      <t>Nota</t>
    </r>
    <r>
      <rPr>
        <sz val="10"/>
        <rFont val="Arial Nova Cond"/>
        <family val="2"/>
      </rPr>
      <t xml:space="preserve">: Dato estimado a partir de lo reportado por los directores en la Plataforma SABER. </t>
    </r>
  </si>
  <si>
    <t>CUADRO 50</t>
  </si>
  <si>
    <t>CUADRO 51</t>
  </si>
  <si>
    <t>CUADRO 52</t>
  </si>
  <si>
    <t>CUADRO 53</t>
  </si>
  <si>
    <t>CUADRO 54</t>
  </si>
  <si>
    <t>CUADRO 55</t>
  </si>
  <si>
    <t>CUADRO 56</t>
  </si>
  <si>
    <t>Cifras Relativos</t>
  </si>
  <si>
    <t>CUADRO 57</t>
  </si>
  <si>
    <t>San José</t>
  </si>
  <si>
    <t>Guanacaste</t>
  </si>
  <si>
    <t>CUADRO 58</t>
  </si>
  <si>
    <t>Repitentes en III Ciclo y
Educación Diversificada,
 Académica Diurna</t>
  </si>
  <si>
    <t>CUADRO 59</t>
  </si>
  <si>
    <t>CUADRO 60</t>
  </si>
  <si>
    <t>REPITENTES EN III CICLO Y EDUCACIÓN DIVERSIFICADA, ACADEMICA DIURNA</t>
  </si>
  <si>
    <r>
      <rPr>
        <b/>
        <sz val="10"/>
        <rFont val="Arial Nova Cond"/>
        <family val="2"/>
      </rPr>
      <t>Nota</t>
    </r>
    <r>
      <rPr>
        <sz val="10"/>
        <rFont val="Arial Nova Cond"/>
        <family val="2"/>
      </rPr>
      <t>: Dato estimado a partir de lo reportado por los directores en la Plataforma SABER. La estructura porcentual total representa un 44,7% respecto a los datos indicados en el Censo Escolar-Informe Inicial.</t>
    </r>
  </si>
  <si>
    <t>CUADRO 61</t>
  </si>
  <si>
    <t>CUADRO 62</t>
  </si>
  <si>
    <t>Indice</t>
  </si>
  <si>
    <t>CUADRO 63</t>
  </si>
  <si>
    <t>CUADRO 64</t>
  </si>
  <si>
    <r>
      <rPr>
        <b/>
        <sz val="10"/>
        <rFont val="Arial Nova Cond"/>
        <family val="2"/>
      </rPr>
      <t xml:space="preserve">Fuente: </t>
    </r>
    <r>
      <rPr>
        <sz val="10"/>
        <rFont val="Arial Nova Cond"/>
        <family val="2"/>
      </rPr>
      <t>Departamento de Análisis Estadístico, MEP.</t>
    </r>
  </si>
  <si>
    <t>Repitentes en III Ciclo y
Educación Diversificada,
 Técnica Diurna</t>
  </si>
  <si>
    <t>CUADRO 65</t>
  </si>
  <si>
    <t>CUADRO 66</t>
  </si>
  <si>
    <r>
      <rPr>
        <b/>
        <sz val="10"/>
        <rFont val="Arial Nova Cond"/>
        <family val="2"/>
      </rPr>
      <t>Nota</t>
    </r>
    <r>
      <rPr>
        <sz val="10"/>
        <rFont val="Arial Nova Cond"/>
        <family val="2"/>
      </rPr>
      <t>: Dato estimado a partir de lo reportado por los directores en la Plataforma SABER. La estructura porcentual total representa un 38,7% respecto a los datos indicados en el Censo Escolar-Informe Inicial.</t>
    </r>
  </si>
  <si>
    <t>CUADRO 67</t>
  </si>
  <si>
    <t>CUADRO 68</t>
  </si>
  <si>
    <t>CUADRO 69</t>
  </si>
  <si>
    <t>CUADRO 70</t>
  </si>
  <si>
    <t>Repitentes en III Ciclo y
Educación Diversificada,
 Académica Nocturna</t>
  </si>
  <si>
    <t>CUADRO 71</t>
  </si>
  <si>
    <t>CUADRO 72</t>
  </si>
  <si>
    <r>
      <rPr>
        <b/>
        <sz val="10"/>
        <rFont val="Arial Nova Cond"/>
        <family val="2"/>
      </rPr>
      <t>Nota</t>
    </r>
    <r>
      <rPr>
        <sz val="10"/>
        <rFont val="Arial Nova Cond"/>
        <family val="2"/>
      </rPr>
      <t>: Dato estimado a partir de lo reportado por los directores en la Plataforma SABER. La estructura porcentual total representa un 33,0% respecto a los datos indicados en el Censo Escolar-Informe Inicial.</t>
    </r>
  </si>
  <si>
    <t>CUADRO 73</t>
  </si>
  <si>
    <t>CUADRO 74</t>
  </si>
  <si>
    <t>CUADRO 75</t>
  </si>
  <si>
    <t>CUADRO 76</t>
  </si>
  <si>
    <t>Repitentes en III Ciclo y
Educación Diversificada,
 Técnica Nocturna</t>
  </si>
  <si>
    <t>CUADRO 77</t>
  </si>
  <si>
    <t>CUADRO 78</t>
  </si>
  <si>
    <r>
      <rPr>
        <b/>
        <sz val="10"/>
        <rFont val="Arial Nova Cond"/>
        <family val="2"/>
      </rPr>
      <t>Nota</t>
    </r>
    <r>
      <rPr>
        <sz val="10"/>
        <rFont val="Arial Nova Cond"/>
        <family val="2"/>
      </rPr>
      <t>: Dato estimado a partir de lo reportado por los directores en la Plataforma SABER. La estructura porcentual total representa un 50,9% respecto a los datos indicados en el Censo Escolar-Informe Inicial.</t>
    </r>
  </si>
  <si>
    <t>CUADRO 79</t>
  </si>
  <si>
    <t>CUADRO 80</t>
  </si>
  <si>
    <t>CUADRO 81</t>
  </si>
  <si>
    <t>POR AÑO CURSADO Y SEXO</t>
  </si>
  <si>
    <t>SEGÚN ZONA Y PROVINCIA</t>
  </si>
  <si>
    <t>Repitentes en
Escuelas Nocturnas</t>
  </si>
  <si>
    <t>CUADRO 83</t>
  </si>
  <si>
    <t>POR NIVEL CURSADO Y SEXO, SEGÚN DIRECCIÓN REGIONAL</t>
  </si>
  <si>
    <t xml:space="preserve">I Nivel </t>
  </si>
  <si>
    <t>II Nivel</t>
  </si>
  <si>
    <t>III Nivel</t>
  </si>
  <si>
    <t>IV Nivel</t>
  </si>
  <si>
    <t>CUADRO 84</t>
  </si>
  <si>
    <t>POR NIVEL CURSADO Y SEXO, SEGÚN EDAD EN AÑOS CUMPLIDOS</t>
  </si>
  <si>
    <t>35-39</t>
  </si>
  <si>
    <t>40-44</t>
  </si>
  <si>
    <t>45-49</t>
  </si>
  <si>
    <r>
      <rPr>
        <b/>
        <sz val="10"/>
        <rFont val="Arial Nova Cond"/>
        <family val="2"/>
      </rPr>
      <t>Nota</t>
    </r>
    <r>
      <rPr>
        <sz val="10"/>
        <rFont val="Arial Nova Cond"/>
        <family val="2"/>
      </rPr>
      <t>: Dato estimado a partir de lo reportado por los directores en la Plataforma SABER.  Se usa la estructura de la matrícula inicial, ya que no se reportaron repitentes.</t>
    </r>
  </si>
  <si>
    <r>
      <rPr>
        <b/>
        <sz val="10"/>
        <color theme="1"/>
        <rFont val="Arial Nova Cond"/>
        <family val="2"/>
      </rPr>
      <t>Fuente</t>
    </r>
    <r>
      <rPr>
        <sz val="10"/>
        <color theme="1"/>
        <rFont val="Arial Nova Cond"/>
        <family val="2"/>
      </rPr>
      <t>: Censo Escolar 2024-Informe Inicial. Departamento de Análisis Estadístico, MEP.</t>
    </r>
  </si>
  <si>
    <t>Repitentes en
Aula Edad</t>
  </si>
  <si>
    <t>CUADRO 85</t>
  </si>
  <si>
    <t>CUADRO 86</t>
  </si>
  <si>
    <r>
      <rPr>
        <b/>
        <sz val="10"/>
        <rFont val="Arial Nova Cond"/>
        <family val="2"/>
      </rPr>
      <t>Nota</t>
    </r>
    <r>
      <rPr>
        <sz val="10"/>
        <rFont val="Arial Nova Cond"/>
        <family val="2"/>
      </rPr>
      <t>: Dato estimado a partir de lo reportado por los directores en la Plataforma SABER. Se usa la estructura de la matrícula inicial, ya que los repitentes representan solo el 18,6% respecto a los datos indicados en el Censo Escolar-Informe Inicial.</t>
    </r>
  </si>
  <si>
    <t>Repitentes en
CONED</t>
  </si>
  <si>
    <t>CUADRO 87</t>
  </si>
  <si>
    <t>CUADRO 88</t>
  </si>
  <si>
    <t>30-34</t>
  </si>
  <si>
    <r>
      <rPr>
        <b/>
        <sz val="10"/>
        <rFont val="Arial Nova Cond"/>
        <family val="2"/>
      </rPr>
      <t>Nota</t>
    </r>
    <r>
      <rPr>
        <sz val="10"/>
        <rFont val="Arial Nova Cond"/>
        <family val="2"/>
      </rPr>
      <t>: Dato estimado a partir de lo reportado por los directores en la Plataforma SABER.  Se usa la estructura de la matrícula inicial, ya que solo se reportan 11 repitentes.</t>
    </r>
  </si>
  <si>
    <t>CONTENIDO</t>
  </si>
  <si>
    <t>Jorge Enrique Soto Calderón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</si>
</sst>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0">
    <numFmt numFmtId="41" formatCode="_-* #,##0_-;\-* #,##0_-;_-* &quot;-&quot;_-;_-@_-"/>
    <numFmt numFmtId="164" formatCode="_(* #,##0_);_(* \(#,##0\);_(* &quot;-&quot;_);_(@_)"/>
    <numFmt numFmtId="165" formatCode="0.0"/>
    <numFmt numFmtId="166" formatCode="#,##0.0"/>
    <numFmt numFmtId="167" formatCode="_(* #,##0.0_);_(* \(#,##0.0\);_(* &quot;-&quot;_);_(@_)"/>
    <numFmt numFmtId="168" formatCode="General_)"/>
    <numFmt numFmtId="169" formatCode="0_)"/>
    <numFmt numFmtId="170" formatCode="_(* #.##0.00_);_(* \(#.##0.00\);_(* &quot;-&quot;??_);_(@_)"/>
    <numFmt numFmtId="171" formatCode="_-* #,##0.00\ _P_t_s_-;\-* #,##0.00\ _P_t_s_-;_-* &quot;-&quot;??\ _P_t_s_-;_-@_-"/>
    <numFmt numFmtId="172" formatCode="_-* #,##0.0_-;\-* #,##0.0_-;_-* &quot;-&quot;_-;_-@_-"/>
  </numFmts>
  <fonts count="5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ourier"/>
      <family val="3"/>
    </font>
    <font>
      <sz val="10"/>
      <color theme="1"/>
      <name val="Calibri"/>
      <family val="2"/>
    </font>
    <font>
      <sz val="10"/>
      <name val="Book Antiqua"/>
      <family val="1"/>
    </font>
    <font>
      <sz val="10"/>
      <color theme="1"/>
      <name val="Arial Nova Cond"/>
      <family val="2"/>
    </font>
    <font>
      <b/>
      <sz val="14"/>
      <color rgb="FF0034A0"/>
      <name val="Arial Nova Cond"/>
      <family val="2"/>
    </font>
    <font>
      <sz val="10"/>
      <color rgb="FF182951"/>
      <name val="Arial Nova Cond"/>
      <family val="2"/>
    </font>
    <font>
      <b/>
      <u/>
      <sz val="10"/>
      <color rgb="FF182951"/>
      <name val="Arial Nova Cond"/>
      <family val="2"/>
    </font>
    <font>
      <b/>
      <sz val="10"/>
      <color rgb="FF182951"/>
      <name val="Arial Nova Cond"/>
      <family val="2"/>
    </font>
    <font>
      <b/>
      <sz val="10"/>
      <name val="Arial Nova Cond"/>
      <family val="2"/>
    </font>
    <font>
      <b/>
      <i/>
      <sz val="10"/>
      <color rgb="FF0034A0"/>
      <name val="Arial Nova Cond"/>
      <family val="2"/>
    </font>
    <font>
      <u/>
      <sz val="10"/>
      <color rgb="FF182951"/>
      <name val="Arial Nova Cond"/>
      <family val="2"/>
    </font>
    <font>
      <b/>
      <sz val="10"/>
      <color theme="1"/>
      <name val="Arial Nova Cond"/>
      <family val="2"/>
    </font>
    <font>
      <b/>
      <sz val="10"/>
      <color theme="4" tint="-0.499984740745262"/>
      <name val="Arial Nova Cond"/>
      <family val="2"/>
    </font>
    <font>
      <sz val="10"/>
      <name val="Arial Nova Cond"/>
      <family val="2"/>
    </font>
    <font>
      <sz val="8"/>
      <name val="Calibri"/>
      <family val="2"/>
      <scheme val="minor"/>
    </font>
    <font>
      <sz val="9"/>
      <name val="Arial Nova Cond"/>
      <family val="2"/>
    </font>
    <font>
      <sz val="11"/>
      <color theme="1"/>
      <name val="Arial Nova Cond"/>
      <family val="2"/>
    </font>
    <font>
      <b/>
      <i/>
      <sz val="16"/>
      <color theme="1"/>
      <name val="Arial Nova Cond"/>
      <family val="2"/>
    </font>
    <font>
      <b/>
      <i/>
      <sz val="10"/>
      <color theme="1"/>
      <name val="Arial Nova Cond"/>
      <family val="2"/>
    </font>
    <font>
      <sz val="10"/>
      <color rgb="FFFF0000"/>
      <name val="Arial Nova Cond"/>
      <family val="2"/>
    </font>
    <font>
      <sz val="10"/>
      <color rgb="FF000000"/>
      <name val="Arial Nova Cond"/>
      <family val="2"/>
    </font>
    <font>
      <b/>
      <sz val="11"/>
      <color theme="1"/>
      <name val="Arial Nova Cond"/>
      <family val="2"/>
    </font>
    <font>
      <b/>
      <sz val="11"/>
      <name val="Arial Nova Cond"/>
      <family val="2"/>
    </font>
    <font>
      <b/>
      <sz val="11"/>
      <color rgb="FF182951"/>
      <name val="Arial Nova Cond"/>
      <family val="2"/>
    </font>
    <font>
      <b/>
      <sz val="11"/>
      <color theme="0"/>
      <name val="Arial Nova Cond"/>
      <family val="2"/>
    </font>
    <font>
      <b/>
      <sz val="11"/>
      <color rgb="FFFF0000"/>
      <name val="Arial Nova Cond"/>
      <family val="2"/>
    </font>
    <font>
      <sz val="11"/>
      <color rgb="FFFF0000"/>
      <name val="Arial Nova Cond"/>
      <family val="2"/>
    </font>
    <font>
      <b/>
      <i/>
      <sz val="11"/>
      <name val="Arial Nova Cond"/>
      <family val="2"/>
    </font>
    <font>
      <sz val="11"/>
      <name val="Arial Nova Cond"/>
      <family val="2"/>
    </font>
    <font>
      <sz val="11"/>
      <color theme="0"/>
      <name val="Arial Nova Cond"/>
      <family val="2"/>
    </font>
    <font>
      <b/>
      <sz val="36"/>
      <color theme="1"/>
      <name val="Arial Nova Cond"/>
      <family val="2"/>
    </font>
    <font>
      <b/>
      <sz val="42"/>
      <color theme="1"/>
      <name val="Arial Nova Cond"/>
      <family val="2"/>
    </font>
    <font>
      <b/>
      <sz val="36"/>
      <color rgb="FF192952"/>
      <name val="Arial Nova Cond"/>
      <family val="2"/>
    </font>
    <font>
      <sz val="12"/>
      <name val="Arial Nova Cond"/>
      <family val="2"/>
    </font>
    <font>
      <b/>
      <sz val="12"/>
      <name val="Arial Nova Cond"/>
      <family val="2"/>
    </font>
    <font>
      <b/>
      <sz val="10"/>
      <color theme="0"/>
      <name val="Arial Nova Cond"/>
      <family val="2"/>
    </font>
    <font>
      <b/>
      <i/>
      <sz val="10"/>
      <name val="Arial Nova Cond"/>
      <family val="2"/>
    </font>
    <font>
      <i/>
      <sz val="10"/>
      <name val="Arial Nova Cond"/>
      <family val="2"/>
    </font>
    <font>
      <sz val="10"/>
      <color theme="1"/>
      <name val="Sylfaen"/>
      <family val="1"/>
    </font>
    <font>
      <sz val="10"/>
      <color theme="0"/>
      <name val="Arial Nova Cond"/>
      <family val="2"/>
    </font>
    <font>
      <b/>
      <sz val="10"/>
      <color theme="0"/>
      <name val="Sagona"/>
    </font>
    <font>
      <sz val="10"/>
      <name val="Sagona"/>
    </font>
    <font>
      <sz val="10"/>
      <name val="Courier"/>
    </font>
    <font>
      <sz val="10"/>
      <color rgb="FFC00000"/>
      <name val="Arial Nova Cond"/>
      <family val="2"/>
    </font>
    <font>
      <b/>
      <u val="double"/>
      <sz val="10"/>
      <color rgb="FF182951"/>
      <name val="Tenorite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</patternFill>
    </fill>
    <fill>
      <patternFill patternType="solid">
        <fgColor rgb="FF182951"/>
        <bgColor indexed="64"/>
      </patternFill>
    </fill>
    <fill>
      <patternFill patternType="solid">
        <fgColor rgb="FFCFAC65"/>
        <bgColor indexed="64"/>
      </patternFill>
    </fill>
    <fill>
      <patternFill patternType="solid">
        <fgColor rgb="FFC1C5C8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ashDot">
        <color rgb="FF182951"/>
      </left>
      <right style="dashDot">
        <color rgb="FF182951"/>
      </right>
      <top style="dashDot">
        <color rgb="FF182951"/>
      </top>
      <bottom style="dashDot">
        <color rgb="FF18295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theme="0"/>
      </top>
      <bottom style="thin">
        <color indexed="64"/>
      </bottom>
      <diagonal/>
    </border>
    <border>
      <left style="thin">
        <color rgb="FF0034A0"/>
      </left>
      <right/>
      <top style="thin">
        <color rgb="FF0034A0"/>
      </top>
      <bottom style="thin">
        <color rgb="FF0034A0"/>
      </bottom>
      <diagonal/>
    </border>
    <border>
      <left/>
      <right style="thin">
        <color rgb="FF0034A0"/>
      </right>
      <top style="thin">
        <color rgb="FF0034A0"/>
      </top>
      <bottom/>
      <diagonal/>
    </border>
    <border>
      <left style="thin">
        <color rgb="FF0034A0"/>
      </left>
      <right/>
      <top style="thin">
        <color rgb="FF0034A0"/>
      </top>
      <bottom/>
      <diagonal/>
    </border>
    <border>
      <left/>
      <right style="thin">
        <color rgb="FF0034A0"/>
      </right>
      <top style="thin">
        <color rgb="FF0034A0"/>
      </top>
      <bottom style="thin">
        <color rgb="FF0034A0"/>
      </bottom>
      <diagonal/>
    </border>
    <border>
      <left/>
      <right style="thin">
        <color rgb="FF0034A0"/>
      </right>
      <top style="hair">
        <color rgb="FF0034A0"/>
      </top>
      <bottom style="hair">
        <color rgb="FF0034A0"/>
      </bottom>
      <diagonal/>
    </border>
    <border>
      <left/>
      <right style="thin">
        <color rgb="FF0034A0"/>
      </right>
      <top style="hair">
        <color rgb="FF0034A0"/>
      </top>
      <bottom style="thin">
        <color rgb="FF0034A0"/>
      </bottom>
      <diagonal/>
    </border>
    <border>
      <left style="hair">
        <color rgb="FF0034A0"/>
      </left>
      <right style="thin">
        <color rgb="FF0034A0"/>
      </right>
      <top style="thin">
        <color rgb="FF0034A0"/>
      </top>
      <bottom style="thin">
        <color rgb="FF0034A0"/>
      </bottom>
      <diagonal/>
    </border>
    <border>
      <left/>
      <right style="thin">
        <color rgb="FF0034A0"/>
      </right>
      <top/>
      <bottom style="thin">
        <color rgb="FF0034A0"/>
      </bottom>
      <diagonal/>
    </border>
    <border>
      <left style="thin">
        <color rgb="FF0034A0"/>
      </left>
      <right/>
      <top style="hair">
        <color rgb="FF0034A0"/>
      </top>
      <bottom style="hair">
        <color rgb="FF0034A0"/>
      </bottom>
      <diagonal/>
    </border>
    <border>
      <left style="thin">
        <color rgb="FF0034A0"/>
      </left>
      <right/>
      <top style="hair">
        <color rgb="FF0034A0"/>
      </top>
      <bottom style="thin">
        <color rgb="FF0034A0"/>
      </bottom>
      <diagonal/>
    </border>
    <border>
      <left style="dashDotDot">
        <color rgb="FFCFAC65"/>
      </left>
      <right/>
      <top style="dashDotDot">
        <color rgb="FFCFAC65"/>
      </top>
      <bottom/>
      <diagonal/>
    </border>
    <border>
      <left/>
      <right/>
      <top style="dashDotDot">
        <color rgb="FFCFAC65"/>
      </top>
      <bottom/>
      <diagonal/>
    </border>
    <border>
      <left/>
      <right style="dashDotDot">
        <color rgb="FFCFAC65"/>
      </right>
      <top style="dashDotDot">
        <color rgb="FFCFAC65"/>
      </top>
      <bottom/>
      <diagonal/>
    </border>
    <border>
      <left style="dashDotDot">
        <color rgb="FFCFAC65"/>
      </left>
      <right/>
      <top/>
      <bottom/>
      <diagonal/>
    </border>
    <border>
      <left/>
      <right style="dashDotDot">
        <color rgb="FFCFAC65"/>
      </right>
      <top/>
      <bottom/>
      <diagonal/>
    </border>
    <border>
      <left style="dashDotDot">
        <color rgb="FFCFAC65"/>
      </left>
      <right/>
      <top/>
      <bottom style="dashDotDot">
        <color rgb="FFCFAC65"/>
      </bottom>
      <diagonal/>
    </border>
    <border>
      <left/>
      <right/>
      <top/>
      <bottom style="dashDotDot">
        <color rgb="FFCFAC65"/>
      </bottom>
      <diagonal/>
    </border>
    <border>
      <left/>
      <right style="dashDotDot">
        <color rgb="FFCFAC65"/>
      </right>
      <top/>
      <bottom style="dashDotDot">
        <color rgb="FFCFAC65"/>
      </bottom>
      <diagonal/>
    </border>
    <border>
      <left/>
      <right style="thin">
        <color rgb="FF0034A0"/>
      </right>
      <top/>
      <bottom/>
      <diagonal/>
    </border>
    <border>
      <left/>
      <right style="dashDot">
        <color rgb="FF182951"/>
      </right>
      <top/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</borders>
  <cellStyleXfs count="37">
    <xf numFmtId="0" fontId="0" fillId="0" borderId="0"/>
    <xf numFmtId="0" fontId="4" fillId="0" borderId="0" applyNumberFormat="0" applyFill="0" applyBorder="0" applyAlignment="0" applyProtection="0"/>
    <xf numFmtId="164" fontId="3" fillId="0" borderId="0" applyFont="0" applyFill="0" applyBorder="0" applyAlignment="0" applyProtection="0"/>
    <xf numFmtId="0" fontId="1" fillId="0" borderId="0"/>
    <xf numFmtId="0" fontId="2" fillId="0" borderId="0"/>
    <xf numFmtId="0" fontId="1" fillId="0" borderId="0"/>
    <xf numFmtId="168" fontId="6" fillId="0" borderId="0"/>
    <xf numFmtId="0" fontId="7" fillId="0" borderId="0"/>
    <xf numFmtId="0" fontId="1" fillId="0" borderId="0"/>
    <xf numFmtId="0" fontId="1" fillId="0" borderId="0"/>
    <xf numFmtId="169" fontId="6" fillId="0" borderId="0"/>
    <xf numFmtId="170" fontId="1" fillId="0" borderId="0" applyFont="0" applyFill="0" applyBorder="0" applyAlignment="0" applyProtection="0"/>
    <xf numFmtId="171" fontId="8" fillId="0" borderId="0" applyFont="0" applyFill="0" applyBorder="0" applyAlignment="0" applyProtection="0"/>
    <xf numFmtId="168" fontId="6" fillId="0" borderId="0"/>
    <xf numFmtId="168" fontId="6" fillId="0" borderId="0"/>
    <xf numFmtId="168" fontId="6" fillId="0" borderId="0"/>
    <xf numFmtId="169" fontId="6" fillId="0" borderId="0"/>
    <xf numFmtId="168" fontId="6" fillId="0" borderId="0"/>
    <xf numFmtId="0" fontId="1" fillId="0" borderId="0"/>
    <xf numFmtId="0" fontId="3" fillId="0" borderId="0"/>
    <xf numFmtId="0" fontId="2" fillId="0" borderId="0"/>
    <xf numFmtId="0" fontId="1" fillId="0" borderId="0"/>
    <xf numFmtId="0" fontId="1" fillId="0" borderId="0"/>
    <xf numFmtId="0" fontId="3" fillId="3" borderId="3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41" fontId="3" fillId="0" borderId="0" applyFont="0" applyFill="0" applyBorder="0" applyAlignment="0" applyProtection="0"/>
    <xf numFmtId="169" fontId="48" fillId="0" borderId="0"/>
    <xf numFmtId="0" fontId="2" fillId="0" borderId="0"/>
    <xf numFmtId="0" fontId="3" fillId="0" borderId="0"/>
    <xf numFmtId="41" fontId="48" fillId="0" borderId="0" applyFont="0" applyFill="0" applyBorder="0" applyAlignment="0" applyProtection="0"/>
    <xf numFmtId="168" fontId="6" fillId="0" borderId="0"/>
    <xf numFmtId="0" fontId="3" fillId="0" borderId="0"/>
    <xf numFmtId="168" fontId="6" fillId="0" borderId="0"/>
    <xf numFmtId="41" fontId="48" fillId="0" borderId="0" applyFont="0" applyFill="0" applyBorder="0" applyAlignment="0" applyProtection="0"/>
  </cellStyleXfs>
  <cellXfs count="357">
    <xf numFmtId="0" fontId="0" fillId="0" borderId="0" xfId="0"/>
    <xf numFmtId="0" fontId="3" fillId="2" borderId="0" xfId="4" applyFont="1" applyFill="1" applyAlignment="1">
      <alignment vertical="center"/>
    </xf>
    <xf numFmtId="0" fontId="2" fillId="2" borderId="0" xfId="4" applyFill="1"/>
    <xf numFmtId="0" fontId="3" fillId="0" borderId="0" xfId="4" applyFont="1" applyAlignment="1">
      <alignment vertical="center"/>
    </xf>
    <xf numFmtId="0" fontId="3" fillId="2" borderId="0" xfId="4" applyFont="1" applyFill="1"/>
    <xf numFmtId="0" fontId="3" fillId="0" borderId="0" xfId="4" applyFont="1"/>
    <xf numFmtId="0" fontId="5" fillId="0" borderId="0" xfId="4" applyFont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vertical="center" wrapText="1"/>
    </xf>
    <xf numFmtId="0" fontId="11" fillId="0" borderId="0" xfId="0" applyFont="1" applyAlignment="1">
      <alignment horizontal="left" vertical="center"/>
    </xf>
    <xf numFmtId="0" fontId="12" fillId="0" borderId="8" xfId="1" applyFont="1" applyBorder="1" applyAlignment="1">
      <alignment horizontal="centerContinuous" vertical="center"/>
    </xf>
    <xf numFmtId="0" fontId="11" fillId="0" borderId="0" xfId="0" applyFont="1" applyAlignment="1">
      <alignment vertical="center" wrapText="1"/>
    </xf>
    <xf numFmtId="0" fontId="13" fillId="0" borderId="0" xfId="0" applyFont="1" applyAlignment="1">
      <alignment horizontal="left" vertical="center"/>
    </xf>
    <xf numFmtId="0" fontId="12" fillId="0" borderId="9" xfId="1" applyFont="1" applyBorder="1" applyAlignment="1">
      <alignment horizontal="left" vertical="center"/>
    </xf>
    <xf numFmtId="0" fontId="14" fillId="0" borderId="0" xfId="4" applyFont="1" applyAlignment="1">
      <alignment horizontal="left" vertical="center"/>
    </xf>
    <xf numFmtId="0" fontId="15" fillId="6" borderId="7" xfId="4" applyFont="1" applyFill="1" applyBorder="1" applyAlignment="1">
      <alignment horizontal="left" vertical="center"/>
    </xf>
    <xf numFmtId="0" fontId="15" fillId="6" borderId="10" xfId="4" applyFont="1" applyFill="1" applyBorder="1" applyAlignment="1">
      <alignment horizontal="centerContinuous" vertical="center" wrapText="1"/>
    </xf>
    <xf numFmtId="0" fontId="11" fillId="0" borderId="0" xfId="4" applyFont="1" applyAlignment="1">
      <alignment horizontal="left" vertical="center"/>
    </xf>
    <xf numFmtId="0" fontId="11" fillId="2" borderId="11" xfId="0" applyFont="1" applyFill="1" applyBorder="1" applyAlignment="1">
      <alignment vertical="center" wrapText="1"/>
    </xf>
    <xf numFmtId="0" fontId="11" fillId="2" borderId="12" xfId="0" applyFont="1" applyFill="1" applyBorder="1" applyAlignment="1">
      <alignment vertical="center" wrapText="1"/>
    </xf>
    <xf numFmtId="0" fontId="15" fillId="6" borderId="13" xfId="4" applyFont="1" applyFill="1" applyBorder="1" applyAlignment="1">
      <alignment vertical="center" wrapText="1"/>
    </xf>
    <xf numFmtId="0" fontId="17" fillId="0" borderId="0" xfId="0" applyFont="1" applyAlignment="1">
      <alignment horizontal="left" vertical="center"/>
    </xf>
    <xf numFmtId="0" fontId="17" fillId="0" borderId="0" xfId="0" applyFont="1" applyAlignment="1">
      <alignment vertical="center" wrapText="1"/>
    </xf>
    <xf numFmtId="0" fontId="19" fillId="0" borderId="0" xfId="0" applyFont="1" applyAlignment="1">
      <alignment horizontal="left" vertical="center"/>
    </xf>
    <xf numFmtId="0" fontId="18" fillId="0" borderId="0" xfId="0" applyFont="1" applyAlignment="1">
      <alignment horizontal="center" vertical="center" wrapText="1"/>
    </xf>
    <xf numFmtId="0" fontId="19" fillId="0" borderId="0" xfId="0" applyFont="1" applyAlignment="1">
      <alignment vertical="center" wrapText="1"/>
    </xf>
    <xf numFmtId="0" fontId="11" fillId="2" borderId="14" xfId="0" applyFont="1" applyFill="1" applyBorder="1" applyAlignment="1">
      <alignment vertical="center" wrapText="1"/>
    </xf>
    <xf numFmtId="0" fontId="9" fillId="0" borderId="0" xfId="4" applyFont="1" applyAlignment="1">
      <alignment vertical="center"/>
    </xf>
    <xf numFmtId="0" fontId="22" fillId="0" borderId="0" xfId="4" applyFont="1" applyAlignment="1">
      <alignment vertical="center"/>
    </xf>
    <xf numFmtId="0" fontId="28" fillId="0" borderId="0" xfId="0" applyFont="1" applyAlignment="1">
      <alignment vertical="center" wrapText="1"/>
    </xf>
    <xf numFmtId="0" fontId="22" fillId="0" borderId="0" xfId="0" applyFont="1"/>
    <xf numFmtId="0" fontId="29" fillId="5" borderId="4" xfId="1" applyFont="1" applyFill="1" applyBorder="1" applyAlignment="1">
      <alignment horizontal="center" vertical="center"/>
    </xf>
    <xf numFmtId="0" fontId="27" fillId="0" borderId="0" xfId="0" applyFont="1"/>
    <xf numFmtId="1" fontId="30" fillId="0" borderId="0" xfId="3" applyNumberFormat="1" applyFont="1" applyAlignment="1">
      <alignment vertical="center" wrapText="1"/>
    </xf>
    <xf numFmtId="1" fontId="31" fillId="0" borderId="0" xfId="3" applyNumberFormat="1" applyFont="1" applyAlignment="1">
      <alignment horizontal="center" vertical="center"/>
    </xf>
    <xf numFmtId="0" fontId="32" fillId="0" borderId="0" xfId="0" applyFont="1"/>
    <xf numFmtId="0" fontId="34" fillId="0" borderId="2" xfId="3" applyFont="1" applyBorder="1" applyAlignment="1">
      <alignment horizontal="left" vertical="center"/>
    </xf>
    <xf numFmtId="0" fontId="34" fillId="0" borderId="0" xfId="3" applyFont="1" applyAlignment="1">
      <alignment horizontal="left" vertical="center"/>
    </xf>
    <xf numFmtId="0" fontId="34" fillId="0" borderId="0" xfId="3" applyFont="1" applyAlignment="1">
      <alignment vertical="center"/>
    </xf>
    <xf numFmtId="0" fontId="34" fillId="2" borderId="0" xfId="3" applyFont="1" applyFill="1" applyAlignment="1">
      <alignment vertical="center"/>
    </xf>
    <xf numFmtId="0" fontId="28" fillId="2" borderId="0" xfId="3" applyFont="1" applyFill="1" applyAlignment="1">
      <alignment vertical="center"/>
    </xf>
    <xf numFmtId="0" fontId="28" fillId="0" borderId="0" xfId="3" applyFont="1" applyAlignment="1">
      <alignment vertical="center"/>
    </xf>
    <xf numFmtId="0" fontId="22" fillId="2" borderId="0" xfId="0" applyFont="1" applyFill="1" applyAlignment="1">
      <alignment vertical="center"/>
    </xf>
    <xf numFmtId="0" fontId="22" fillId="0" borderId="0" xfId="0" applyFont="1" applyAlignment="1">
      <alignment vertical="center"/>
    </xf>
    <xf numFmtId="2" fontId="28" fillId="2" borderId="0" xfId="3" applyNumberFormat="1" applyFont="1" applyFill="1" applyAlignment="1">
      <alignment vertical="center"/>
    </xf>
    <xf numFmtId="0" fontId="27" fillId="2" borderId="0" xfId="0" applyFont="1" applyFill="1"/>
    <xf numFmtId="41" fontId="27" fillId="2" borderId="0" xfId="28" applyFont="1" applyFill="1" applyBorder="1" applyAlignment="1">
      <alignment vertical="center" wrapText="1"/>
    </xf>
    <xf numFmtId="0" fontId="27" fillId="2" borderId="0" xfId="0" applyFont="1" applyFill="1" applyAlignment="1">
      <alignment vertical="center"/>
    </xf>
    <xf numFmtId="172" fontId="22" fillId="2" borderId="0" xfId="0" applyNumberFormat="1" applyFont="1" applyFill="1" applyAlignment="1">
      <alignment vertical="center"/>
    </xf>
    <xf numFmtId="0" fontId="27" fillId="0" borderId="0" xfId="0" applyFont="1" applyAlignment="1">
      <alignment vertical="center"/>
    </xf>
    <xf numFmtId="0" fontId="19" fillId="0" borderId="0" xfId="0" applyFont="1"/>
    <xf numFmtId="0" fontId="36" fillId="0" borderId="0" xfId="0" applyFont="1" applyAlignment="1">
      <alignment vertical="center" wrapText="1"/>
    </xf>
    <xf numFmtId="0" fontId="37" fillId="0" borderId="0" xfId="0" applyFont="1" applyAlignment="1">
      <alignment vertical="center" wrapText="1"/>
    </xf>
    <xf numFmtId="41" fontId="28" fillId="2" borderId="0" xfId="28" applyFont="1" applyFill="1" applyBorder="1" applyAlignment="1">
      <alignment vertical="center"/>
    </xf>
    <xf numFmtId="172" fontId="22" fillId="0" borderId="0" xfId="0" applyNumberFormat="1" applyFont="1" applyAlignment="1">
      <alignment vertical="center"/>
    </xf>
    <xf numFmtId="0" fontId="34" fillId="0" borderId="0" xfId="0" applyFont="1"/>
    <xf numFmtId="0" fontId="28" fillId="0" borderId="0" xfId="0" applyFont="1"/>
    <xf numFmtId="0" fontId="28" fillId="0" borderId="0" xfId="3" applyFont="1" applyAlignment="1">
      <alignment horizontal="centerContinuous" vertical="center"/>
    </xf>
    <xf numFmtId="0" fontId="28" fillId="0" borderId="0" xfId="3" quotePrefix="1" applyFont="1" applyAlignment="1">
      <alignment horizontal="left" vertical="center"/>
    </xf>
    <xf numFmtId="0" fontId="34" fillId="0" borderId="0" xfId="3" quotePrefix="1" applyFont="1" applyAlignment="1">
      <alignment horizontal="left" vertical="center"/>
    </xf>
    <xf numFmtId="0" fontId="34" fillId="0" borderId="1" xfId="3" applyFont="1" applyBorder="1" applyAlignment="1">
      <alignment vertical="center"/>
    </xf>
    <xf numFmtId="0" fontId="34" fillId="0" borderId="0" xfId="3" applyFont="1" applyAlignment="1">
      <alignment horizontal="center" vertical="center"/>
    </xf>
    <xf numFmtId="166" fontId="34" fillId="0" borderId="0" xfId="3" applyNumberFormat="1" applyFont="1" applyAlignment="1">
      <alignment vertical="center"/>
    </xf>
    <xf numFmtId="0" fontId="28" fillId="0" borderId="0" xfId="3" applyFont="1" applyAlignment="1">
      <alignment horizontal="center" vertical="center" wrapText="1"/>
    </xf>
    <xf numFmtId="0" fontId="28" fillId="0" borderId="0" xfId="3" applyFont="1" applyAlignment="1">
      <alignment horizontal="center" vertical="center"/>
    </xf>
    <xf numFmtId="0" fontId="34" fillId="0" borderId="0" xfId="3" applyFont="1" applyAlignment="1">
      <alignment horizontal="right" vertical="center"/>
    </xf>
    <xf numFmtId="0" fontId="34" fillId="0" borderId="2" xfId="3" applyFont="1" applyBorder="1" applyAlignment="1">
      <alignment vertical="center"/>
    </xf>
    <xf numFmtId="0" fontId="22" fillId="0" borderId="0" xfId="3" applyFont="1" applyAlignment="1">
      <alignment vertical="center"/>
    </xf>
    <xf numFmtId="3" fontId="34" fillId="0" borderId="0" xfId="3" applyNumberFormat="1" applyFont="1" applyAlignment="1">
      <alignment vertical="center"/>
    </xf>
    <xf numFmtId="3" fontId="28" fillId="0" borderId="0" xfId="0" applyNumberFormat="1" applyFont="1"/>
    <xf numFmtId="3" fontId="28" fillId="0" borderId="0" xfId="3" applyNumberFormat="1" applyFont="1" applyAlignment="1">
      <alignment vertical="center"/>
    </xf>
    <xf numFmtId="0" fontId="19" fillId="0" borderId="0" xfId="3" applyFont="1" applyAlignment="1">
      <alignment vertical="center"/>
    </xf>
    <xf numFmtId="0" fontId="39" fillId="0" borderId="0" xfId="3" applyFont="1" applyAlignment="1">
      <alignment vertical="center"/>
    </xf>
    <xf numFmtId="0" fontId="9" fillId="0" borderId="0" xfId="0" applyFont="1"/>
    <xf numFmtId="0" fontId="14" fillId="0" borderId="0" xfId="3" applyFont="1" applyAlignment="1">
      <alignment vertical="center"/>
    </xf>
    <xf numFmtId="0" fontId="21" fillId="0" borderId="0" xfId="3" applyFont="1" applyAlignment="1">
      <alignment vertical="center"/>
    </xf>
    <xf numFmtId="165" fontId="34" fillId="0" borderId="0" xfId="3" applyNumberFormat="1" applyFont="1" applyAlignment="1">
      <alignment horizontal="right" vertical="center"/>
    </xf>
    <xf numFmtId="0" fontId="14" fillId="0" borderId="0" xfId="0" applyFont="1"/>
    <xf numFmtId="0" fontId="33" fillId="0" borderId="0" xfId="3" applyFont="1" applyAlignment="1">
      <alignment horizontal="centerContinuous" vertical="center"/>
    </xf>
    <xf numFmtId="0" fontId="19" fillId="0" borderId="0" xfId="0" quotePrefix="1" applyFont="1" applyAlignment="1">
      <alignment horizontal="left"/>
    </xf>
    <xf numFmtId="164" fontId="19" fillId="0" borderId="0" xfId="2" applyFont="1" applyBorder="1"/>
    <xf numFmtId="0" fontId="19" fillId="0" borderId="0" xfId="0" applyFont="1" applyAlignment="1">
      <alignment horizontal="left"/>
    </xf>
    <xf numFmtId="164" fontId="9" fillId="0" borderId="0" xfId="2" applyFont="1"/>
    <xf numFmtId="0" fontId="19" fillId="0" borderId="0" xfId="0" applyFont="1" applyAlignment="1">
      <alignment horizontal="right"/>
    </xf>
    <xf numFmtId="0" fontId="21" fillId="0" borderId="0" xfId="0" applyFont="1"/>
    <xf numFmtId="0" fontId="22" fillId="0" borderId="2" xfId="0" applyFont="1" applyBorder="1" applyAlignment="1">
      <alignment horizontal="left" vertical="center" wrapText="1"/>
    </xf>
    <xf numFmtId="0" fontId="27" fillId="0" borderId="0" xfId="0" applyFont="1" applyAlignment="1">
      <alignment vertical="center" wrapText="1"/>
    </xf>
    <xf numFmtId="0" fontId="22" fillId="0" borderId="0" xfId="0" applyFont="1" applyAlignment="1">
      <alignment vertical="center" wrapText="1"/>
    </xf>
    <xf numFmtId="167" fontId="34" fillId="0" borderId="0" xfId="3" applyNumberFormat="1" applyFont="1" applyAlignment="1">
      <alignment vertical="center"/>
    </xf>
    <xf numFmtId="3" fontId="19" fillId="0" borderId="0" xfId="3" applyNumberFormat="1" applyFont="1" applyAlignment="1">
      <alignment vertical="center"/>
    </xf>
    <xf numFmtId="0" fontId="19" fillId="0" borderId="0" xfId="0" applyFont="1" applyAlignment="1">
      <alignment horizontal="centerContinuous"/>
    </xf>
    <xf numFmtId="3" fontId="14" fillId="0" borderId="0" xfId="3" applyNumberFormat="1" applyFont="1" applyAlignment="1">
      <alignment vertical="center"/>
    </xf>
    <xf numFmtId="0" fontId="19" fillId="0" borderId="2" xfId="3" applyFont="1" applyBorder="1" applyAlignment="1">
      <alignment vertical="center"/>
    </xf>
    <xf numFmtId="0" fontId="19" fillId="0" borderId="0" xfId="3" quotePrefix="1" applyFont="1" applyAlignment="1">
      <alignment horizontal="left" vertical="center"/>
    </xf>
    <xf numFmtId="0" fontId="14" fillId="0" borderId="0" xfId="3" applyFont="1" applyAlignment="1">
      <alignment horizontal="left" vertical="center"/>
    </xf>
    <xf numFmtId="0" fontId="19" fillId="0" borderId="0" xfId="3" applyFont="1" applyAlignment="1">
      <alignment horizontal="left" vertical="center"/>
    </xf>
    <xf numFmtId="0" fontId="14" fillId="0" borderId="0" xfId="3" quotePrefix="1" applyFont="1" applyAlignment="1">
      <alignment horizontal="left" vertical="center"/>
    </xf>
    <xf numFmtId="3" fontId="34" fillId="0" borderId="0" xfId="3" applyNumberFormat="1" applyFont="1" applyAlignment="1">
      <alignment horizontal="right" vertical="center"/>
    </xf>
    <xf numFmtId="0" fontId="27" fillId="0" borderId="0" xfId="0" applyFont="1" applyAlignment="1">
      <alignment horizontal="centerContinuous" vertical="center"/>
    </xf>
    <xf numFmtId="0" fontId="22" fillId="0" borderId="0" xfId="0" applyFont="1" applyAlignment="1">
      <alignment horizontal="left" vertical="center" wrapText="1" indent="1"/>
    </xf>
    <xf numFmtId="0" fontId="22" fillId="0" borderId="0" xfId="0" applyFont="1" applyAlignment="1">
      <alignment horizontal="left" vertical="center" wrapText="1"/>
    </xf>
    <xf numFmtId="172" fontId="22" fillId="0" borderId="0" xfId="0" applyNumberFormat="1" applyFont="1" applyAlignment="1">
      <alignment horizontal="left" vertical="center" indent="1"/>
    </xf>
    <xf numFmtId="0" fontId="27" fillId="0" borderId="0" xfId="0" applyFont="1" applyAlignment="1">
      <alignment horizontal="left" vertical="center"/>
    </xf>
    <xf numFmtId="164" fontId="27" fillId="0" borderId="0" xfId="2" applyFont="1" applyFill="1" applyAlignment="1">
      <alignment horizontal="right" vertical="center"/>
    </xf>
    <xf numFmtId="0" fontId="22" fillId="0" borderId="0" xfId="0" applyFont="1" applyAlignment="1">
      <alignment horizontal="left" vertical="center"/>
    </xf>
    <xf numFmtId="164" fontId="28" fillId="0" borderId="0" xfId="2" applyFont="1" applyFill="1" applyBorder="1" applyAlignment="1">
      <alignment horizontal="left" vertical="center" indent="1"/>
    </xf>
    <xf numFmtId="164" fontId="28" fillId="0" borderId="0" xfId="2" applyFont="1" applyFill="1" applyBorder="1" applyAlignment="1">
      <alignment horizontal="right" vertical="center"/>
    </xf>
    <xf numFmtId="0" fontId="31" fillId="0" borderId="0" xfId="0" applyFont="1" applyAlignment="1">
      <alignment horizontal="centerContinuous" vertical="center"/>
    </xf>
    <xf numFmtId="0" fontId="31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22" fillId="0" borderId="2" xfId="0" applyFont="1" applyBorder="1" applyAlignment="1">
      <alignment vertical="center"/>
    </xf>
    <xf numFmtId="0" fontId="28" fillId="0" borderId="0" xfId="0" applyFont="1" applyAlignment="1">
      <alignment horizontal="centerContinuous" vertical="center"/>
    </xf>
    <xf numFmtId="0" fontId="11" fillId="2" borderId="8" xfId="0" applyFont="1" applyFill="1" applyBorder="1" applyAlignment="1">
      <alignment vertical="center" wrapText="1"/>
    </xf>
    <xf numFmtId="0" fontId="9" fillId="0" borderId="17" xfId="4" applyFont="1" applyBorder="1" applyAlignment="1">
      <alignment vertical="center"/>
    </xf>
    <xf numFmtId="0" fontId="9" fillId="0" borderId="18" xfId="4" applyFont="1" applyBorder="1" applyAlignment="1">
      <alignment vertical="center"/>
    </xf>
    <xf numFmtId="0" fontId="9" fillId="0" borderId="19" xfId="4" applyFont="1" applyBorder="1" applyAlignment="1">
      <alignment vertical="center"/>
    </xf>
    <xf numFmtId="0" fontId="9" fillId="0" borderId="20" xfId="4" applyFont="1" applyBorder="1" applyAlignment="1">
      <alignment vertical="center"/>
    </xf>
    <xf numFmtId="0" fontId="24" fillId="0" borderId="21" xfId="4" applyFont="1" applyBorder="1" applyAlignment="1">
      <alignment vertical="center"/>
    </xf>
    <xf numFmtId="0" fontId="24" fillId="0" borderId="21" xfId="4" applyFont="1" applyBorder="1" applyAlignment="1">
      <alignment horizontal="center" vertical="center"/>
    </xf>
    <xf numFmtId="0" fontId="9" fillId="0" borderId="21" xfId="4" applyFont="1" applyBorder="1" applyAlignment="1">
      <alignment vertical="center"/>
    </xf>
    <xf numFmtId="0" fontId="17" fillId="0" borderId="0" xfId="4" applyFont="1" applyAlignment="1">
      <alignment vertical="center"/>
    </xf>
    <xf numFmtId="0" fontId="19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19" fillId="0" borderId="0" xfId="4" applyFont="1" applyAlignment="1">
      <alignment vertical="center"/>
    </xf>
    <xf numFmtId="0" fontId="9" fillId="0" borderId="22" xfId="4" applyFont="1" applyBorder="1" applyAlignment="1">
      <alignment vertical="center"/>
    </xf>
    <xf numFmtId="0" fontId="9" fillId="0" borderId="23" xfId="4" applyFont="1" applyBorder="1" applyAlignment="1">
      <alignment vertical="center"/>
    </xf>
    <xf numFmtId="0" fontId="9" fillId="0" borderId="24" xfId="4" applyFont="1" applyBorder="1" applyAlignment="1">
      <alignment vertical="center"/>
    </xf>
    <xf numFmtId="0" fontId="19" fillId="0" borderId="2" xfId="3" applyFont="1" applyBorder="1" applyAlignment="1">
      <alignment horizontal="left" vertical="center"/>
    </xf>
    <xf numFmtId="41" fontId="34" fillId="0" borderId="0" xfId="2" applyNumberFormat="1" applyFont="1" applyFill="1" applyBorder="1" applyAlignment="1">
      <alignment horizontal="right" vertical="center" wrapText="1"/>
    </xf>
    <xf numFmtId="0" fontId="9" fillId="0" borderId="0" xfId="0" applyFont="1" applyAlignment="1">
      <alignment vertical="center"/>
    </xf>
    <xf numFmtId="0" fontId="17" fillId="2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167" fontId="19" fillId="0" borderId="0" xfId="2" applyNumberFormat="1" applyFont="1" applyAlignment="1">
      <alignment horizontal="right" vertical="center"/>
    </xf>
    <xf numFmtId="3" fontId="9" fillId="0" borderId="0" xfId="0" applyNumberFormat="1" applyFont="1"/>
    <xf numFmtId="167" fontId="19" fillId="0" borderId="0" xfId="2" applyNumberFormat="1" applyFont="1" applyFill="1" applyAlignment="1">
      <alignment horizontal="right" vertical="center"/>
    </xf>
    <xf numFmtId="172" fontId="9" fillId="0" borderId="0" xfId="0" applyNumberFormat="1" applyFont="1" applyAlignment="1">
      <alignment horizontal="left" vertical="center" indent="1"/>
    </xf>
    <xf numFmtId="172" fontId="9" fillId="0" borderId="0" xfId="0" applyNumberFormat="1" applyFont="1" applyAlignment="1">
      <alignment vertical="center"/>
    </xf>
    <xf numFmtId="0" fontId="14" fillId="0" borderId="0" xfId="3" applyFont="1" applyAlignment="1">
      <alignment horizontal="left" vertical="center" indent="2"/>
    </xf>
    <xf numFmtId="0" fontId="17" fillId="0" borderId="0" xfId="0" applyFont="1"/>
    <xf numFmtId="0" fontId="5" fillId="2" borderId="0" xfId="4" applyFont="1" applyFill="1" applyAlignment="1">
      <alignment vertical="center"/>
    </xf>
    <xf numFmtId="0" fontId="5" fillId="2" borderId="0" xfId="4" applyFont="1" applyFill="1"/>
    <xf numFmtId="0" fontId="37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/>
    </xf>
    <xf numFmtId="1" fontId="34" fillId="0" borderId="0" xfId="3" applyNumberFormat="1" applyFont="1" applyAlignment="1">
      <alignment horizontal="left" vertical="center"/>
    </xf>
    <xf numFmtId="0" fontId="22" fillId="0" borderId="0" xfId="4" applyFont="1" applyAlignment="1">
      <alignment horizontal="left" vertical="center"/>
    </xf>
    <xf numFmtId="0" fontId="3" fillId="0" borderId="0" xfId="4" applyFont="1" applyAlignment="1">
      <alignment horizontal="left" vertical="center"/>
    </xf>
    <xf numFmtId="0" fontId="37" fillId="0" borderId="0" xfId="0" applyFont="1" applyAlignment="1">
      <alignment horizontal="left" vertical="center" wrapText="1" indent="2"/>
    </xf>
    <xf numFmtId="0" fontId="19" fillId="0" borderId="0" xfId="3" applyFont="1" applyAlignment="1">
      <alignment horizontal="left" vertical="center" indent="2"/>
    </xf>
    <xf numFmtId="0" fontId="11" fillId="0" borderId="0" xfId="0" applyFont="1" applyAlignment="1">
      <alignment horizontal="left" vertical="center" indent="2"/>
    </xf>
    <xf numFmtId="0" fontId="22" fillId="0" borderId="0" xfId="4" applyFont="1" applyAlignment="1">
      <alignment horizontal="left" vertical="center" indent="2"/>
    </xf>
    <xf numFmtId="0" fontId="3" fillId="0" borderId="0" xfId="4" applyFont="1" applyAlignment="1">
      <alignment horizontal="left" vertical="center" indent="2"/>
    </xf>
    <xf numFmtId="41" fontId="19" fillId="0" borderId="0" xfId="2" applyNumberFormat="1" applyFont="1" applyFill="1" applyBorder="1" applyAlignment="1">
      <alignment horizontal="right" vertical="center" wrapText="1"/>
    </xf>
    <xf numFmtId="172" fontId="19" fillId="0" borderId="0" xfId="2" applyNumberFormat="1" applyFont="1" applyFill="1" applyBorder="1" applyAlignment="1">
      <alignment horizontal="right" vertical="center" wrapText="1"/>
    </xf>
    <xf numFmtId="0" fontId="19" fillId="0" borderId="0" xfId="3" applyFont="1" applyAlignment="1">
      <alignment horizontal="right" vertical="center"/>
    </xf>
    <xf numFmtId="41" fontId="14" fillId="0" borderId="0" xfId="2" applyNumberFormat="1" applyFont="1" applyFill="1" applyBorder="1" applyAlignment="1">
      <alignment horizontal="right" vertical="center" wrapText="1"/>
    </xf>
    <xf numFmtId="0" fontId="14" fillId="0" borderId="0" xfId="3" applyFont="1" applyAlignment="1">
      <alignment horizontal="left" vertical="center" indent="1"/>
    </xf>
    <xf numFmtId="0" fontId="19" fillId="0" borderId="0" xfId="3" applyFont="1" applyAlignment="1">
      <alignment horizontal="left" vertical="center" indent="3"/>
    </xf>
    <xf numFmtId="172" fontId="14" fillId="0" borderId="0" xfId="2" applyNumberFormat="1" applyFont="1" applyFill="1" applyBorder="1" applyAlignment="1">
      <alignment horizontal="right" vertical="center" wrapText="1"/>
    </xf>
    <xf numFmtId="0" fontId="19" fillId="0" borderId="2" xfId="3" quotePrefix="1" applyFont="1" applyBorder="1" applyAlignment="1">
      <alignment horizontal="left" vertical="center"/>
    </xf>
    <xf numFmtId="0" fontId="11" fillId="2" borderId="25" xfId="0" applyFont="1" applyFill="1" applyBorder="1" applyAlignment="1">
      <alignment vertical="center" wrapText="1"/>
    </xf>
    <xf numFmtId="0" fontId="42" fillId="0" borderId="0" xfId="3" applyFont="1" applyAlignment="1">
      <alignment horizontal="centerContinuous" vertical="center"/>
    </xf>
    <xf numFmtId="1" fontId="41" fillId="4" borderId="0" xfId="3" applyNumberFormat="1" applyFont="1" applyFill="1" applyAlignment="1">
      <alignment horizontal="right" vertical="center"/>
    </xf>
    <xf numFmtId="0" fontId="24" fillId="0" borderId="0" xfId="0" applyFont="1" applyAlignment="1">
      <alignment horizontal="centerContinuous" vertical="center"/>
    </xf>
    <xf numFmtId="0" fontId="17" fillId="0" borderId="0" xfId="0" applyFont="1" applyAlignment="1">
      <alignment horizontal="left" vertical="center" indent="2"/>
    </xf>
    <xf numFmtId="0" fontId="14" fillId="0" borderId="0" xfId="0" applyFont="1" applyAlignment="1">
      <alignment vertical="center"/>
    </xf>
    <xf numFmtId="164" fontId="17" fillId="0" borderId="0" xfId="2" applyFont="1" applyFill="1" applyAlignment="1">
      <alignment vertical="center"/>
    </xf>
    <xf numFmtId="165" fontId="14" fillId="0" borderId="0" xfId="2" applyNumberFormat="1" applyFont="1" applyFill="1" applyAlignment="1">
      <alignment horizontal="right" vertical="center"/>
    </xf>
    <xf numFmtId="0" fontId="9" fillId="0" borderId="0" xfId="0" applyFont="1" applyAlignment="1">
      <alignment horizontal="left" vertical="center" indent="2"/>
    </xf>
    <xf numFmtId="0" fontId="9" fillId="0" borderId="2" xfId="0" applyFont="1" applyBorder="1" applyAlignment="1">
      <alignment vertical="center"/>
    </xf>
    <xf numFmtId="0" fontId="9" fillId="0" borderId="0" xfId="0" applyFont="1" applyAlignment="1">
      <alignment horizontal="left" vertical="center" indent="1"/>
    </xf>
    <xf numFmtId="0" fontId="19" fillId="0" borderId="0" xfId="3" applyFont="1" applyAlignment="1">
      <alignment horizontal="left" vertical="center" indent="1"/>
    </xf>
    <xf numFmtId="0" fontId="22" fillId="0" borderId="2" xfId="0" applyFont="1" applyBorder="1" applyAlignment="1">
      <alignment vertical="center" wrapText="1"/>
    </xf>
    <xf numFmtId="3" fontId="17" fillId="0" borderId="0" xfId="2" applyNumberFormat="1" applyFont="1" applyFill="1" applyAlignment="1">
      <alignment vertical="center"/>
    </xf>
    <xf numFmtId="0" fontId="25" fillId="0" borderId="0" xfId="0" applyFont="1"/>
    <xf numFmtId="0" fontId="32" fillId="0" borderId="0" xfId="3" applyFont="1" applyAlignment="1">
      <alignment vertical="center"/>
    </xf>
    <xf numFmtId="0" fontId="32" fillId="0" borderId="0" xfId="3" applyFont="1" applyAlignment="1">
      <alignment horizontal="right" vertical="center"/>
    </xf>
    <xf numFmtId="0" fontId="25" fillId="0" borderId="0" xfId="3" applyFont="1" applyAlignment="1">
      <alignment vertical="center"/>
    </xf>
    <xf numFmtId="0" fontId="32" fillId="0" borderId="0" xfId="0" applyFont="1" applyAlignment="1">
      <alignment vertical="center"/>
    </xf>
    <xf numFmtId="3" fontId="32" fillId="0" borderId="0" xfId="3" applyNumberFormat="1" applyFont="1" applyAlignment="1">
      <alignment horizontal="right" vertical="center"/>
    </xf>
    <xf numFmtId="165" fontId="32" fillId="0" borderId="0" xfId="3" applyNumberFormat="1" applyFont="1" applyAlignment="1">
      <alignment horizontal="right" vertical="center"/>
    </xf>
    <xf numFmtId="172" fontId="25" fillId="0" borderId="0" xfId="2" applyNumberFormat="1" applyFont="1" applyFill="1" applyBorder="1" applyAlignment="1">
      <alignment horizontal="right" vertical="center" wrapText="1"/>
    </xf>
    <xf numFmtId="172" fontId="19" fillId="0" borderId="2" xfId="2" applyNumberFormat="1" applyFont="1" applyFill="1" applyBorder="1" applyAlignment="1">
      <alignment horizontal="right" vertical="center" wrapText="1"/>
    </xf>
    <xf numFmtId="0" fontId="25" fillId="0" borderId="0" xfId="3" applyFont="1" applyAlignment="1">
      <alignment horizontal="right" vertical="center"/>
    </xf>
    <xf numFmtId="41" fontId="9" fillId="0" borderId="0" xfId="0" applyNumberFormat="1" applyFont="1"/>
    <xf numFmtId="172" fontId="9" fillId="0" borderId="0" xfId="0" applyNumberFormat="1" applyFont="1" applyAlignment="1">
      <alignment horizontal="left" vertical="center" indent="3"/>
    </xf>
    <xf numFmtId="0" fontId="17" fillId="0" borderId="0" xfId="0" applyFont="1" applyAlignment="1">
      <alignment horizontal="left"/>
    </xf>
    <xf numFmtId="164" fontId="14" fillId="0" borderId="0" xfId="2" applyFont="1" applyFill="1" applyBorder="1" applyAlignment="1">
      <alignment horizontal="right" vertical="center"/>
    </xf>
    <xf numFmtId="0" fontId="41" fillId="4" borderId="0" xfId="3" applyFont="1" applyFill="1" applyAlignment="1">
      <alignment horizontal="right" vertical="center" wrapText="1"/>
    </xf>
    <xf numFmtId="0" fontId="9" fillId="0" borderId="2" xfId="0" applyFont="1" applyBorder="1"/>
    <xf numFmtId="164" fontId="9" fillId="0" borderId="0" xfId="2" applyFont="1" applyFill="1" applyAlignment="1">
      <alignment vertical="center"/>
    </xf>
    <xf numFmtId="0" fontId="17" fillId="0" borderId="0" xfId="0" applyFont="1" applyAlignment="1">
      <alignment horizontal="left" vertical="center" indent="1"/>
    </xf>
    <xf numFmtId="0" fontId="22" fillId="0" borderId="2" xfId="0" applyFont="1" applyBorder="1"/>
    <xf numFmtId="0" fontId="41" fillId="0" borderId="0" xfId="3" applyFont="1" applyAlignment="1">
      <alignment vertical="center" wrapText="1"/>
    </xf>
    <xf numFmtId="0" fontId="41" fillId="0" borderId="0" xfId="3" applyFont="1" applyAlignment="1">
      <alignment horizontal="right" vertical="center" wrapText="1"/>
    </xf>
    <xf numFmtId="0" fontId="41" fillId="4" borderId="0" xfId="3" applyFont="1" applyFill="1" applyAlignment="1">
      <alignment vertical="center" wrapText="1"/>
    </xf>
    <xf numFmtId="1" fontId="41" fillId="4" borderId="0" xfId="3" applyNumberFormat="1" applyFont="1" applyFill="1" applyAlignment="1">
      <alignment horizontal="left" vertical="center" wrapText="1"/>
    </xf>
    <xf numFmtId="0" fontId="41" fillId="4" borderId="0" xfId="3" applyFont="1" applyFill="1" applyAlignment="1">
      <alignment horizontal="left" vertical="center" wrapText="1"/>
    </xf>
    <xf numFmtId="0" fontId="35" fillId="0" borderId="0" xfId="0" applyFont="1"/>
    <xf numFmtId="0" fontId="16" fillId="2" borderId="15" xfId="1" applyFont="1" applyFill="1" applyBorder="1" applyAlignment="1">
      <alignment horizontal="left" vertical="center" wrapText="1" indent="1"/>
    </xf>
    <xf numFmtId="3" fontId="19" fillId="0" borderId="0" xfId="3" applyNumberFormat="1" applyFont="1" applyAlignment="1">
      <alignment horizontal="right" vertical="center"/>
    </xf>
    <xf numFmtId="165" fontId="19" fillId="0" borderId="1" xfId="3" applyNumberFormat="1" applyFont="1" applyBorder="1" applyAlignment="1">
      <alignment horizontal="right" vertical="center"/>
    </xf>
    <xf numFmtId="0" fontId="19" fillId="0" borderId="0" xfId="4" applyFont="1"/>
    <xf numFmtId="168" fontId="19" fillId="0" borderId="2" xfId="6" applyFont="1" applyBorder="1" applyAlignment="1">
      <alignment vertical="center"/>
    </xf>
    <xf numFmtId="0" fontId="19" fillId="0" borderId="2" xfId="4" applyFont="1" applyBorder="1"/>
    <xf numFmtId="0" fontId="41" fillId="0" borderId="0" xfId="3" applyFont="1" applyAlignment="1">
      <alignment horizontal="left" vertical="center"/>
    </xf>
    <xf numFmtId="0" fontId="41" fillId="0" borderId="0" xfId="3" applyFont="1" applyAlignment="1">
      <alignment horizontal="center" vertical="center"/>
    </xf>
    <xf numFmtId="0" fontId="41" fillId="0" borderId="0" xfId="3" applyFont="1" applyAlignment="1">
      <alignment vertical="center"/>
    </xf>
    <xf numFmtId="0" fontId="33" fillId="0" borderId="0" xfId="3" applyFont="1" applyAlignment="1">
      <alignment horizontal="center" vertical="center"/>
    </xf>
    <xf numFmtId="41" fontId="25" fillId="0" borderId="0" xfId="2" applyNumberFormat="1" applyFont="1" applyFill="1" applyBorder="1" applyAlignment="1">
      <alignment horizontal="right" vertical="center" wrapText="1"/>
    </xf>
    <xf numFmtId="0" fontId="27" fillId="0" borderId="0" xfId="0" applyFont="1" applyAlignment="1">
      <alignment horizontal="center" vertical="center"/>
    </xf>
    <xf numFmtId="0" fontId="42" fillId="0" borderId="0" xfId="3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41" fillId="4" borderId="0" xfId="3" applyFont="1" applyFill="1" applyAlignment="1">
      <alignment horizontal="center" vertical="center"/>
    </xf>
    <xf numFmtId="2" fontId="28" fillId="0" borderId="0" xfId="3" applyNumberFormat="1" applyFont="1" applyAlignment="1">
      <alignment horizontal="center" vertical="center"/>
    </xf>
    <xf numFmtId="0" fontId="28" fillId="0" borderId="0" xfId="3" quotePrefix="1" applyFont="1" applyAlignment="1">
      <alignment horizontal="center" vertical="center"/>
    </xf>
    <xf numFmtId="0" fontId="28" fillId="0" borderId="0" xfId="0" quotePrefix="1" applyFont="1" applyAlignment="1">
      <alignment horizontal="center" vertical="center"/>
    </xf>
    <xf numFmtId="0" fontId="19" fillId="0" borderId="0" xfId="0" applyFont="1" applyAlignment="1">
      <alignment horizontal="left" vertical="center" indent="1"/>
    </xf>
    <xf numFmtId="1" fontId="41" fillId="0" borderId="0" xfId="3" applyNumberFormat="1" applyFont="1" applyAlignment="1">
      <alignment horizontal="right" vertical="center"/>
    </xf>
    <xf numFmtId="0" fontId="27" fillId="0" borderId="26" xfId="0" applyFont="1" applyBorder="1" applyAlignment="1">
      <alignment horizontal="center" vertical="center"/>
    </xf>
    <xf numFmtId="168" fontId="19" fillId="0" borderId="0" xfId="6" applyFont="1" applyAlignment="1">
      <alignment vertical="center"/>
    </xf>
    <xf numFmtId="165" fontId="19" fillId="0" borderId="0" xfId="3" applyNumberFormat="1" applyFont="1" applyAlignment="1">
      <alignment horizontal="right" vertical="center"/>
    </xf>
    <xf numFmtId="0" fontId="17" fillId="2" borderId="0" xfId="0" applyFont="1" applyFill="1"/>
    <xf numFmtId="0" fontId="9" fillId="2" borderId="0" xfId="0" applyFont="1" applyFill="1" applyAlignment="1">
      <alignment wrapText="1"/>
    </xf>
    <xf numFmtId="0" fontId="17" fillId="2" borderId="0" xfId="0" applyFont="1" applyFill="1" applyAlignment="1">
      <alignment horizontal="left"/>
    </xf>
    <xf numFmtId="41" fontId="9" fillId="2" borderId="0" xfId="28" applyFont="1" applyFill="1" applyBorder="1" applyAlignment="1">
      <alignment vertical="center" wrapText="1"/>
    </xf>
    <xf numFmtId="0" fontId="17" fillId="2" borderId="0" xfId="0" applyFont="1" applyFill="1" applyAlignment="1">
      <alignment horizontal="left" indent="2"/>
    </xf>
    <xf numFmtId="172" fontId="17" fillId="2" borderId="0" xfId="28" applyNumberFormat="1" applyFont="1" applyFill="1" applyBorder="1" applyAlignment="1">
      <alignment wrapText="1"/>
    </xf>
    <xf numFmtId="172" fontId="9" fillId="2" borderId="0" xfId="28" applyNumberFormat="1" applyFont="1" applyFill="1" applyBorder="1" applyAlignment="1">
      <alignment wrapText="1"/>
    </xf>
    <xf numFmtId="0" fontId="22" fillId="2" borderId="2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/>
    </xf>
    <xf numFmtId="0" fontId="9" fillId="0" borderId="0" xfId="0" applyFont="1" applyAlignment="1">
      <alignment wrapText="1"/>
    </xf>
    <xf numFmtId="41" fontId="17" fillId="0" borderId="0" xfId="28" applyFont="1" applyFill="1" applyBorder="1" applyAlignment="1">
      <alignment vertical="center" wrapText="1"/>
    </xf>
    <xf numFmtId="41" fontId="9" fillId="0" borderId="0" xfId="28" applyFont="1" applyFill="1" applyBorder="1" applyAlignment="1">
      <alignment vertical="center" wrapText="1"/>
    </xf>
    <xf numFmtId="172" fontId="17" fillId="0" borderId="0" xfId="28" applyNumberFormat="1" applyFont="1" applyFill="1" applyBorder="1" applyAlignment="1">
      <alignment wrapText="1"/>
    </xf>
    <xf numFmtId="172" fontId="9" fillId="0" borderId="0" xfId="28" applyNumberFormat="1" applyFont="1" applyFill="1" applyBorder="1" applyAlignment="1">
      <alignment wrapText="1"/>
    </xf>
    <xf numFmtId="0" fontId="14" fillId="2" borderId="0" xfId="3" applyFont="1" applyFill="1" applyAlignment="1">
      <alignment vertical="center"/>
    </xf>
    <xf numFmtId="0" fontId="14" fillId="2" borderId="0" xfId="3" applyFont="1" applyFill="1" applyAlignment="1">
      <alignment horizontal="left" vertical="center"/>
    </xf>
    <xf numFmtId="0" fontId="19" fillId="2" borderId="0" xfId="3" applyFont="1" applyFill="1" applyAlignment="1">
      <alignment horizontal="left" vertical="center"/>
    </xf>
    <xf numFmtId="41" fontId="9" fillId="2" borderId="0" xfId="28" applyFont="1" applyFill="1"/>
    <xf numFmtId="1" fontId="14" fillId="0" borderId="0" xfId="3" applyNumberFormat="1" applyFont="1" applyAlignment="1">
      <alignment horizontal="left" vertical="center" wrapText="1"/>
    </xf>
    <xf numFmtId="1" fontId="14" fillId="0" borderId="0" xfId="3" applyNumberFormat="1" applyFont="1" applyAlignment="1">
      <alignment horizontal="left" vertical="center"/>
    </xf>
    <xf numFmtId="1" fontId="43" fillId="0" borderId="0" xfId="3" applyNumberFormat="1" applyFont="1" applyAlignment="1">
      <alignment horizontal="left" vertical="center" indent="1"/>
    </xf>
    <xf numFmtId="3" fontId="25" fillId="2" borderId="0" xfId="3" applyNumberFormat="1" applyFont="1" applyFill="1" applyAlignment="1">
      <alignment vertical="center"/>
    </xf>
    <xf numFmtId="0" fontId="41" fillId="4" borderId="27" xfId="3" applyFont="1" applyFill="1" applyBorder="1" applyAlignment="1">
      <alignment horizontal="right" vertical="center"/>
    </xf>
    <xf numFmtId="0" fontId="41" fillId="4" borderId="0" xfId="3" applyFont="1" applyFill="1" applyAlignment="1">
      <alignment vertical="center"/>
    </xf>
    <xf numFmtId="0" fontId="41" fillId="4" borderId="0" xfId="3" applyFont="1" applyFill="1" applyAlignment="1">
      <alignment horizontal="right" vertical="center"/>
    </xf>
    <xf numFmtId="172" fontId="9" fillId="2" borderId="0" xfId="28" applyNumberFormat="1" applyFont="1" applyFill="1" applyBorder="1" applyAlignment="1">
      <alignment horizontal="right" wrapText="1"/>
    </xf>
    <xf numFmtId="41" fontId="17" fillId="2" borderId="0" xfId="28" applyFont="1" applyFill="1" applyBorder="1" applyAlignment="1">
      <alignment horizontal="right" vertical="center" wrapText="1"/>
    </xf>
    <xf numFmtId="41" fontId="9" fillId="2" borderId="0" xfId="28" applyFont="1" applyFill="1" applyBorder="1" applyAlignment="1">
      <alignment horizontal="right" vertical="center" wrapText="1"/>
    </xf>
    <xf numFmtId="3" fontId="32" fillId="2" borderId="0" xfId="3" applyNumberFormat="1" applyFont="1" applyFill="1" applyAlignment="1">
      <alignment vertical="center"/>
    </xf>
    <xf numFmtId="172" fontId="17" fillId="2" borderId="0" xfId="28" applyNumberFormat="1" applyFont="1" applyFill="1" applyBorder="1" applyAlignment="1">
      <alignment horizontal="right" wrapText="1"/>
    </xf>
    <xf numFmtId="165" fontId="25" fillId="2" borderId="0" xfId="3" applyNumberFormat="1" applyFont="1" applyFill="1" applyAlignment="1">
      <alignment vertical="center"/>
    </xf>
    <xf numFmtId="0" fontId="17" fillId="2" borderId="0" xfId="0" applyFont="1" applyFill="1" applyAlignment="1">
      <alignment vertical="center" wrapText="1"/>
    </xf>
    <xf numFmtId="2" fontId="28" fillId="0" borderId="0" xfId="3" applyNumberFormat="1" applyFont="1" applyAlignment="1">
      <alignment vertical="center"/>
    </xf>
    <xf numFmtId="0" fontId="41" fillId="0" borderId="0" xfId="3" applyFont="1" applyAlignment="1">
      <alignment horizontal="right" vertical="center"/>
    </xf>
    <xf numFmtId="0" fontId="32" fillId="2" borderId="0" xfId="3" applyFont="1" applyFill="1" applyAlignment="1">
      <alignment vertical="center"/>
    </xf>
    <xf numFmtId="0" fontId="41" fillId="4" borderId="6" xfId="3" applyFont="1" applyFill="1" applyBorder="1" applyAlignment="1">
      <alignment horizontal="right" vertical="center" wrapText="1"/>
    </xf>
    <xf numFmtId="0" fontId="14" fillId="0" borderId="0" xfId="3" applyFont="1" applyAlignment="1">
      <alignment horizontal="center" vertical="center" wrapText="1"/>
    </xf>
    <xf numFmtId="164" fontId="14" fillId="0" borderId="0" xfId="2" applyFont="1" applyAlignment="1">
      <alignment horizontal="right" vertical="center"/>
    </xf>
    <xf numFmtId="0" fontId="41" fillId="4" borderId="6" xfId="3" applyFont="1" applyFill="1" applyBorder="1" applyAlignment="1">
      <alignment horizontal="left" vertical="center" wrapText="1"/>
    </xf>
    <xf numFmtId="168" fontId="19" fillId="2" borderId="2" xfId="6" applyFont="1" applyFill="1" applyBorder="1" applyAlignment="1">
      <alignment vertical="center"/>
    </xf>
    <xf numFmtId="168" fontId="19" fillId="2" borderId="2" xfId="6" applyFont="1" applyFill="1" applyBorder="1" applyAlignment="1">
      <alignment vertical="center" wrapText="1"/>
    </xf>
    <xf numFmtId="0" fontId="14" fillId="0" borderId="0" xfId="3" applyFont="1" applyAlignment="1">
      <alignment horizontal="center" vertical="center"/>
    </xf>
    <xf numFmtId="164" fontId="19" fillId="0" borderId="0" xfId="2" applyFont="1" applyAlignment="1">
      <alignment horizontal="right" vertical="center"/>
    </xf>
    <xf numFmtId="164" fontId="9" fillId="0" borderId="0" xfId="2" applyFont="1" applyFill="1" applyAlignment="1">
      <alignment horizontal="right"/>
    </xf>
    <xf numFmtId="164" fontId="9" fillId="0" borderId="0" xfId="2" applyFont="1" applyAlignment="1">
      <alignment horizontal="right" vertical="center"/>
    </xf>
    <xf numFmtId="167" fontId="14" fillId="0" borderId="0" xfId="2" applyNumberFormat="1" applyFont="1" applyFill="1" applyAlignment="1">
      <alignment horizontal="right" vertical="center"/>
    </xf>
    <xf numFmtId="167" fontId="14" fillId="0" borderId="0" xfId="2" applyNumberFormat="1" applyFont="1" applyAlignment="1">
      <alignment horizontal="right" vertical="center"/>
    </xf>
    <xf numFmtId="164" fontId="17" fillId="0" borderId="0" xfId="2" applyFont="1" applyAlignment="1">
      <alignment vertical="center"/>
    </xf>
    <xf numFmtId="3" fontId="17" fillId="0" borderId="0" xfId="2" applyNumberFormat="1" applyFont="1" applyAlignment="1">
      <alignment vertical="center"/>
    </xf>
    <xf numFmtId="0" fontId="19" fillId="0" borderId="0" xfId="3" applyFont="1" applyAlignment="1">
      <alignment horizontal="center" vertical="center"/>
    </xf>
    <xf numFmtId="0" fontId="19" fillId="0" borderId="0" xfId="3" quotePrefix="1" applyFont="1" applyAlignment="1">
      <alignment horizontal="left" vertical="center" indent="1"/>
    </xf>
    <xf numFmtId="164" fontId="9" fillId="0" borderId="2" xfId="2" applyFont="1" applyBorder="1" applyAlignment="1">
      <alignment vertical="center"/>
    </xf>
    <xf numFmtId="164" fontId="9" fillId="0" borderId="2" xfId="2" applyFont="1" applyFill="1" applyBorder="1" applyAlignment="1">
      <alignment vertical="center"/>
    </xf>
    <xf numFmtId="0" fontId="33" fillId="0" borderId="0" xfId="3" applyFont="1" applyAlignment="1">
      <alignment vertical="center"/>
    </xf>
    <xf numFmtId="0" fontId="34" fillId="0" borderId="2" xfId="3" quotePrefix="1" applyFont="1" applyBorder="1" applyAlignment="1">
      <alignment horizontal="left" vertical="center"/>
    </xf>
    <xf numFmtId="0" fontId="29" fillId="0" borderId="0" xfId="1" applyFont="1" applyFill="1" applyBorder="1" applyAlignment="1">
      <alignment horizontal="center" vertical="center"/>
    </xf>
    <xf numFmtId="0" fontId="49" fillId="0" borderId="0" xfId="3" applyFont="1" applyAlignment="1">
      <alignment vertical="center"/>
    </xf>
    <xf numFmtId="172" fontId="49" fillId="0" borderId="0" xfId="2" applyNumberFormat="1" applyFont="1" applyFill="1" applyBorder="1" applyAlignment="1">
      <alignment horizontal="right" vertical="center" wrapText="1"/>
    </xf>
    <xf numFmtId="41" fontId="19" fillId="0" borderId="2" xfId="2" applyNumberFormat="1" applyFont="1" applyFill="1" applyBorder="1" applyAlignment="1">
      <alignment horizontal="right" vertical="center" wrapText="1"/>
    </xf>
    <xf numFmtId="0" fontId="14" fillId="0" borderId="0" xfId="3" applyFont="1" applyAlignment="1">
      <alignment horizontal="centerContinuous" vertical="center"/>
    </xf>
    <xf numFmtId="0" fontId="14" fillId="0" borderId="0" xfId="0" applyFont="1" applyAlignment="1">
      <alignment horizontal="centerContinuous"/>
    </xf>
    <xf numFmtId="0" fontId="19" fillId="0" borderId="0" xfId="3" applyFont="1" applyAlignment="1">
      <alignment horizontal="centerContinuous" vertical="center"/>
    </xf>
    <xf numFmtId="0" fontId="9" fillId="0" borderId="0" xfId="3" applyFont="1" applyAlignment="1">
      <alignment vertical="center"/>
    </xf>
    <xf numFmtId="0" fontId="45" fillId="0" borderId="0" xfId="3" applyFont="1" applyAlignment="1">
      <alignment horizontal="center" vertical="center"/>
    </xf>
    <xf numFmtId="0" fontId="35" fillId="0" borderId="0" xfId="3" applyFont="1" applyAlignment="1">
      <alignment vertical="center"/>
    </xf>
    <xf numFmtId="167" fontId="14" fillId="0" borderId="0" xfId="2" applyNumberFormat="1" applyFont="1" applyFill="1" applyBorder="1" applyAlignment="1">
      <alignment horizontal="right"/>
    </xf>
    <xf numFmtId="167" fontId="19" fillId="0" borderId="0" xfId="2" applyNumberFormat="1" applyFont="1" applyFill="1" applyBorder="1" applyAlignment="1">
      <alignment horizontal="right"/>
    </xf>
    <xf numFmtId="167" fontId="9" fillId="0" borderId="0" xfId="2" applyNumberFormat="1" applyFont="1" applyFill="1" applyAlignment="1">
      <alignment horizontal="right"/>
    </xf>
    <xf numFmtId="164" fontId="19" fillId="0" borderId="0" xfId="2" applyFont="1" applyFill="1" applyBorder="1" applyAlignment="1">
      <alignment horizontal="right" vertical="center"/>
    </xf>
    <xf numFmtId="164" fontId="14" fillId="0" borderId="0" xfId="2" applyFont="1" applyFill="1" applyBorder="1"/>
    <xf numFmtId="164" fontId="19" fillId="0" borderId="0" xfId="2" applyFont="1" applyFill="1" applyBorder="1"/>
    <xf numFmtId="164" fontId="9" fillId="0" borderId="0" xfId="2" applyFont="1" applyFill="1"/>
    <xf numFmtId="164" fontId="9" fillId="0" borderId="0" xfId="2" applyFont="1" applyFill="1" applyBorder="1"/>
    <xf numFmtId="164" fontId="9" fillId="0" borderId="0" xfId="2" applyFont="1" applyFill="1" applyBorder="1" applyAlignment="1">
      <alignment horizontal="right"/>
    </xf>
    <xf numFmtId="164" fontId="9" fillId="0" borderId="0" xfId="2" applyFont="1" applyFill="1" applyBorder="1" applyAlignment="1">
      <alignment horizontal="right" vertical="center"/>
    </xf>
    <xf numFmtId="167" fontId="14" fillId="0" borderId="0" xfId="2" applyNumberFormat="1" applyFont="1" applyFill="1" applyBorder="1" applyAlignment="1">
      <alignment horizontal="right" vertical="center"/>
    </xf>
    <xf numFmtId="167" fontId="19" fillId="0" borderId="0" xfId="2" applyNumberFormat="1" applyFont="1" applyFill="1" applyBorder="1" applyAlignment="1">
      <alignment horizontal="right" vertical="center"/>
    </xf>
    <xf numFmtId="0" fontId="14" fillId="0" borderId="0" xfId="3" quotePrefix="1" applyFont="1" applyAlignment="1">
      <alignment vertical="center"/>
    </xf>
    <xf numFmtId="0" fontId="35" fillId="0" borderId="0" xfId="3" applyFont="1" applyAlignment="1">
      <alignment horizontal="center" vertical="center"/>
    </xf>
    <xf numFmtId="0" fontId="45" fillId="0" borderId="0" xfId="3" applyFont="1" applyAlignment="1">
      <alignment vertical="center"/>
    </xf>
    <xf numFmtId="0" fontId="19" fillId="0" borderId="2" xfId="0" applyFont="1" applyBorder="1" applyAlignment="1">
      <alignment horizontal="right"/>
    </xf>
    <xf numFmtId="0" fontId="14" fillId="0" borderId="0" xfId="0" quotePrefix="1" applyFont="1" applyAlignment="1">
      <alignment vertical="center"/>
    </xf>
    <xf numFmtId="3" fontId="49" fillId="0" borderId="0" xfId="3" applyNumberFormat="1" applyFont="1" applyAlignment="1">
      <alignment vertical="center"/>
    </xf>
    <xf numFmtId="0" fontId="16" fillId="2" borderId="16" xfId="1" applyFont="1" applyFill="1" applyBorder="1" applyAlignment="1">
      <alignment horizontal="left" vertical="center" wrapText="1" indent="1"/>
    </xf>
    <xf numFmtId="0" fontId="19" fillId="0" borderId="0" xfId="0" applyFont="1" applyAlignment="1">
      <alignment wrapText="1"/>
    </xf>
    <xf numFmtId="0" fontId="14" fillId="0" borderId="0" xfId="0" applyFont="1" applyAlignment="1">
      <alignment wrapText="1"/>
    </xf>
    <xf numFmtId="0" fontId="19" fillId="0" borderId="0" xfId="0" applyFont="1" applyAlignment="1">
      <alignment horizontal="right" wrapText="1"/>
    </xf>
    <xf numFmtId="165" fontId="19" fillId="0" borderId="0" xfId="0" applyNumberFormat="1" applyFont="1" applyAlignment="1">
      <alignment horizontal="right" wrapText="1"/>
    </xf>
    <xf numFmtId="165" fontId="14" fillId="0" borderId="0" xfId="0" applyNumberFormat="1" applyFont="1" applyAlignment="1">
      <alignment wrapText="1"/>
    </xf>
    <xf numFmtId="0" fontId="50" fillId="5" borderId="4" xfId="1" applyFont="1" applyFill="1" applyBorder="1" applyAlignment="1">
      <alignment horizontal="center" vertical="center"/>
    </xf>
    <xf numFmtId="0" fontId="23" fillId="0" borderId="0" xfId="4" applyFont="1" applyAlignment="1">
      <alignment horizontal="center" vertical="center" wrapText="1"/>
    </xf>
    <xf numFmtId="0" fontId="10" fillId="5" borderId="7" xfId="0" applyFont="1" applyFill="1" applyBorder="1" applyAlignment="1">
      <alignment horizontal="center" vertical="center" wrapText="1"/>
    </xf>
    <xf numFmtId="0" fontId="10" fillId="5" borderId="10" xfId="0" applyFont="1" applyFill="1" applyBorder="1" applyAlignment="1">
      <alignment horizontal="center" vertical="center" wrapText="1"/>
    </xf>
    <xf numFmtId="0" fontId="38" fillId="0" borderId="17" xfId="0" applyFont="1" applyBorder="1" applyAlignment="1">
      <alignment horizontal="center" vertical="center" wrapText="1"/>
    </xf>
    <xf numFmtId="0" fontId="38" fillId="0" borderId="18" xfId="0" applyFont="1" applyBorder="1" applyAlignment="1">
      <alignment horizontal="center" vertical="center" wrapText="1"/>
    </xf>
    <xf numFmtId="0" fontId="38" fillId="0" borderId="19" xfId="0" applyFont="1" applyBorder="1" applyAlignment="1">
      <alignment horizontal="center" vertical="center" wrapText="1"/>
    </xf>
    <xf numFmtId="0" fontId="38" fillId="0" borderId="20" xfId="0" applyFont="1" applyBorder="1" applyAlignment="1">
      <alignment horizontal="center" vertical="center" wrapText="1"/>
    </xf>
    <xf numFmtId="0" fontId="38" fillId="0" borderId="0" xfId="0" applyFont="1" applyAlignment="1">
      <alignment horizontal="center" vertical="center" wrapText="1"/>
    </xf>
    <xf numFmtId="0" fontId="38" fillId="0" borderId="21" xfId="0" applyFont="1" applyBorder="1" applyAlignment="1">
      <alignment horizontal="center" vertical="center" wrapText="1"/>
    </xf>
    <xf numFmtId="0" fontId="38" fillId="0" borderId="22" xfId="0" applyFont="1" applyBorder="1" applyAlignment="1">
      <alignment horizontal="center" vertical="center" wrapText="1"/>
    </xf>
    <xf numFmtId="0" fontId="38" fillId="0" borderId="23" xfId="0" applyFont="1" applyBorder="1" applyAlignment="1">
      <alignment horizontal="center" vertical="center" wrapText="1"/>
    </xf>
    <xf numFmtId="0" fontId="38" fillId="0" borderId="24" xfId="0" applyFont="1" applyBorder="1" applyAlignment="1">
      <alignment horizontal="center" vertical="center" wrapText="1"/>
    </xf>
    <xf numFmtId="1" fontId="42" fillId="0" borderId="0" xfId="3" applyNumberFormat="1" applyFont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0" fontId="42" fillId="0" borderId="0" xfId="3" applyFont="1" applyAlignment="1">
      <alignment horizontal="center" vertical="center"/>
    </xf>
    <xf numFmtId="0" fontId="28" fillId="0" borderId="0" xfId="3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2" fontId="28" fillId="0" borderId="0" xfId="3" applyNumberFormat="1" applyFont="1" applyAlignment="1">
      <alignment horizontal="center" vertical="center"/>
    </xf>
    <xf numFmtId="0" fontId="41" fillId="4" borderId="28" xfId="3" applyFont="1" applyFill="1" applyBorder="1" applyAlignment="1">
      <alignment horizontal="left" vertical="center" wrapText="1"/>
    </xf>
    <xf numFmtId="0" fontId="41" fillId="4" borderId="27" xfId="3" applyFont="1" applyFill="1" applyBorder="1" applyAlignment="1">
      <alignment horizontal="left" vertical="center"/>
    </xf>
    <xf numFmtId="0" fontId="41" fillId="4" borderId="28" xfId="3" applyFont="1" applyFill="1" applyBorder="1" applyAlignment="1">
      <alignment horizontal="center" vertical="center"/>
    </xf>
    <xf numFmtId="0" fontId="41" fillId="4" borderId="0" xfId="3" applyFont="1" applyFill="1" applyAlignment="1">
      <alignment horizontal="center" vertical="center"/>
    </xf>
    <xf numFmtId="0" fontId="28" fillId="0" borderId="0" xfId="3" quotePrefix="1" applyFont="1" applyAlignment="1">
      <alignment horizontal="center" vertical="center"/>
    </xf>
    <xf numFmtId="0" fontId="41" fillId="4" borderId="27" xfId="3" applyFont="1" applyFill="1" applyBorder="1" applyAlignment="1">
      <alignment horizontal="left" vertical="center" wrapText="1"/>
    </xf>
    <xf numFmtId="0" fontId="28" fillId="0" borderId="0" xfId="0" quotePrefix="1" applyFont="1" applyAlignment="1">
      <alignment horizontal="center" vertical="center"/>
    </xf>
    <xf numFmtId="2" fontId="28" fillId="0" borderId="28" xfId="3" applyNumberFormat="1" applyFont="1" applyBorder="1" applyAlignment="1">
      <alignment horizontal="center" vertical="center"/>
    </xf>
    <xf numFmtId="0" fontId="28" fillId="0" borderId="5" xfId="3" quotePrefix="1" applyFont="1" applyBorder="1" applyAlignment="1">
      <alignment horizontal="center" vertical="center"/>
    </xf>
    <xf numFmtId="0" fontId="28" fillId="0" borderId="1" xfId="3" quotePrefix="1" applyFont="1" applyBorder="1" applyAlignment="1">
      <alignment horizontal="center" vertical="center"/>
    </xf>
    <xf numFmtId="0" fontId="40" fillId="0" borderId="0" xfId="0" quotePrefix="1" applyFont="1" applyAlignment="1">
      <alignment horizontal="center" vertical="center"/>
    </xf>
    <xf numFmtId="0" fontId="40" fillId="0" borderId="0" xfId="3" quotePrefix="1" applyFont="1" applyAlignment="1">
      <alignment horizontal="center" vertical="center"/>
    </xf>
    <xf numFmtId="0" fontId="40" fillId="0" borderId="1" xfId="0" quotePrefix="1" applyFont="1" applyBorder="1" applyAlignment="1">
      <alignment horizontal="center" vertical="center"/>
    </xf>
    <xf numFmtId="0" fontId="28" fillId="0" borderId="1" xfId="0" quotePrefix="1" applyFont="1" applyBorder="1" applyAlignment="1">
      <alignment horizontal="center" vertical="center"/>
    </xf>
    <xf numFmtId="0" fontId="19" fillId="0" borderId="2" xfId="3" applyFont="1" applyBorder="1" applyAlignment="1">
      <alignment horizontal="left" vertical="center"/>
    </xf>
    <xf numFmtId="2" fontId="28" fillId="0" borderId="5" xfId="3" applyNumberFormat="1" applyFont="1" applyBorder="1" applyAlignment="1">
      <alignment horizontal="center" vertical="center"/>
    </xf>
    <xf numFmtId="168" fontId="19" fillId="0" borderId="2" xfId="6" applyFont="1" applyBorder="1" applyAlignment="1">
      <alignment horizontal="left" vertical="center" wrapText="1"/>
    </xf>
    <xf numFmtId="0" fontId="28" fillId="0" borderId="5" xfId="0" quotePrefix="1" applyFont="1" applyBorder="1" applyAlignment="1">
      <alignment horizontal="center" vertical="center"/>
    </xf>
    <xf numFmtId="0" fontId="42" fillId="2" borderId="0" xfId="3" applyFont="1" applyFill="1" applyAlignment="1">
      <alignment horizontal="center" vertical="center"/>
    </xf>
    <xf numFmtId="0" fontId="27" fillId="2" borderId="0" xfId="0" applyFont="1" applyFill="1" applyAlignment="1">
      <alignment horizontal="center" vertical="center"/>
    </xf>
    <xf numFmtId="0" fontId="27" fillId="2" borderId="5" xfId="0" applyFont="1" applyFill="1" applyBorder="1" applyAlignment="1">
      <alignment horizontal="center" vertical="center"/>
    </xf>
    <xf numFmtId="168" fontId="19" fillId="0" borderId="0" xfId="6" applyFont="1" applyAlignment="1">
      <alignment horizontal="left" vertical="center" wrapText="1"/>
    </xf>
    <xf numFmtId="0" fontId="41" fillId="0" borderId="0" xfId="3" applyFont="1" applyAlignment="1">
      <alignment horizontal="center" vertical="center"/>
    </xf>
    <xf numFmtId="2" fontId="28" fillId="2" borderId="0" xfId="3" applyNumberFormat="1" applyFont="1" applyFill="1" applyAlignment="1">
      <alignment horizontal="center" vertical="center"/>
    </xf>
    <xf numFmtId="2" fontId="28" fillId="2" borderId="5" xfId="3" applyNumberFormat="1" applyFont="1" applyFill="1" applyBorder="1" applyAlignment="1">
      <alignment horizontal="center" vertical="center"/>
    </xf>
    <xf numFmtId="0" fontId="9" fillId="2" borderId="0" xfId="0" applyFont="1" applyFill="1" applyAlignment="1">
      <alignment horizontal="left" vertical="center" wrapText="1"/>
    </xf>
  </cellXfs>
  <cellStyles count="37">
    <cellStyle name="Hipervínculo" xfId="1" builtinId="8"/>
    <cellStyle name="Millares [0]" xfId="2" builtinId="6"/>
    <cellStyle name="Millares [0] 2" xfId="28" xr:uid="{A34CF416-8DCC-47C9-80AF-1577877F509B}"/>
    <cellStyle name="Millares [0] 2 2" xfId="36" xr:uid="{E02988A7-C447-4B72-8C3E-973278EBAA8A}"/>
    <cellStyle name="Millares [0] 3" xfId="32" xr:uid="{F886F935-6953-4F6A-8248-0AC41C9BBEE5}"/>
    <cellStyle name="Millares 2" xfId="11" xr:uid="{00000000-0005-0000-0000-000002000000}"/>
    <cellStyle name="Millares 3" xfId="12" xr:uid="{00000000-0005-0000-0000-000003000000}"/>
    <cellStyle name="Normal" xfId="0" builtinId="0"/>
    <cellStyle name="Normal 10" xfId="13" xr:uid="{00000000-0005-0000-0000-000005000000}"/>
    <cellStyle name="Normal 11" xfId="14" xr:uid="{00000000-0005-0000-0000-000006000000}"/>
    <cellStyle name="Normal 11 2" xfId="33" xr:uid="{87E2EAE8-517F-4766-BC26-3A720F3ACF77}"/>
    <cellStyle name="Normal 12" xfId="6" xr:uid="{00000000-0005-0000-0000-000007000000}"/>
    <cellStyle name="Normal 12 2" xfId="15" xr:uid="{00000000-0005-0000-0000-000008000000}"/>
    <cellStyle name="Normal 13" xfId="7" xr:uid="{00000000-0005-0000-0000-000009000000}"/>
    <cellStyle name="Normal 13 2" xfId="31" xr:uid="{3135307C-994A-4E51-A9C2-01F13666B921}"/>
    <cellStyle name="Normal 14" xfId="29" xr:uid="{458F5194-F5D7-4B26-9537-1573B939C4FB}"/>
    <cellStyle name="Normal 2" xfId="3" xr:uid="{00000000-0005-0000-0000-00000A000000}"/>
    <cellStyle name="Normal 2 2" xfId="16" xr:uid="{00000000-0005-0000-0000-00000B000000}"/>
    <cellStyle name="Normal 3" xfId="4" xr:uid="{00000000-0005-0000-0000-00000C000000}"/>
    <cellStyle name="Normal 3 2" xfId="9" xr:uid="{00000000-0005-0000-0000-00000D000000}"/>
    <cellStyle name="Normal 3 3" xfId="8" xr:uid="{00000000-0005-0000-0000-00000E000000}"/>
    <cellStyle name="Normal 3 3 2" xfId="35" xr:uid="{DD2252C9-9235-4A21-A7E9-74ACBF935163}"/>
    <cellStyle name="Normal 3 4" xfId="34" xr:uid="{662403F5-60C6-42F5-A8D0-6DC90CA17786}"/>
    <cellStyle name="Normal 4" xfId="5" xr:uid="{00000000-0005-0000-0000-00000F000000}"/>
    <cellStyle name="Normal 4 2" xfId="10" xr:uid="{00000000-0005-0000-0000-000010000000}"/>
    <cellStyle name="Normal 4 3" xfId="30" xr:uid="{CC8A55AE-E146-4C20-B0E5-4B665499C7EC}"/>
    <cellStyle name="Normal 5" xfId="17" xr:uid="{00000000-0005-0000-0000-000011000000}"/>
    <cellStyle name="Normal 5 2" xfId="18" xr:uid="{00000000-0005-0000-0000-000012000000}"/>
    <cellStyle name="Normal 6" xfId="19" xr:uid="{00000000-0005-0000-0000-000013000000}"/>
    <cellStyle name="Normal 7" xfId="20" xr:uid="{00000000-0005-0000-0000-000014000000}"/>
    <cellStyle name="Normal 8" xfId="21" xr:uid="{00000000-0005-0000-0000-000015000000}"/>
    <cellStyle name="Normal 9" xfId="22" xr:uid="{00000000-0005-0000-0000-000016000000}"/>
    <cellStyle name="Notas 2" xfId="23" xr:uid="{00000000-0005-0000-0000-000017000000}"/>
    <cellStyle name="Porcentaje 2" xfId="24" xr:uid="{00000000-0005-0000-0000-000018000000}"/>
    <cellStyle name="Porcentaje 3" xfId="25" xr:uid="{00000000-0005-0000-0000-000019000000}"/>
    <cellStyle name="Porcentaje 4" xfId="26" xr:uid="{00000000-0005-0000-0000-00001A000000}"/>
    <cellStyle name="Porcentaje 5" xfId="27" xr:uid="{00000000-0005-0000-0000-00001B000000}"/>
  </cellStyles>
  <dxfs count="23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1" defaultTableStyle="TableStyleMedium2" defaultPivotStyle="PivotStyleLight16">
    <tableStyle name="Invisible" pivot="0" table="0" count="0" xr9:uid="{8B25BDC4-33D7-4CD6-9FEB-5E8264338608}"/>
  </tableStyles>
  <colors>
    <mruColors>
      <color rgb="FF182951"/>
      <color rgb="FFCFAC65"/>
      <color rgb="FF007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285751</xdr:colOff>
      <xdr:row>0</xdr:row>
      <xdr:rowOff>104776</xdr:rowOff>
    </xdr:from>
    <xdr:to>
      <xdr:col>11</xdr:col>
      <xdr:colOff>523875</xdr:colOff>
      <xdr:row>38</xdr:row>
      <xdr:rowOff>71438</xdr:rowOff>
    </xdr:to>
    <xdr:grpSp>
      <xdr:nvGrpSpPr>
        <xdr:cNvPr id="12" name="Grupo 11">
          <a:extLst>
            <a:ext uri="{FF2B5EF4-FFF2-40B4-BE49-F238E27FC236}">
              <a16:creationId xmlns:a16="http://schemas.microsoft.com/office/drawing/2014/main" id="{DA61880F-F673-BFA9-AA5A-4E7E2F9A5A12}"/>
            </a:ext>
          </a:extLst>
        </xdr:cNvPr>
        <xdr:cNvGrpSpPr/>
      </xdr:nvGrpSpPr>
      <xdr:grpSpPr>
        <a:xfrm>
          <a:off x="1160640" y="104776"/>
          <a:ext cx="8916457" cy="7304440"/>
          <a:chOff x="1119189" y="104776"/>
          <a:chExt cx="8572499" cy="7300912"/>
        </a:xfrm>
      </xdr:grpSpPr>
      <xdr:pic>
        <xdr:nvPicPr>
          <xdr:cNvPr id="2" name="Imagen 1" descr="Interfaz de usuario gráfica, Aplicación&#10;&#10;Descripción generada automáticamente">
            <a:extLst>
              <a:ext uri="{FF2B5EF4-FFF2-40B4-BE49-F238E27FC236}">
                <a16:creationId xmlns:a16="http://schemas.microsoft.com/office/drawing/2014/main" id="{E17CBEDC-874B-4EDF-B609-DA7B484220F6}"/>
              </a:ext>
              <a:ext uri="{147F2762-F138-4A5C-976F-8EAC2B608ADB}">
                <a16:predDERef xmlns:a16="http://schemas.microsoft.com/office/drawing/2014/main" pred="{1D9356C0-2245-9C4E-1D2E-D0213069BD2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9189" y="104776"/>
            <a:ext cx="8572499" cy="7300912"/>
          </a:xfrm>
          <a:prstGeom prst="rect">
            <a:avLst/>
          </a:prstGeom>
          <a:ln w="31750" cmpd="sng">
            <a:solidFill>
              <a:srgbClr val="002060"/>
            </a:solidFill>
            <a:prstDash val="sysDot"/>
          </a:ln>
        </xdr:spPr>
      </xdr:pic>
      <xdr:grpSp>
        <xdr:nvGrpSpPr>
          <xdr:cNvPr id="4" name="Grupo 3">
            <a:extLst>
              <a:ext uri="{FF2B5EF4-FFF2-40B4-BE49-F238E27FC236}">
                <a16:creationId xmlns:a16="http://schemas.microsoft.com/office/drawing/2014/main" id="{2B7EE62D-2C1C-6321-B736-AD445CC44C12}"/>
              </a:ext>
            </a:extLst>
          </xdr:cNvPr>
          <xdr:cNvGrpSpPr/>
        </xdr:nvGrpSpPr>
        <xdr:grpSpPr>
          <a:xfrm>
            <a:off x="1768680" y="2187445"/>
            <a:ext cx="7397017" cy="4005797"/>
            <a:chOff x="2017440" y="3381531"/>
            <a:chExt cx="9391873" cy="5761450"/>
          </a:xfrm>
        </xdr:grpSpPr>
        <xdr:sp macro="" textlink="">
          <xdr:nvSpPr>
            <xdr:cNvPr id="8" name="CuadroTexto 7">
              <a:extLst>
                <a:ext uri="{FF2B5EF4-FFF2-40B4-BE49-F238E27FC236}">
                  <a16:creationId xmlns:a16="http://schemas.microsoft.com/office/drawing/2014/main" id="{3040F041-84D7-FDB0-8C6A-681EF25E4CC0}"/>
                </a:ext>
              </a:extLst>
            </xdr:cNvPr>
            <xdr:cNvSpPr txBox="1"/>
          </xdr:nvSpPr>
          <xdr:spPr>
            <a:xfrm>
              <a:off x="2017440" y="3381531"/>
              <a:ext cx="9391873" cy="3705891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 anchorCtr="0"/>
            <a:lstStyle/>
            <a:p>
              <a:pPr algn="ctr"/>
              <a:r>
                <a:rPr lang="es-CR" sz="3600" b="1" baseline="0">
                  <a:solidFill>
                    <a:srgbClr val="192952"/>
                  </a:solidFill>
                  <a:latin typeface="Arial" panose="020B0604020202020204" pitchFamily="34" charset="0"/>
                  <a:cs typeface="Arial" panose="020B0604020202020204" pitchFamily="34" charset="0"/>
                </a:rPr>
                <a:t>Repetición en el Sistema Educativo Costarricense 2024</a:t>
              </a:r>
            </a:p>
          </xdr:txBody>
        </xdr:sp>
        <xdr:sp macro="" textlink="">
          <xdr:nvSpPr>
            <xdr:cNvPr id="9" name="CuadroTexto 8">
              <a:extLst>
                <a:ext uri="{FF2B5EF4-FFF2-40B4-BE49-F238E27FC236}">
                  <a16:creationId xmlns:a16="http://schemas.microsoft.com/office/drawing/2014/main" id="{9D787A4E-FD5E-E00B-A908-E9703B849570}"/>
                </a:ext>
              </a:extLst>
            </xdr:cNvPr>
            <xdr:cNvSpPr txBox="1"/>
          </xdr:nvSpPr>
          <xdr:spPr>
            <a:xfrm>
              <a:off x="3169443" y="7643812"/>
              <a:ext cx="7008020" cy="714375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lang="es-CR" sz="2400" b="1">
                  <a:solidFill>
                    <a:srgbClr val="0035A0"/>
                  </a:solidFill>
                  <a:latin typeface="Arial" panose="020B0604020202020204" pitchFamily="34" charset="0"/>
                  <a:cs typeface="Arial" panose="020B0604020202020204" pitchFamily="34" charset="0"/>
                </a:rPr>
                <a:t>PUBLICACIÓN</a:t>
              </a:r>
              <a:r>
                <a:rPr lang="es-CR" sz="2400" b="1" baseline="0">
                  <a:solidFill>
                    <a:srgbClr val="0035A0"/>
                  </a:solidFill>
                  <a:latin typeface="Arial" panose="020B0604020202020204" pitchFamily="34" charset="0"/>
                  <a:cs typeface="Arial" panose="020B0604020202020204" pitchFamily="34" charset="0"/>
                </a:rPr>
                <a:t> 451-2025</a:t>
              </a:r>
              <a:endParaRPr lang="es-CR" sz="2400" b="1">
                <a:solidFill>
                  <a:srgbClr val="0035A0"/>
                </a:solidFill>
                <a:latin typeface="Arial" panose="020B0604020202020204" pitchFamily="34" charset="0"/>
                <a:cs typeface="Arial" panose="020B0604020202020204" pitchFamily="34" charset="0"/>
              </a:endParaRPr>
            </a:p>
          </xdr:txBody>
        </xdr:sp>
        <xdr:sp macro="" textlink="">
          <xdr:nvSpPr>
            <xdr:cNvPr id="10" name="CuadroTexto 9">
              <a:extLst>
                <a:ext uri="{FF2B5EF4-FFF2-40B4-BE49-F238E27FC236}">
                  <a16:creationId xmlns:a16="http://schemas.microsoft.com/office/drawing/2014/main" id="{043427C3-AA3B-B833-60DD-1E15DB86472F}"/>
                </a:ext>
              </a:extLst>
            </xdr:cNvPr>
            <xdr:cNvSpPr txBox="1"/>
          </xdr:nvSpPr>
          <xdr:spPr>
            <a:xfrm>
              <a:off x="2582068" y="8385969"/>
              <a:ext cx="8322469" cy="757012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lang="es-CR" sz="2000" b="1">
                  <a:solidFill>
                    <a:srgbClr val="192952"/>
                  </a:solidFill>
                  <a:latin typeface="Arial" panose="020B0604020202020204" pitchFamily="34" charset="0"/>
                  <a:cs typeface="Arial" panose="020B0604020202020204" pitchFamily="34" charset="0"/>
                </a:rPr>
                <a:t>Agosto, 2025</a:t>
              </a:r>
            </a:p>
          </xdr:txBody>
        </xdr:sp>
      </xdr:grpSp>
      <xdr:sp macro="" textlink="">
        <xdr:nvSpPr>
          <xdr:cNvPr id="5" name="Rectángulo 4">
            <a:extLst>
              <a:ext uri="{FF2B5EF4-FFF2-40B4-BE49-F238E27FC236}">
                <a16:creationId xmlns:a16="http://schemas.microsoft.com/office/drawing/2014/main" id="{7258B07A-7CB7-BACC-70D6-3BD535A97BF5}"/>
              </a:ext>
            </a:extLst>
          </xdr:cNvPr>
          <xdr:cNvSpPr>
            <a:spLocks noChangeArrowheads="1"/>
          </xdr:cNvSpPr>
        </xdr:nvSpPr>
        <xdr:spPr bwMode="auto">
          <a:xfrm>
            <a:off x="1593850" y="6698917"/>
            <a:ext cx="7630651" cy="27814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square" anchor="ctr">
            <a:noAutofit/>
          </a:bodyPr>
          <a:lstStyle/>
          <a:p>
            <a:pPr algn="ctr"/>
            <a:r>
              <a:rPr lang="es-CR" sz="1100"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San José, Paseo Colón. Av. 1, calle 24, edificio Torre Mercedes, 10º piso. </a:t>
            </a:r>
          </a:p>
          <a:p>
            <a:pPr algn="ctr"/>
            <a:r>
              <a:rPr lang="fr-FR" sz="1100"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Tel: 22568880, Email: </a:t>
            </a:r>
            <a:r>
              <a:rPr lang="fr-FR" sz="1100"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  <a:hlinkClick xmlns:r="http://schemas.openxmlformats.org/officeDocument/2006/relationships" r:id=""/>
              </a:rPr>
              <a:t>departamento.analisis.estadistico@mep.go.cr</a:t>
            </a:r>
            <a:endParaRPr lang="es-CR" sz="11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endParaRPr>
          </a:p>
        </xdr:txBody>
      </xdr:sp>
      <xdr:sp macro="" textlink="">
        <xdr:nvSpPr>
          <xdr:cNvPr id="7" name="CuadroTexto 6">
            <a:extLst>
              <a:ext uri="{FF2B5EF4-FFF2-40B4-BE49-F238E27FC236}">
                <a16:creationId xmlns:a16="http://schemas.microsoft.com/office/drawing/2014/main" id="{D3D2DEBD-9AF9-90EB-03D9-D6A9FB52677F}"/>
              </a:ext>
            </a:extLst>
          </xdr:cNvPr>
          <xdr:cNvSpPr txBox="1"/>
        </xdr:nvSpPr>
        <xdr:spPr>
          <a:xfrm>
            <a:off x="6955871" y="1211079"/>
            <a:ext cx="1671042" cy="347681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s-CR" sz="1100" kern="1200">
                <a:latin typeface="Arial" panose="020B0604020202020204" pitchFamily="34" charset="0"/>
                <a:cs typeface="Arial" panose="020B0604020202020204" pitchFamily="34" charset="0"/>
              </a:rPr>
              <a:t>ISSN-1409-0449</a:t>
            </a:r>
          </a:p>
        </xdr:txBody>
      </xdr:sp>
      <xdr:pic>
        <xdr:nvPicPr>
          <xdr:cNvPr id="11" name="Imagen 10">
            <a:extLst>
              <a:ext uri="{FF2B5EF4-FFF2-40B4-BE49-F238E27FC236}">
                <a16:creationId xmlns:a16="http://schemas.microsoft.com/office/drawing/2014/main" id="{FADD8664-DAEB-4D12-B9C5-B7A01DB3DBC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6273998" y="202408"/>
            <a:ext cx="2986420" cy="654843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3B3958-B96C-457C-847E-F10E670D0176}">
  <sheetPr>
    <pageSetUpPr fitToPage="1"/>
  </sheetPr>
  <dimension ref="A1:M40"/>
  <sheetViews>
    <sheetView showGridLines="0" tabSelected="1" zoomScale="90" zoomScaleNormal="90" zoomScaleSheetLayoutView="100" workbookViewId="0">
      <selection activeCell="M5" sqref="M5"/>
    </sheetView>
  </sheetViews>
  <sheetFormatPr baseColWidth="10" defaultColWidth="12.54296875" defaultRowHeight="14.5" x14ac:dyDescent="0.35"/>
  <cols>
    <col min="1" max="1" width="12.54296875" style="3"/>
    <col min="2" max="2" width="12.453125" style="3" customWidth="1"/>
    <col min="3" max="12" width="12.453125" style="5" customWidth="1"/>
    <col min="13" max="13" width="10.7265625" style="30" customWidth="1"/>
    <col min="14" max="16384" width="12.54296875" style="3"/>
  </cols>
  <sheetData>
    <row r="1" spans="1:13" ht="15" customHeight="1" x14ac:dyDescent="0.25"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9"/>
    </row>
    <row r="2" spans="1:13" ht="22.5" customHeight="1" x14ac:dyDescent="0.35">
      <c r="B2" s="1"/>
      <c r="C2" s="4"/>
      <c r="D2" s="4"/>
      <c r="E2" s="4"/>
      <c r="F2" s="4"/>
      <c r="G2" s="4"/>
      <c r="H2" s="4"/>
      <c r="I2" s="4"/>
      <c r="J2" s="4"/>
      <c r="K2" s="4"/>
      <c r="L2" s="4"/>
      <c r="M2" s="311" t="s">
        <v>131</v>
      </c>
    </row>
    <row r="3" spans="1:13" ht="15" customHeight="1" x14ac:dyDescent="0.35">
      <c r="B3" s="1"/>
      <c r="C3" s="4"/>
      <c r="D3" s="4"/>
      <c r="E3" s="4"/>
      <c r="F3" s="4"/>
      <c r="G3" s="4"/>
      <c r="H3" s="4"/>
      <c r="I3" s="4"/>
      <c r="J3" s="4"/>
      <c r="K3" s="4"/>
      <c r="L3" s="4"/>
      <c r="M3" s="29"/>
    </row>
    <row r="4" spans="1:13" ht="15" customHeight="1" x14ac:dyDescent="0.35">
      <c r="B4" s="1"/>
      <c r="C4" s="4"/>
      <c r="D4" s="4"/>
      <c r="E4" s="4"/>
      <c r="F4" s="4"/>
      <c r="G4" s="4"/>
      <c r="H4" s="4"/>
      <c r="I4" s="4"/>
      <c r="J4" s="4"/>
      <c r="K4" s="4"/>
      <c r="L4" s="4"/>
    </row>
    <row r="5" spans="1:13" ht="15" customHeight="1" x14ac:dyDescent="0.35">
      <c r="B5" s="1"/>
      <c r="C5" s="4"/>
      <c r="D5" s="4"/>
      <c r="E5" s="4"/>
      <c r="F5" s="4"/>
      <c r="G5" s="4"/>
      <c r="H5" s="4"/>
      <c r="I5" s="4"/>
      <c r="J5" s="4"/>
      <c r="K5" s="4"/>
      <c r="L5" s="4"/>
    </row>
    <row r="6" spans="1:13" ht="15" customHeight="1" x14ac:dyDescent="0.35">
      <c r="B6" s="1"/>
      <c r="C6" s="4"/>
      <c r="D6" s="4"/>
      <c r="E6" s="4"/>
      <c r="F6" s="4"/>
      <c r="G6" s="4"/>
      <c r="H6" s="4"/>
      <c r="I6" s="4"/>
      <c r="J6" s="4"/>
      <c r="K6" s="4"/>
      <c r="L6" s="4"/>
      <c r="M6" s="32"/>
    </row>
    <row r="7" spans="1:13" ht="15" customHeight="1" x14ac:dyDescent="0.35">
      <c r="B7" s="1"/>
      <c r="C7" s="4"/>
      <c r="D7" s="4"/>
      <c r="E7" s="4"/>
      <c r="F7" s="4"/>
      <c r="G7" s="4"/>
      <c r="H7" s="4"/>
      <c r="I7" s="4"/>
      <c r="J7" s="4"/>
      <c r="K7" s="4"/>
      <c r="L7" s="4"/>
      <c r="M7" s="35"/>
    </row>
    <row r="8" spans="1:13" ht="15" customHeight="1" x14ac:dyDescent="0.35">
      <c r="B8" s="1"/>
      <c r="C8" s="4"/>
      <c r="D8" s="4"/>
      <c r="E8" s="4"/>
      <c r="F8" s="4"/>
      <c r="G8" s="4"/>
      <c r="H8" s="4"/>
      <c r="I8" s="4"/>
      <c r="J8" s="4"/>
      <c r="K8" s="4"/>
      <c r="L8" s="4"/>
    </row>
    <row r="9" spans="1:13" ht="15" customHeight="1" x14ac:dyDescent="0.35">
      <c r="A9" s="145"/>
      <c r="B9" s="1"/>
      <c r="C9" s="4"/>
      <c r="D9" s="4"/>
      <c r="E9" s="4"/>
      <c r="F9" s="4"/>
      <c r="G9" s="4"/>
      <c r="H9" s="4"/>
      <c r="I9" s="4"/>
      <c r="J9" s="4"/>
      <c r="K9" s="4"/>
      <c r="L9" s="4"/>
    </row>
    <row r="10" spans="1:13" ht="15" customHeight="1" x14ac:dyDescent="0.35">
      <c r="A10" s="145"/>
      <c r="B10" s="1"/>
      <c r="C10" s="4"/>
      <c r="D10" s="4"/>
      <c r="E10" s="4"/>
      <c r="F10" s="4"/>
      <c r="G10" s="4"/>
      <c r="H10" s="4"/>
      <c r="I10" s="4"/>
      <c r="J10" s="4"/>
      <c r="K10" s="4"/>
      <c r="L10" s="4"/>
    </row>
    <row r="11" spans="1:13" ht="15" customHeight="1" x14ac:dyDescent="0.35">
      <c r="A11" s="145"/>
      <c r="B11" s="1"/>
      <c r="C11" s="4"/>
      <c r="D11" s="4"/>
      <c r="E11" s="4"/>
      <c r="F11" s="4"/>
      <c r="G11" s="4"/>
      <c r="H11" s="4"/>
      <c r="I11" s="4"/>
      <c r="J11" s="4"/>
      <c r="K11" s="4"/>
      <c r="L11" s="4"/>
    </row>
    <row r="12" spans="1:13" ht="15" customHeight="1" x14ac:dyDescent="0.35">
      <c r="A12" s="150"/>
      <c r="B12" s="1"/>
      <c r="C12" s="4"/>
      <c r="D12" s="4"/>
      <c r="E12" s="4"/>
      <c r="F12" s="4"/>
      <c r="G12" s="4"/>
      <c r="H12" s="4"/>
      <c r="I12" s="4"/>
      <c r="J12" s="4"/>
      <c r="K12" s="4"/>
      <c r="L12" s="4"/>
    </row>
    <row r="13" spans="1:13" ht="15" customHeight="1" x14ac:dyDescent="0.35">
      <c r="A13" s="150"/>
      <c r="B13" s="1"/>
      <c r="C13" s="4"/>
      <c r="D13" s="4"/>
      <c r="E13" s="4"/>
      <c r="F13" s="4"/>
      <c r="G13" s="4"/>
      <c r="H13" s="4"/>
      <c r="I13" s="4"/>
      <c r="J13" s="4"/>
      <c r="K13" s="4"/>
      <c r="L13" s="4"/>
    </row>
    <row r="14" spans="1:13" ht="15" customHeight="1" x14ac:dyDescent="0.35">
      <c r="A14" s="150"/>
      <c r="B14" s="1"/>
      <c r="C14" s="4"/>
      <c r="D14" s="4"/>
      <c r="E14" s="4"/>
      <c r="F14" s="4"/>
      <c r="G14" s="4"/>
      <c r="H14" s="4"/>
      <c r="I14" s="4"/>
      <c r="J14" s="4"/>
      <c r="K14" s="4"/>
      <c r="L14" s="4"/>
    </row>
    <row r="15" spans="1:13" ht="15" customHeight="1" x14ac:dyDescent="0.35">
      <c r="A15" s="145"/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</row>
    <row r="16" spans="1:13" ht="15" customHeight="1" x14ac:dyDescent="0.35">
      <c r="A16" s="145"/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</row>
    <row r="17" spans="1:12" ht="15" customHeight="1" x14ac:dyDescent="0.35">
      <c r="A17" s="145"/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</row>
    <row r="18" spans="1:12" ht="15" customHeight="1" x14ac:dyDescent="0.35">
      <c r="A18" s="145"/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</row>
    <row r="19" spans="1:12" ht="15" customHeight="1" x14ac:dyDescent="0.35">
      <c r="A19" s="145"/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</row>
    <row r="20" spans="1:12" ht="15" customHeight="1" x14ac:dyDescent="0.35"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</row>
    <row r="21" spans="1:12" ht="15" customHeight="1" x14ac:dyDescent="0.35">
      <c r="B21" s="1"/>
      <c r="C21" s="4"/>
      <c r="D21" s="4"/>
      <c r="E21" s="4"/>
      <c r="F21" s="4"/>
      <c r="G21" s="4"/>
      <c r="H21" s="4"/>
      <c r="I21" s="4"/>
      <c r="J21" s="4"/>
      <c r="K21" s="4"/>
      <c r="L21" s="4"/>
    </row>
    <row r="22" spans="1:12" ht="15" customHeight="1" x14ac:dyDescent="0.35">
      <c r="B22" s="1"/>
      <c r="C22" s="4"/>
      <c r="D22" s="4"/>
      <c r="E22" s="4"/>
      <c r="F22" s="4"/>
      <c r="G22" s="4"/>
      <c r="H22" s="4"/>
      <c r="I22" s="4"/>
      <c r="J22" s="4"/>
      <c r="K22" s="4"/>
      <c r="L22" s="4"/>
    </row>
    <row r="23" spans="1:12" ht="15" customHeight="1" x14ac:dyDescent="0.35">
      <c r="B23" s="1"/>
      <c r="C23" s="4"/>
      <c r="D23" s="4"/>
      <c r="E23" s="4"/>
      <c r="F23" s="4"/>
      <c r="G23" s="4"/>
      <c r="H23" s="4"/>
      <c r="I23" s="4"/>
      <c r="J23" s="4"/>
      <c r="K23" s="4"/>
      <c r="L23" s="4"/>
    </row>
    <row r="24" spans="1:12" ht="15" customHeight="1" x14ac:dyDescent="0.35">
      <c r="B24" s="1"/>
      <c r="C24" s="4"/>
      <c r="D24" s="4"/>
      <c r="E24" s="4"/>
      <c r="F24" s="4"/>
      <c r="G24" s="4"/>
      <c r="I24" s="4"/>
      <c r="J24" s="4"/>
      <c r="K24" s="4"/>
      <c r="L24" s="4"/>
    </row>
    <row r="25" spans="1:12" ht="15" customHeight="1" x14ac:dyDescent="0.35">
      <c r="B25" s="1"/>
      <c r="C25" s="4"/>
      <c r="D25" s="4"/>
      <c r="E25" s="4"/>
      <c r="F25" s="4"/>
      <c r="G25" s="4"/>
      <c r="H25" s="4"/>
      <c r="I25" s="4"/>
      <c r="J25" s="4"/>
      <c r="K25" s="4"/>
      <c r="L25" s="4"/>
    </row>
    <row r="26" spans="1:12" ht="15" customHeight="1" x14ac:dyDescent="0.35">
      <c r="B26" s="1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1:12" ht="15" customHeight="1" x14ac:dyDescent="0.35">
      <c r="B27" s="1"/>
      <c r="C27" s="4"/>
      <c r="D27" s="4"/>
      <c r="E27" s="4"/>
      <c r="F27" s="4"/>
      <c r="G27" s="4"/>
      <c r="H27" s="4"/>
      <c r="I27" s="4"/>
      <c r="J27" s="4"/>
      <c r="K27" s="4"/>
      <c r="L27" s="4"/>
    </row>
    <row r="28" spans="1:12" ht="15" customHeight="1" x14ac:dyDescent="0.35">
      <c r="B28" s="1"/>
      <c r="C28" s="4"/>
      <c r="D28" s="4"/>
      <c r="E28" s="4"/>
      <c r="F28" s="4"/>
      <c r="G28" s="4"/>
      <c r="H28" s="4"/>
      <c r="I28" s="4"/>
      <c r="J28" s="4"/>
      <c r="K28" s="4"/>
      <c r="L28" s="4"/>
    </row>
    <row r="29" spans="1:12" ht="15" customHeight="1" x14ac:dyDescent="0.35">
      <c r="B29" s="1"/>
      <c r="C29" s="4"/>
      <c r="D29" s="4"/>
      <c r="E29" s="4"/>
      <c r="F29" s="4"/>
      <c r="G29" s="4"/>
      <c r="H29" s="4"/>
      <c r="I29" s="4"/>
      <c r="J29" s="4"/>
      <c r="K29" s="4"/>
      <c r="L29" s="4"/>
    </row>
    <row r="30" spans="1:12" ht="15" customHeight="1" x14ac:dyDescent="0.35">
      <c r="B30" s="1"/>
      <c r="C30" s="4"/>
      <c r="D30" s="4"/>
      <c r="E30" s="4"/>
      <c r="F30" s="4"/>
      <c r="G30" s="4"/>
      <c r="H30" s="4"/>
      <c r="I30" s="4"/>
      <c r="J30" s="4"/>
      <c r="K30" s="4"/>
      <c r="L30" s="4"/>
    </row>
    <row r="31" spans="1:12" ht="15" customHeight="1" x14ac:dyDescent="0.35">
      <c r="B31" s="1"/>
      <c r="C31" s="4"/>
      <c r="D31" s="4"/>
      <c r="E31" s="4"/>
      <c r="F31" s="4"/>
      <c r="G31" s="4"/>
      <c r="H31" s="4"/>
      <c r="I31" s="4"/>
      <c r="J31" s="4"/>
      <c r="K31" s="4"/>
      <c r="L31" s="4"/>
    </row>
    <row r="32" spans="1:12" ht="15" customHeight="1" x14ac:dyDescent="0.35">
      <c r="B32" s="1"/>
      <c r="C32" s="4"/>
      <c r="D32" s="4"/>
      <c r="E32" s="4"/>
      <c r="F32" s="4"/>
      <c r="G32" s="4"/>
      <c r="H32" s="4"/>
      <c r="I32" s="4"/>
      <c r="J32" s="4"/>
      <c r="K32" s="4"/>
      <c r="L32" s="4"/>
    </row>
    <row r="33" spans="1:12" ht="15" customHeight="1" x14ac:dyDescent="0.35">
      <c r="A33" s="6"/>
      <c r="B33" s="139"/>
      <c r="C33" s="140"/>
      <c r="D33" s="140"/>
      <c r="E33" s="140"/>
      <c r="F33" s="140"/>
      <c r="G33" s="140"/>
      <c r="H33" s="140"/>
      <c r="I33" s="140"/>
      <c r="J33" s="4"/>
      <c r="K33" s="4"/>
      <c r="L33" s="4"/>
    </row>
    <row r="34" spans="1:12" ht="15" customHeight="1" x14ac:dyDescent="0.35">
      <c r="B34" s="1"/>
      <c r="C34" s="4"/>
      <c r="D34" s="4"/>
      <c r="E34" s="4"/>
      <c r="F34" s="4"/>
      <c r="G34" s="4"/>
      <c r="H34" s="4"/>
      <c r="I34" s="4"/>
      <c r="J34" s="4"/>
      <c r="K34" s="4"/>
      <c r="L34" s="4"/>
    </row>
    <row r="35" spans="1:12" ht="15" customHeight="1" x14ac:dyDescent="0.35">
      <c r="B35" s="1"/>
      <c r="C35" s="4"/>
      <c r="D35" s="4"/>
      <c r="E35" s="4"/>
      <c r="F35" s="4"/>
      <c r="G35" s="4"/>
      <c r="H35" s="4"/>
      <c r="I35" s="4"/>
      <c r="J35" s="4"/>
      <c r="K35" s="4"/>
      <c r="L35" s="4"/>
    </row>
    <row r="36" spans="1:12" ht="15" customHeight="1" x14ac:dyDescent="0.35">
      <c r="B36" s="1"/>
      <c r="C36" s="4"/>
      <c r="D36" s="4"/>
      <c r="E36" s="4"/>
      <c r="F36" s="4"/>
      <c r="G36" s="4"/>
      <c r="H36" s="4"/>
      <c r="I36" s="4"/>
      <c r="J36" s="4"/>
      <c r="K36" s="4"/>
      <c r="L36" s="4"/>
    </row>
    <row r="37" spans="1:12" ht="15" customHeight="1" x14ac:dyDescent="0.35">
      <c r="B37" s="1"/>
      <c r="C37" s="4"/>
      <c r="D37" s="4"/>
      <c r="E37" s="4"/>
      <c r="F37" s="4"/>
      <c r="G37" s="4"/>
      <c r="H37" s="4"/>
      <c r="I37" s="4"/>
      <c r="J37" s="4"/>
      <c r="K37" s="4"/>
      <c r="L37" s="4"/>
    </row>
    <row r="38" spans="1:12" ht="15" customHeight="1" x14ac:dyDescent="0.35">
      <c r="B38" s="1"/>
      <c r="C38" s="4"/>
      <c r="D38" s="4"/>
      <c r="E38" s="4"/>
      <c r="F38" s="4"/>
      <c r="G38" s="4"/>
      <c r="H38" s="4"/>
      <c r="I38" s="4"/>
      <c r="J38" s="4"/>
      <c r="K38" s="4"/>
      <c r="L38" s="4"/>
    </row>
    <row r="39" spans="1:12" ht="15" customHeight="1" x14ac:dyDescent="0.35">
      <c r="B39" s="1"/>
      <c r="C39" s="4"/>
      <c r="D39" s="4"/>
      <c r="E39" s="4"/>
      <c r="F39" s="4"/>
      <c r="G39" s="4"/>
      <c r="H39" s="4"/>
      <c r="I39" s="4"/>
      <c r="J39" s="4"/>
      <c r="K39" s="4"/>
      <c r="L39" s="4"/>
    </row>
    <row r="40" spans="1:12" ht="15" customHeight="1" x14ac:dyDescent="0.35">
      <c r="B40" s="1"/>
      <c r="C40" s="4"/>
      <c r="D40" s="4"/>
      <c r="E40" s="4"/>
      <c r="F40" s="4"/>
      <c r="G40" s="4"/>
      <c r="H40" s="4"/>
      <c r="I40" s="4"/>
      <c r="J40" s="4"/>
      <c r="K40" s="4"/>
      <c r="L40" s="4"/>
    </row>
  </sheetData>
  <hyperlinks>
    <hyperlink ref="M2" location="Contenido!A1" display="Contenido" xr:uid="{5A3F22F3-E556-45D4-9989-A4E4BECE5ED3}"/>
  </hyperlinks>
  <printOptions horizontalCentered="1"/>
  <pageMargins left="0.39370078740157483" right="0.39370078740157483" top="0.39370078740157483" bottom="0.39370078740157483" header="0.31496062992125984" footer="0.31496062992125984"/>
  <pageSetup scale="95" orientation="landscape" horizontalDpi="300" verticalDpi="3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R35"/>
  <sheetViews>
    <sheetView showGridLines="0" zoomScale="90" zoomScaleNormal="90" zoomScaleSheetLayoutView="90" workbookViewId="0">
      <selection activeCell="R2" sqref="R2"/>
    </sheetView>
  </sheetViews>
  <sheetFormatPr baseColWidth="10" defaultColWidth="6.453125" defaultRowHeight="14" x14ac:dyDescent="0.3"/>
  <cols>
    <col min="1" max="1" width="22.1796875" style="38" customWidth="1"/>
    <col min="2" max="16" width="9.26953125" style="65" customWidth="1"/>
    <col min="17" max="17" width="5.7265625" style="65" customWidth="1"/>
    <col min="18" max="18" width="11.453125" style="30" customWidth="1"/>
    <col min="19" max="248" width="11.453125" style="38" customWidth="1"/>
    <col min="249" max="249" width="11.81640625" style="38" customWidth="1"/>
    <col min="250" max="16384" width="6.453125" style="38"/>
  </cols>
  <sheetData>
    <row r="1" spans="1:18" ht="15.75" customHeight="1" x14ac:dyDescent="0.3">
      <c r="A1" s="57" t="s">
        <v>181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</row>
    <row r="2" spans="1:18" ht="15.75" customHeight="1" x14ac:dyDescent="0.35">
      <c r="A2" s="57" t="s">
        <v>182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311" t="s">
        <v>131</v>
      </c>
    </row>
    <row r="3" spans="1:18" ht="15.75" customHeight="1" x14ac:dyDescent="0.3">
      <c r="A3" s="57" t="s">
        <v>155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</row>
    <row r="4" spans="1:18" ht="15.75" customHeight="1" x14ac:dyDescent="0.3">
      <c r="A4" s="57" t="s">
        <v>136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</row>
    <row r="5" spans="1:18" ht="15.75" customHeight="1" x14ac:dyDescent="0.3">
      <c r="A5" s="57" t="s">
        <v>156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</row>
    <row r="6" spans="1:18" s="32" customFormat="1" ht="18.75" customHeight="1" x14ac:dyDescent="0.3">
      <c r="A6" s="195" t="s">
        <v>157</v>
      </c>
      <c r="B6" s="161">
        <v>2010</v>
      </c>
      <c r="C6" s="161">
        <v>2011</v>
      </c>
      <c r="D6" s="161">
        <v>2012</v>
      </c>
      <c r="E6" s="161">
        <v>2013</v>
      </c>
      <c r="F6" s="161">
        <v>2014</v>
      </c>
      <c r="G6" s="161">
        <v>2015</v>
      </c>
      <c r="H6" s="161">
        <v>2016</v>
      </c>
      <c r="I6" s="161">
        <v>2017</v>
      </c>
      <c r="J6" s="161">
        <v>2018</v>
      </c>
      <c r="K6" s="161">
        <v>2019</v>
      </c>
      <c r="L6" s="161">
        <v>2020</v>
      </c>
      <c r="M6" s="161">
        <v>2021</v>
      </c>
      <c r="N6" s="161">
        <v>2022</v>
      </c>
      <c r="O6" s="161">
        <v>2023</v>
      </c>
      <c r="P6" s="161">
        <v>2024</v>
      </c>
      <c r="Q6" s="218"/>
    </row>
    <row r="7" spans="1:18" x14ac:dyDescent="0.3">
      <c r="R7" s="73"/>
    </row>
    <row r="8" spans="1:18" ht="14.25" customHeight="1" x14ac:dyDescent="0.3">
      <c r="A8" s="160" t="s">
        <v>139</v>
      </c>
      <c r="B8" s="160"/>
      <c r="C8" s="160"/>
      <c r="D8" s="160"/>
      <c r="E8" s="160"/>
      <c r="F8" s="160"/>
      <c r="G8" s="160"/>
      <c r="H8" s="160"/>
      <c r="I8" s="160"/>
      <c r="J8" s="160"/>
      <c r="K8" s="160"/>
      <c r="L8" s="160"/>
      <c r="M8" s="160"/>
      <c r="N8" s="160"/>
      <c r="O8" s="160"/>
      <c r="P8" s="160"/>
      <c r="Q8" s="160"/>
      <c r="R8" s="73"/>
    </row>
    <row r="9" spans="1:18" ht="14.25" customHeight="1" x14ac:dyDescent="0.3">
      <c r="A9" s="94" t="s">
        <v>158</v>
      </c>
      <c r="B9" s="154">
        <f t="shared" ref="B9:D9" si="0">+B11+B16</f>
        <v>6535</v>
      </c>
      <c r="C9" s="154">
        <f t="shared" si="0"/>
        <v>7599</v>
      </c>
      <c r="D9" s="154">
        <f t="shared" si="0"/>
        <v>7395</v>
      </c>
      <c r="E9" s="154">
        <f t="shared" ref="E9:J9" si="1">+E11+E16</f>
        <v>5932</v>
      </c>
      <c r="F9" s="154">
        <f t="shared" si="1"/>
        <v>6547</v>
      </c>
      <c r="G9" s="154">
        <f t="shared" si="1"/>
        <v>6880</v>
      </c>
      <c r="H9" s="154">
        <f t="shared" si="1"/>
        <v>6100</v>
      </c>
      <c r="I9" s="154">
        <f t="shared" si="1"/>
        <v>4471</v>
      </c>
      <c r="J9" s="154">
        <f t="shared" si="1"/>
        <v>3796</v>
      </c>
      <c r="K9" s="154">
        <f>+K11+K16</f>
        <v>687</v>
      </c>
      <c r="L9" s="154">
        <f>+L11+L16</f>
        <v>2524</v>
      </c>
      <c r="M9" s="154">
        <v>1121</v>
      </c>
      <c r="N9" s="154">
        <f t="shared" ref="N9:P9" si="2">+N11+N16</f>
        <v>3065</v>
      </c>
      <c r="O9" s="154">
        <f t="shared" si="2"/>
        <v>4047</v>
      </c>
      <c r="P9" s="154">
        <f t="shared" si="2"/>
        <v>4438</v>
      </c>
      <c r="Q9" s="154"/>
      <c r="R9" s="138"/>
    </row>
    <row r="10" spans="1:18" ht="14.25" customHeight="1" x14ac:dyDescent="0.3">
      <c r="A10" s="94"/>
      <c r="B10" s="151"/>
      <c r="C10" s="151"/>
      <c r="D10" s="151"/>
      <c r="E10" s="151"/>
      <c r="F10" s="151"/>
      <c r="G10" s="151"/>
      <c r="H10" s="151"/>
      <c r="I10" s="151"/>
      <c r="J10" s="151"/>
      <c r="K10" s="151"/>
      <c r="L10" s="151"/>
      <c r="M10" s="151"/>
      <c r="N10" s="151"/>
      <c r="O10" s="151"/>
      <c r="P10" s="151"/>
      <c r="Q10" s="151"/>
      <c r="R10" s="73"/>
    </row>
    <row r="11" spans="1:18" ht="14.25" customHeight="1" x14ac:dyDescent="0.3">
      <c r="A11" s="155" t="s">
        <v>169</v>
      </c>
      <c r="B11" s="154">
        <f t="shared" ref="B11:D11" si="3">+B12+B13+B14</f>
        <v>4838</v>
      </c>
      <c r="C11" s="154">
        <f t="shared" si="3"/>
        <v>5385</v>
      </c>
      <c r="D11" s="154">
        <f t="shared" si="3"/>
        <v>5229</v>
      </c>
      <c r="E11" s="154">
        <f t="shared" ref="E11:J11" si="4">+E12+E13+E14</f>
        <v>4482</v>
      </c>
      <c r="F11" s="154">
        <f t="shared" si="4"/>
        <v>4898</v>
      </c>
      <c r="G11" s="154">
        <f t="shared" si="4"/>
        <v>5094</v>
      </c>
      <c r="H11" s="154">
        <f t="shared" si="4"/>
        <v>4561</v>
      </c>
      <c r="I11" s="154">
        <f t="shared" si="4"/>
        <v>3110</v>
      </c>
      <c r="J11" s="154">
        <f t="shared" si="4"/>
        <v>2589</v>
      </c>
      <c r="K11" s="154">
        <f>+K12+K13+K14</f>
        <v>502</v>
      </c>
      <c r="L11" s="154">
        <f>+L12+L13+L14</f>
        <v>1799</v>
      </c>
      <c r="M11" s="154">
        <v>776</v>
      </c>
      <c r="N11" s="154">
        <f t="shared" ref="N11:P11" si="5">SUM(N12:N14)</f>
        <v>2033</v>
      </c>
      <c r="O11" s="154">
        <f t="shared" si="5"/>
        <v>2735</v>
      </c>
      <c r="P11" s="154">
        <f t="shared" si="5"/>
        <v>3194</v>
      </c>
      <c r="Q11" s="154"/>
      <c r="R11" s="138"/>
    </row>
    <row r="12" spans="1:18" ht="14.25" customHeight="1" x14ac:dyDescent="0.3">
      <c r="A12" s="147" t="s">
        <v>170</v>
      </c>
      <c r="B12" s="151">
        <v>2221</v>
      </c>
      <c r="C12" s="151">
        <v>2416</v>
      </c>
      <c r="D12" s="151">
        <v>2378</v>
      </c>
      <c r="E12" s="151">
        <v>2317</v>
      </c>
      <c r="F12" s="151">
        <v>2324</v>
      </c>
      <c r="G12" s="151">
        <v>2243</v>
      </c>
      <c r="H12" s="151">
        <v>1863</v>
      </c>
      <c r="I12" s="151">
        <v>1278</v>
      </c>
      <c r="J12" s="151">
        <v>1180</v>
      </c>
      <c r="K12" s="151">
        <v>244</v>
      </c>
      <c r="L12" s="151">
        <v>647</v>
      </c>
      <c r="M12" s="151">
        <v>348</v>
      </c>
      <c r="N12" s="151">
        <v>696</v>
      </c>
      <c r="O12" s="151">
        <v>921</v>
      </c>
      <c r="P12" s="151">
        <v>1382</v>
      </c>
      <c r="Q12" s="151"/>
      <c r="R12" s="73"/>
    </row>
    <row r="13" spans="1:18" ht="14.25" customHeight="1" x14ac:dyDescent="0.3">
      <c r="A13" s="147" t="s">
        <v>171</v>
      </c>
      <c r="B13" s="151">
        <v>1824</v>
      </c>
      <c r="C13" s="151">
        <v>2014</v>
      </c>
      <c r="D13" s="151">
        <v>1774</v>
      </c>
      <c r="E13" s="151">
        <v>1460</v>
      </c>
      <c r="F13" s="151">
        <v>1808</v>
      </c>
      <c r="G13" s="151">
        <v>1981</v>
      </c>
      <c r="H13" s="151">
        <v>1709</v>
      </c>
      <c r="I13" s="151">
        <v>1237</v>
      </c>
      <c r="J13" s="151">
        <v>971</v>
      </c>
      <c r="K13" s="151">
        <v>156</v>
      </c>
      <c r="L13" s="151">
        <v>808</v>
      </c>
      <c r="M13" s="151">
        <v>209</v>
      </c>
      <c r="N13" s="151">
        <v>797</v>
      </c>
      <c r="O13" s="151">
        <v>889</v>
      </c>
      <c r="P13" s="151">
        <v>1142</v>
      </c>
      <c r="Q13" s="151"/>
      <c r="R13" s="73"/>
    </row>
    <row r="14" spans="1:18" ht="14.25" customHeight="1" x14ac:dyDescent="0.3">
      <c r="A14" s="147" t="s">
        <v>172</v>
      </c>
      <c r="B14" s="151">
        <v>793</v>
      </c>
      <c r="C14" s="151">
        <v>955</v>
      </c>
      <c r="D14" s="151">
        <v>1077</v>
      </c>
      <c r="E14" s="151">
        <v>705</v>
      </c>
      <c r="F14" s="151">
        <v>766</v>
      </c>
      <c r="G14" s="151">
        <v>870</v>
      </c>
      <c r="H14" s="151">
        <v>989</v>
      </c>
      <c r="I14" s="151">
        <v>595</v>
      </c>
      <c r="J14" s="151">
        <v>438</v>
      </c>
      <c r="K14" s="151">
        <v>102</v>
      </c>
      <c r="L14" s="151">
        <v>344</v>
      </c>
      <c r="M14" s="151">
        <v>219</v>
      </c>
      <c r="N14" s="151">
        <v>540</v>
      </c>
      <c r="O14" s="151">
        <v>925</v>
      </c>
      <c r="P14" s="151">
        <v>670</v>
      </c>
      <c r="Q14" s="151"/>
      <c r="R14" s="73"/>
    </row>
    <row r="15" spans="1:18" ht="14.25" customHeight="1" x14ac:dyDescent="0.3">
      <c r="A15" s="74"/>
      <c r="B15" s="151"/>
      <c r="C15" s="151"/>
      <c r="D15" s="151"/>
      <c r="E15" s="151"/>
      <c r="F15" s="151"/>
      <c r="G15" s="151"/>
      <c r="H15" s="151"/>
      <c r="I15" s="151"/>
      <c r="J15" s="151"/>
      <c r="K15" s="151"/>
      <c r="L15" s="151"/>
      <c r="M15" s="151"/>
      <c r="N15" s="151"/>
      <c r="O15" s="151"/>
      <c r="P15" s="151"/>
      <c r="Q15" s="151"/>
      <c r="R15" s="73"/>
    </row>
    <row r="16" spans="1:18" ht="14.25" customHeight="1" x14ac:dyDescent="0.3">
      <c r="A16" s="155" t="s">
        <v>173</v>
      </c>
      <c r="B16" s="154">
        <f t="shared" ref="B16:D16" si="6">+B17+B18+B19</f>
        <v>1697</v>
      </c>
      <c r="C16" s="154">
        <f t="shared" si="6"/>
        <v>2214</v>
      </c>
      <c r="D16" s="154">
        <f t="shared" si="6"/>
        <v>2166</v>
      </c>
      <c r="E16" s="154">
        <f t="shared" ref="E16:J16" si="7">+E17+E18+E19</f>
        <v>1450</v>
      </c>
      <c r="F16" s="154">
        <f t="shared" si="7"/>
        <v>1649</v>
      </c>
      <c r="G16" s="154">
        <f t="shared" si="7"/>
        <v>1786</v>
      </c>
      <c r="H16" s="154">
        <f t="shared" si="7"/>
        <v>1539</v>
      </c>
      <c r="I16" s="154">
        <f t="shared" si="7"/>
        <v>1361</v>
      </c>
      <c r="J16" s="154">
        <f t="shared" si="7"/>
        <v>1207</v>
      </c>
      <c r="K16" s="154">
        <f>+K17+K18+K19</f>
        <v>185</v>
      </c>
      <c r="L16" s="154">
        <f>+L17+L18+L19</f>
        <v>725</v>
      </c>
      <c r="M16" s="154">
        <v>345</v>
      </c>
      <c r="N16" s="154">
        <f t="shared" ref="N16:P16" si="8">SUM(N17:N19)</f>
        <v>1032</v>
      </c>
      <c r="O16" s="154">
        <f t="shared" si="8"/>
        <v>1312</v>
      </c>
      <c r="P16" s="154">
        <f t="shared" si="8"/>
        <v>1244</v>
      </c>
      <c r="Q16" s="154"/>
      <c r="R16" s="138"/>
    </row>
    <row r="17" spans="1:18" ht="14.25" customHeight="1" x14ac:dyDescent="0.3">
      <c r="A17" s="147" t="s">
        <v>174</v>
      </c>
      <c r="B17" s="151">
        <v>977</v>
      </c>
      <c r="C17" s="151">
        <v>1235</v>
      </c>
      <c r="D17" s="151">
        <v>1145</v>
      </c>
      <c r="E17" s="151">
        <v>807</v>
      </c>
      <c r="F17" s="151">
        <v>983</v>
      </c>
      <c r="G17" s="151">
        <v>1014</v>
      </c>
      <c r="H17" s="151">
        <v>946</v>
      </c>
      <c r="I17" s="151">
        <v>833</v>
      </c>
      <c r="J17" s="151">
        <v>725</v>
      </c>
      <c r="K17" s="151">
        <v>112</v>
      </c>
      <c r="L17" s="151">
        <v>500</v>
      </c>
      <c r="M17" s="151">
        <v>213</v>
      </c>
      <c r="N17" s="151">
        <v>589</v>
      </c>
      <c r="O17" s="151">
        <v>920</v>
      </c>
      <c r="P17" s="151">
        <v>898</v>
      </c>
      <c r="Q17" s="151"/>
      <c r="R17" s="73"/>
    </row>
    <row r="18" spans="1:18" ht="14.25" customHeight="1" x14ac:dyDescent="0.3">
      <c r="A18" s="147" t="s">
        <v>175</v>
      </c>
      <c r="B18" s="151">
        <v>508</v>
      </c>
      <c r="C18" s="151">
        <v>701</v>
      </c>
      <c r="D18" s="151">
        <v>653</v>
      </c>
      <c r="E18" s="151">
        <v>409</v>
      </c>
      <c r="F18" s="151">
        <v>494</v>
      </c>
      <c r="G18" s="151">
        <v>525</v>
      </c>
      <c r="H18" s="151">
        <v>416</v>
      </c>
      <c r="I18" s="151">
        <v>333</v>
      </c>
      <c r="J18" s="151">
        <v>351</v>
      </c>
      <c r="K18" s="151">
        <v>47</v>
      </c>
      <c r="L18" s="151">
        <v>187</v>
      </c>
      <c r="M18" s="151">
        <v>78</v>
      </c>
      <c r="N18" s="151">
        <v>352</v>
      </c>
      <c r="O18" s="151">
        <v>258</v>
      </c>
      <c r="P18" s="151">
        <v>227</v>
      </c>
      <c r="Q18" s="151"/>
      <c r="R18" s="73"/>
    </row>
    <row r="19" spans="1:18" ht="14.25" customHeight="1" x14ac:dyDescent="0.3">
      <c r="A19" s="147" t="s">
        <v>176</v>
      </c>
      <c r="B19" s="151">
        <v>212</v>
      </c>
      <c r="C19" s="151">
        <v>278</v>
      </c>
      <c r="D19" s="151">
        <v>368</v>
      </c>
      <c r="E19" s="151">
        <v>234</v>
      </c>
      <c r="F19" s="151">
        <v>172</v>
      </c>
      <c r="G19" s="151">
        <v>247</v>
      </c>
      <c r="H19" s="151">
        <v>177</v>
      </c>
      <c r="I19" s="151">
        <v>195</v>
      </c>
      <c r="J19" s="151">
        <v>131</v>
      </c>
      <c r="K19" s="151">
        <v>26</v>
      </c>
      <c r="L19" s="151">
        <v>38</v>
      </c>
      <c r="M19" s="151">
        <v>54</v>
      </c>
      <c r="N19" s="151">
        <v>91</v>
      </c>
      <c r="O19" s="151">
        <v>134</v>
      </c>
      <c r="P19" s="151">
        <v>119</v>
      </c>
      <c r="Q19" s="151"/>
      <c r="R19" s="73"/>
    </row>
    <row r="20" spans="1:18" ht="14.25" customHeight="1" x14ac:dyDescent="0.3">
      <c r="A20" s="160"/>
      <c r="B20" s="160"/>
      <c r="C20" s="160"/>
      <c r="D20" s="160"/>
      <c r="E20" s="160"/>
      <c r="F20" s="160"/>
      <c r="G20" s="160"/>
      <c r="H20" s="160"/>
      <c r="I20" s="160"/>
      <c r="J20" s="160"/>
      <c r="K20" s="160"/>
      <c r="L20" s="160"/>
      <c r="M20" s="160"/>
      <c r="N20" s="160"/>
      <c r="O20" s="160"/>
      <c r="P20" s="160"/>
      <c r="Q20" s="160"/>
      <c r="R20" s="73"/>
    </row>
    <row r="21" spans="1:18" ht="14.25" customHeight="1" x14ac:dyDescent="0.3">
      <c r="A21" s="160" t="s">
        <v>150</v>
      </c>
      <c r="B21" s="160"/>
      <c r="C21" s="160"/>
      <c r="D21" s="160"/>
      <c r="E21" s="160"/>
      <c r="F21" s="160"/>
      <c r="G21" s="160"/>
      <c r="H21" s="160"/>
      <c r="I21" s="160"/>
      <c r="J21" s="160"/>
      <c r="K21" s="160"/>
      <c r="L21" s="160"/>
      <c r="M21" s="160"/>
      <c r="N21" s="160"/>
      <c r="O21" s="160"/>
      <c r="P21" s="160"/>
      <c r="Q21" s="160"/>
      <c r="R21" s="73"/>
    </row>
    <row r="22" spans="1:18" s="41" customFormat="1" ht="14.25" customHeight="1" x14ac:dyDescent="0.3">
      <c r="A22" s="94" t="s">
        <v>158</v>
      </c>
      <c r="B22" s="157">
        <v>9.6999999999999993</v>
      </c>
      <c r="C22" s="157">
        <v>11.1</v>
      </c>
      <c r="D22" s="157">
        <v>10.1</v>
      </c>
      <c r="E22" s="157">
        <v>7.4</v>
      </c>
      <c r="F22" s="157">
        <v>7.6</v>
      </c>
      <c r="G22" s="157">
        <v>7.7</v>
      </c>
      <c r="H22" s="157">
        <v>6.7601263367872786</v>
      </c>
      <c r="I22" s="157">
        <v>4.9331906301375916</v>
      </c>
      <c r="J22" s="157">
        <v>4.1199518108903046</v>
      </c>
      <c r="K22" s="157">
        <v>0.7</v>
      </c>
      <c r="L22" s="157">
        <v>2.5066290606099728</v>
      </c>
      <c r="M22" s="157">
        <v>1.06948300371123</v>
      </c>
      <c r="N22" s="157">
        <v>2.9</v>
      </c>
      <c r="O22" s="157">
        <v>3.8383110293350531</v>
      </c>
      <c r="P22" s="157">
        <v>4.1842266534672135</v>
      </c>
      <c r="Q22" s="157"/>
      <c r="R22" s="73"/>
    </row>
    <row r="23" spans="1:18" ht="14.25" customHeight="1" x14ac:dyDescent="0.3">
      <c r="A23" s="94"/>
      <c r="B23" s="152"/>
      <c r="C23" s="152"/>
      <c r="D23" s="152"/>
      <c r="E23" s="152"/>
      <c r="F23" s="152"/>
      <c r="G23" s="152"/>
      <c r="H23" s="152"/>
      <c r="I23" s="152"/>
      <c r="J23" s="152"/>
      <c r="K23" s="152"/>
      <c r="L23" s="152"/>
      <c r="M23" s="152"/>
      <c r="N23" s="152"/>
      <c r="O23" s="152"/>
      <c r="P23" s="152"/>
      <c r="Q23" s="152"/>
      <c r="R23" s="73"/>
    </row>
    <row r="24" spans="1:18" ht="14.25" customHeight="1" x14ac:dyDescent="0.3">
      <c r="A24" s="155" t="s">
        <v>169</v>
      </c>
      <c r="B24" s="157">
        <v>12.3</v>
      </c>
      <c r="C24" s="157">
        <f>+C11/40802*100</f>
        <v>13.197882456742317</v>
      </c>
      <c r="D24" s="157">
        <v>11.8</v>
      </c>
      <c r="E24" s="157">
        <v>9.5</v>
      </c>
      <c r="F24" s="157">
        <v>9.6999999999999993</v>
      </c>
      <c r="G24" s="157">
        <v>10.1</v>
      </c>
      <c r="H24" s="157">
        <v>9.1278418187640078</v>
      </c>
      <c r="I24" s="157">
        <v>6.2526387744023806</v>
      </c>
      <c r="J24" s="157">
        <v>5.1194336787154944</v>
      </c>
      <c r="K24" s="157">
        <v>1.4</v>
      </c>
      <c r="L24" s="157">
        <v>3.4139213602550478</v>
      </c>
      <c r="M24" s="157">
        <v>1.4524763223898476</v>
      </c>
      <c r="N24" s="157">
        <v>3.8</v>
      </c>
      <c r="O24" s="157">
        <v>5.0476155322604459</v>
      </c>
      <c r="P24" s="157">
        <v>5.7924230608802887</v>
      </c>
      <c r="Q24" s="157"/>
      <c r="R24" s="138"/>
    </row>
    <row r="25" spans="1:18" ht="14.25" customHeight="1" x14ac:dyDescent="0.3">
      <c r="A25" s="147" t="s">
        <v>170</v>
      </c>
      <c r="B25" s="152">
        <v>12.4</v>
      </c>
      <c r="C25" s="152">
        <v>13</v>
      </c>
      <c r="D25" s="152">
        <v>11</v>
      </c>
      <c r="E25" s="152">
        <v>10.6</v>
      </c>
      <c r="F25" s="152">
        <v>11</v>
      </c>
      <c r="G25" s="152">
        <v>10.9</v>
      </c>
      <c r="H25" s="152">
        <v>9.2594433399602387</v>
      </c>
      <c r="I25" s="152">
        <v>6.4643399089529598</v>
      </c>
      <c r="J25" s="152">
        <v>5.9278609464483072</v>
      </c>
      <c r="K25" s="152">
        <v>1.3</v>
      </c>
      <c r="L25" s="152">
        <v>3.3652345781753876</v>
      </c>
      <c r="M25" s="152">
        <v>1.9017432646592711</v>
      </c>
      <c r="N25" s="152">
        <v>3.6352240676903791</v>
      </c>
      <c r="O25" s="152">
        <v>4.7530577488775352</v>
      </c>
      <c r="P25" s="152">
        <v>6.4879583118163469</v>
      </c>
      <c r="Q25" s="152"/>
      <c r="R25" s="73"/>
    </row>
    <row r="26" spans="1:18" ht="14.25" customHeight="1" x14ac:dyDescent="0.3">
      <c r="A26" s="147" t="s">
        <v>171</v>
      </c>
      <c r="B26" s="152">
        <v>14.7</v>
      </c>
      <c r="C26" s="152">
        <v>15.8</v>
      </c>
      <c r="D26" s="152">
        <v>13.8</v>
      </c>
      <c r="E26" s="152">
        <v>9.4</v>
      </c>
      <c r="F26" s="152">
        <v>10.8</v>
      </c>
      <c r="G26" s="152">
        <v>12</v>
      </c>
      <c r="H26" s="152">
        <v>10.439191252825118</v>
      </c>
      <c r="I26" s="152">
        <v>7.5170150704910066</v>
      </c>
      <c r="J26" s="152">
        <v>5.8610490734592871</v>
      </c>
      <c r="K26" s="152">
        <v>0.8</v>
      </c>
      <c r="L26" s="152">
        <v>4.7039646038307037</v>
      </c>
      <c r="M26" s="152">
        <v>1.1398963730569949</v>
      </c>
      <c r="N26" s="152">
        <v>4.4592401947071005</v>
      </c>
      <c r="O26" s="152">
        <v>4.9080770717164466</v>
      </c>
      <c r="P26" s="152">
        <v>6.476125666326416</v>
      </c>
      <c r="Q26" s="152"/>
      <c r="R26" s="73"/>
    </row>
    <row r="27" spans="1:18" x14ac:dyDescent="0.3">
      <c r="A27" s="147" t="s">
        <v>172</v>
      </c>
      <c r="B27" s="152">
        <v>8.6</v>
      </c>
      <c r="C27" s="152">
        <v>10</v>
      </c>
      <c r="D27" s="152">
        <v>11</v>
      </c>
      <c r="E27" s="152">
        <v>7</v>
      </c>
      <c r="F27" s="152">
        <v>6.1</v>
      </c>
      <c r="G27" s="152">
        <v>6.4</v>
      </c>
      <c r="H27" s="152">
        <v>7.3384284336276622</v>
      </c>
      <c r="I27" s="152">
        <v>4.4031673203581736</v>
      </c>
      <c r="J27" s="152">
        <v>3.1066033051989503</v>
      </c>
      <c r="K27" s="152">
        <v>0.6</v>
      </c>
      <c r="L27" s="152">
        <v>2.1113361566316824</v>
      </c>
      <c r="M27" s="152">
        <v>1.3041924726060028</v>
      </c>
      <c r="N27" s="152">
        <v>3.1406304524834243</v>
      </c>
      <c r="O27" s="152">
        <v>5.5409129028393433</v>
      </c>
      <c r="P27" s="152">
        <v>4.1342712575589289</v>
      </c>
      <c r="Q27" s="152"/>
      <c r="R27" s="73"/>
    </row>
    <row r="28" spans="1:18" x14ac:dyDescent="0.3">
      <c r="A28" s="147"/>
      <c r="B28" s="152"/>
      <c r="C28" s="152"/>
      <c r="D28" s="152"/>
      <c r="E28" s="152"/>
      <c r="F28" s="152"/>
      <c r="G28" s="152"/>
      <c r="H28" s="152"/>
      <c r="I28" s="152"/>
      <c r="J28" s="152"/>
      <c r="K28" s="152"/>
      <c r="L28" s="152"/>
      <c r="M28" s="152"/>
      <c r="N28" s="152"/>
      <c r="O28" s="152"/>
      <c r="P28" s="152"/>
      <c r="Q28" s="152"/>
      <c r="R28" s="73"/>
    </row>
    <row r="29" spans="1:18" x14ac:dyDescent="0.3">
      <c r="A29" s="155" t="s">
        <v>173</v>
      </c>
      <c r="B29" s="157">
        <v>6.1</v>
      </c>
      <c r="C29" s="157">
        <f>+C16/27690*100</f>
        <v>7.99566630552546</v>
      </c>
      <c r="D29" s="157">
        <v>7.4</v>
      </c>
      <c r="E29" s="157">
        <v>4.5</v>
      </c>
      <c r="F29" s="157">
        <v>4.5999999999999996</v>
      </c>
      <c r="G29" s="157">
        <v>4.5999999999999996</v>
      </c>
      <c r="H29" s="157">
        <v>3.8219882285742668</v>
      </c>
      <c r="I29" s="157">
        <v>3.3282793700479312</v>
      </c>
      <c r="J29" s="157">
        <v>2.9038854805725971</v>
      </c>
      <c r="K29" s="157">
        <v>0.4</v>
      </c>
      <c r="L29" s="157">
        <v>1.5105110736087672</v>
      </c>
      <c r="M29" s="157">
        <v>0.67132377264501564</v>
      </c>
      <c r="N29" s="157">
        <v>2</v>
      </c>
      <c r="O29" s="157">
        <v>2.5598501551128714</v>
      </c>
      <c r="P29" s="157">
        <v>2.4428560207367842</v>
      </c>
      <c r="Q29" s="157"/>
      <c r="R29" s="138"/>
    </row>
    <row r="30" spans="1:18" x14ac:dyDescent="0.3">
      <c r="A30" s="147" t="s">
        <v>174</v>
      </c>
      <c r="B30" s="152">
        <v>8.4</v>
      </c>
      <c r="C30" s="152">
        <v>10.6</v>
      </c>
      <c r="D30" s="152">
        <v>9</v>
      </c>
      <c r="E30" s="152">
        <v>5.5</v>
      </c>
      <c r="F30" s="152">
        <v>6.4</v>
      </c>
      <c r="G30" s="152">
        <v>6.2</v>
      </c>
      <c r="H30" s="152">
        <v>5.7661831037425326</v>
      </c>
      <c r="I30" s="152">
        <v>5.1214263756532432</v>
      </c>
      <c r="J30" s="152">
        <v>4.3992718446601939</v>
      </c>
      <c r="K30" s="152">
        <v>0.6</v>
      </c>
      <c r="L30" s="152">
        <v>2.6091948024839535</v>
      </c>
      <c r="M30" s="152">
        <v>1.089569798966699</v>
      </c>
      <c r="N30" s="152">
        <v>3.014483852807206</v>
      </c>
      <c r="O30" s="152">
        <v>4.6586996151509013</v>
      </c>
      <c r="P30" s="152">
        <v>4.5410872313527184</v>
      </c>
      <c r="Q30" s="152"/>
      <c r="R30" s="73"/>
    </row>
    <row r="31" spans="1:18" x14ac:dyDescent="0.3">
      <c r="A31" s="147" t="s">
        <v>175</v>
      </c>
      <c r="B31" s="152">
        <v>5.8</v>
      </c>
      <c r="C31" s="152">
        <v>8.1</v>
      </c>
      <c r="D31" s="152">
        <v>7.4</v>
      </c>
      <c r="E31" s="152">
        <v>4.2</v>
      </c>
      <c r="F31" s="152">
        <v>4.4000000000000004</v>
      </c>
      <c r="G31" s="152">
        <v>4.4000000000000004</v>
      </c>
      <c r="H31" s="152">
        <v>3.2153346730561139</v>
      </c>
      <c r="I31" s="152">
        <v>2.6035965598123534</v>
      </c>
      <c r="J31" s="152">
        <v>2.6594938627064706</v>
      </c>
      <c r="K31" s="152">
        <v>0.3</v>
      </c>
      <c r="L31" s="152">
        <v>1.2353834973905</v>
      </c>
      <c r="M31" s="152">
        <v>0.45704910348060473</v>
      </c>
      <c r="N31" s="152">
        <v>2.1263742902017642</v>
      </c>
      <c r="O31" s="152">
        <v>1.5911193339500462</v>
      </c>
      <c r="P31" s="152">
        <v>1.414506480558325</v>
      </c>
      <c r="Q31" s="152"/>
      <c r="R31" s="73"/>
    </row>
    <row r="32" spans="1:18" ht="14.5" thickBot="1" x14ac:dyDescent="0.35">
      <c r="A32" s="147" t="s">
        <v>176</v>
      </c>
      <c r="B32" s="152">
        <v>2.9</v>
      </c>
      <c r="C32" s="152">
        <v>3.7</v>
      </c>
      <c r="D32" s="152">
        <v>4.8</v>
      </c>
      <c r="E32" s="152">
        <v>2.9</v>
      </c>
      <c r="F32" s="152">
        <v>1.9</v>
      </c>
      <c r="G32" s="152">
        <v>2.4</v>
      </c>
      <c r="H32" s="152">
        <v>1.6204339467179345</v>
      </c>
      <c r="I32" s="152">
        <v>1.6473768691391399</v>
      </c>
      <c r="J32" s="152">
        <v>1.1020442500210315</v>
      </c>
      <c r="K32" s="152">
        <v>0.2</v>
      </c>
      <c r="L32" s="152">
        <v>0.27743301452872893</v>
      </c>
      <c r="M32" s="152">
        <v>0.36545749864645372</v>
      </c>
      <c r="N32" s="152">
        <v>0.59578368469294229</v>
      </c>
      <c r="O32" s="152">
        <v>0.87638979725310662</v>
      </c>
      <c r="P32" s="152">
        <v>0.78802728296139324</v>
      </c>
      <c r="Q32" s="152"/>
      <c r="R32" s="73"/>
    </row>
    <row r="33" spans="1:18" s="71" customFormat="1" ht="14.25" customHeight="1" x14ac:dyDescent="0.3">
      <c r="A33" s="92" t="s">
        <v>152</v>
      </c>
      <c r="B33" s="92"/>
      <c r="C33" s="92"/>
      <c r="D33" s="92"/>
      <c r="E33" s="92"/>
      <c r="F33" s="92"/>
      <c r="G33" s="92"/>
      <c r="H33" s="92"/>
      <c r="I33" s="92"/>
      <c r="J33" s="158"/>
      <c r="K33" s="158"/>
      <c r="L33" s="158"/>
      <c r="M33" s="158"/>
      <c r="N33" s="158"/>
      <c r="O33" s="158"/>
      <c r="P33" s="158"/>
      <c r="Q33" s="93"/>
      <c r="R33" s="73"/>
    </row>
    <row r="34" spans="1:18" x14ac:dyDescent="0.3">
      <c r="A34" s="41"/>
      <c r="R34" s="73"/>
    </row>
    <row r="35" spans="1:18" x14ac:dyDescent="0.3">
      <c r="R35" s="73"/>
    </row>
  </sheetData>
  <hyperlinks>
    <hyperlink ref="R2" location="Contenido!A1" display="Contenido" xr:uid="{0A0959E1-4127-43C0-ADFE-0AEBDB33EABB}"/>
  </hyperlinks>
  <printOptions horizontalCentered="1"/>
  <pageMargins left="0.39370078740157483" right="0.39370078740157483" top="0.39370078740157483" bottom="0.39370078740157483" header="0.31496062992125984" footer="0.31496062992125984"/>
  <pageSetup scale="82" orientation="landscape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8DEA81-144F-4BCA-B673-6FCBD9AFEC3F}">
  <sheetPr>
    <pageSetUpPr fitToPage="1"/>
  </sheetPr>
  <dimension ref="A1:R38"/>
  <sheetViews>
    <sheetView showGridLines="0" zoomScale="90" zoomScaleNormal="90" zoomScaleSheetLayoutView="100" workbookViewId="0">
      <selection activeCell="R2" sqref="R2"/>
    </sheetView>
  </sheetViews>
  <sheetFormatPr baseColWidth="10" defaultColWidth="6.453125" defaultRowHeight="14" x14ac:dyDescent="0.3"/>
  <cols>
    <col min="1" max="1" width="22.1796875" style="38" customWidth="1"/>
    <col min="2" max="16" width="9.26953125" style="65" customWidth="1"/>
    <col min="17" max="17" width="5.7265625" style="65" customWidth="1"/>
    <col min="18" max="18" width="11.453125" style="30" customWidth="1"/>
    <col min="19" max="248" width="11.453125" style="38" customWidth="1"/>
    <col min="249" max="249" width="11.81640625" style="38" customWidth="1"/>
    <col min="250" max="16384" width="6.453125" style="38"/>
  </cols>
  <sheetData>
    <row r="1" spans="1:18" ht="15.75" customHeight="1" x14ac:dyDescent="0.3">
      <c r="A1" s="57" t="s">
        <v>183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</row>
    <row r="2" spans="1:18" ht="15.75" customHeight="1" x14ac:dyDescent="0.35">
      <c r="A2" s="57" t="s">
        <v>184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311" t="s">
        <v>131</v>
      </c>
    </row>
    <row r="3" spans="1:18" ht="15.75" customHeight="1" x14ac:dyDescent="0.3">
      <c r="A3" s="57" t="s">
        <v>155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</row>
    <row r="4" spans="1:18" ht="15.75" customHeight="1" x14ac:dyDescent="0.3">
      <c r="A4" s="57" t="s">
        <v>136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</row>
    <row r="5" spans="1:18" ht="15.75" customHeight="1" x14ac:dyDescent="0.3">
      <c r="A5" s="57" t="s">
        <v>156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</row>
    <row r="6" spans="1:18" s="32" customFormat="1" ht="18.75" customHeight="1" x14ac:dyDescent="0.3">
      <c r="A6" s="195" t="s">
        <v>157</v>
      </c>
      <c r="B6" s="161">
        <v>2010</v>
      </c>
      <c r="C6" s="161">
        <v>2011</v>
      </c>
      <c r="D6" s="161">
        <v>2012</v>
      </c>
      <c r="E6" s="161">
        <v>2013</v>
      </c>
      <c r="F6" s="161">
        <v>2014</v>
      </c>
      <c r="G6" s="161">
        <v>2015</v>
      </c>
      <c r="H6" s="161">
        <v>2016</v>
      </c>
      <c r="I6" s="161">
        <v>2017</v>
      </c>
      <c r="J6" s="161">
        <v>2018</v>
      </c>
      <c r="K6" s="161">
        <v>2019</v>
      </c>
      <c r="L6" s="161">
        <v>2020</v>
      </c>
      <c r="M6" s="161">
        <v>2021</v>
      </c>
      <c r="N6" s="161">
        <v>2022</v>
      </c>
      <c r="O6" s="161">
        <v>2023</v>
      </c>
      <c r="P6" s="161">
        <v>2024</v>
      </c>
      <c r="Q6" s="218"/>
    </row>
    <row r="7" spans="1:18" x14ac:dyDescent="0.3">
      <c r="R7" s="73"/>
    </row>
    <row r="8" spans="1:18" s="71" customFormat="1" ht="14.25" customHeight="1" x14ac:dyDescent="0.3">
      <c r="A8" s="160" t="s">
        <v>139</v>
      </c>
      <c r="B8" s="160"/>
      <c r="C8" s="160"/>
      <c r="D8" s="160"/>
      <c r="E8" s="160"/>
      <c r="F8" s="160"/>
      <c r="G8" s="160"/>
      <c r="H8" s="160"/>
      <c r="I8" s="160"/>
      <c r="J8" s="160"/>
      <c r="K8" s="160"/>
      <c r="L8" s="160"/>
      <c r="M8" s="160"/>
      <c r="N8" s="160"/>
      <c r="O8" s="160"/>
      <c r="P8" s="160"/>
      <c r="Q8" s="160"/>
      <c r="R8" s="73"/>
    </row>
    <row r="9" spans="1:18" s="71" customFormat="1" ht="14.25" customHeight="1" x14ac:dyDescent="0.3">
      <c r="A9" s="94" t="s">
        <v>158</v>
      </c>
      <c r="B9" s="154">
        <f t="shared" ref="B9:M9" si="0">+B11+B16</f>
        <v>7866</v>
      </c>
      <c r="C9" s="154">
        <f t="shared" si="0"/>
        <v>7844</v>
      </c>
      <c r="D9" s="154">
        <f t="shared" si="0"/>
        <v>8438</v>
      </c>
      <c r="E9" s="154">
        <f t="shared" si="0"/>
        <v>6814</v>
      </c>
      <c r="F9" s="154">
        <f t="shared" si="0"/>
        <v>7015</v>
      </c>
      <c r="G9" s="154">
        <f t="shared" si="0"/>
        <v>7262</v>
      </c>
      <c r="H9" s="154">
        <f t="shared" si="0"/>
        <v>6650</v>
      </c>
      <c r="I9" s="154">
        <f t="shared" si="0"/>
        <v>5654</v>
      </c>
      <c r="J9" s="154">
        <f t="shared" si="0"/>
        <v>6066</v>
      </c>
      <c r="K9" s="154">
        <f t="shared" si="0"/>
        <v>4541</v>
      </c>
      <c r="L9" s="154">
        <f t="shared" si="0"/>
        <v>5483</v>
      </c>
      <c r="M9" s="154">
        <f t="shared" si="0"/>
        <v>3929</v>
      </c>
      <c r="N9" s="154">
        <f t="shared" ref="N9:P9" si="1">+N11+N16</f>
        <v>4721</v>
      </c>
      <c r="O9" s="154">
        <f t="shared" si="1"/>
        <v>4808</v>
      </c>
      <c r="P9" s="154">
        <f t="shared" si="1"/>
        <v>5051</v>
      </c>
      <c r="Q9" s="154"/>
      <c r="R9" s="138"/>
    </row>
    <row r="10" spans="1:18" s="71" customFormat="1" ht="14.25" customHeight="1" x14ac:dyDescent="0.3">
      <c r="A10" s="94"/>
      <c r="B10" s="151"/>
      <c r="C10" s="151"/>
      <c r="D10" s="151"/>
      <c r="E10" s="151"/>
      <c r="F10" s="151"/>
      <c r="G10" s="151"/>
      <c r="H10" s="151"/>
      <c r="I10" s="151"/>
      <c r="J10" s="151"/>
      <c r="K10" s="151"/>
      <c r="L10" s="151"/>
      <c r="M10" s="151"/>
      <c r="N10" s="151"/>
      <c r="O10" s="151"/>
      <c r="P10" s="151"/>
      <c r="Q10" s="151"/>
      <c r="R10" s="73"/>
    </row>
    <row r="11" spans="1:18" s="71" customFormat="1" ht="14.25" customHeight="1" x14ac:dyDescent="0.3">
      <c r="A11" s="155" t="s">
        <v>169</v>
      </c>
      <c r="B11" s="154">
        <f t="shared" ref="B11:M11" si="2">SUM(B12:B14)</f>
        <v>5471</v>
      </c>
      <c r="C11" s="154">
        <f t="shared" si="2"/>
        <v>5435</v>
      </c>
      <c r="D11" s="154">
        <f t="shared" si="2"/>
        <v>5888</v>
      </c>
      <c r="E11" s="154">
        <f t="shared" si="2"/>
        <v>4635</v>
      </c>
      <c r="F11" s="154">
        <f t="shared" si="2"/>
        <v>4654</v>
      </c>
      <c r="G11" s="154">
        <f t="shared" si="2"/>
        <v>5016</v>
      </c>
      <c r="H11" s="154">
        <f t="shared" si="2"/>
        <v>4534</v>
      </c>
      <c r="I11" s="154">
        <f t="shared" si="2"/>
        <v>3720</v>
      </c>
      <c r="J11" s="154">
        <f t="shared" si="2"/>
        <v>4051</v>
      </c>
      <c r="K11" s="154">
        <f t="shared" si="2"/>
        <v>3052</v>
      </c>
      <c r="L11" s="154">
        <f t="shared" si="2"/>
        <v>3653</v>
      </c>
      <c r="M11" s="154">
        <f t="shared" si="2"/>
        <v>2407</v>
      </c>
      <c r="N11" s="154">
        <f t="shared" ref="N11:P11" si="3">SUM(N12:N14)</f>
        <v>2798</v>
      </c>
      <c r="O11" s="154">
        <f t="shared" si="3"/>
        <v>2617</v>
      </c>
      <c r="P11" s="154">
        <f t="shared" si="3"/>
        <v>2890</v>
      </c>
      <c r="Q11" s="154"/>
      <c r="R11" s="138"/>
    </row>
    <row r="12" spans="1:18" s="71" customFormat="1" ht="14.25" customHeight="1" x14ac:dyDescent="0.3">
      <c r="A12" s="147" t="s">
        <v>170</v>
      </c>
      <c r="B12" s="151">
        <v>2212</v>
      </c>
      <c r="C12" s="151">
        <v>1726</v>
      </c>
      <c r="D12" s="151">
        <v>2012</v>
      </c>
      <c r="E12" s="151">
        <v>1520</v>
      </c>
      <c r="F12" s="151">
        <v>1651</v>
      </c>
      <c r="G12" s="151">
        <v>1774</v>
      </c>
      <c r="H12" s="151">
        <v>1594</v>
      </c>
      <c r="I12" s="151">
        <v>1301</v>
      </c>
      <c r="J12" s="151">
        <v>1407</v>
      </c>
      <c r="K12" s="151">
        <v>1018</v>
      </c>
      <c r="L12" s="151">
        <v>1100</v>
      </c>
      <c r="M12" s="151">
        <v>690</v>
      </c>
      <c r="N12" s="151">
        <v>768</v>
      </c>
      <c r="O12" s="151">
        <v>583</v>
      </c>
      <c r="P12" s="151">
        <v>664</v>
      </c>
      <c r="Q12" s="151"/>
      <c r="R12" s="73"/>
    </row>
    <row r="13" spans="1:18" s="71" customFormat="1" ht="14.25" customHeight="1" x14ac:dyDescent="0.3">
      <c r="A13" s="147" t="s">
        <v>171</v>
      </c>
      <c r="B13" s="151">
        <v>1851</v>
      </c>
      <c r="C13" s="151">
        <v>2083</v>
      </c>
      <c r="D13" s="151">
        <v>2226</v>
      </c>
      <c r="E13" s="151">
        <v>1815</v>
      </c>
      <c r="F13" s="151">
        <v>1694</v>
      </c>
      <c r="G13" s="151">
        <v>1841</v>
      </c>
      <c r="H13" s="151">
        <v>1607</v>
      </c>
      <c r="I13" s="151">
        <v>1434</v>
      </c>
      <c r="J13" s="151">
        <v>1591</v>
      </c>
      <c r="K13" s="151">
        <v>1179</v>
      </c>
      <c r="L13" s="151">
        <v>1456</v>
      </c>
      <c r="M13" s="151">
        <v>917</v>
      </c>
      <c r="N13" s="151">
        <v>1116</v>
      </c>
      <c r="O13" s="151">
        <v>962</v>
      </c>
      <c r="P13" s="151">
        <v>1108</v>
      </c>
      <c r="Q13" s="151"/>
      <c r="R13" s="73"/>
    </row>
    <row r="14" spans="1:18" s="71" customFormat="1" ht="14.25" customHeight="1" x14ac:dyDescent="0.3">
      <c r="A14" s="147" t="s">
        <v>172</v>
      </c>
      <c r="B14" s="151">
        <v>1408</v>
      </c>
      <c r="C14" s="151">
        <v>1626</v>
      </c>
      <c r="D14" s="151">
        <v>1650</v>
      </c>
      <c r="E14" s="151">
        <v>1300</v>
      </c>
      <c r="F14" s="151">
        <v>1309</v>
      </c>
      <c r="G14" s="151">
        <v>1401</v>
      </c>
      <c r="H14" s="151">
        <v>1333</v>
      </c>
      <c r="I14" s="151">
        <v>985</v>
      </c>
      <c r="J14" s="151">
        <v>1053</v>
      </c>
      <c r="K14" s="151">
        <v>855</v>
      </c>
      <c r="L14" s="151">
        <v>1097</v>
      </c>
      <c r="M14" s="151">
        <v>800</v>
      </c>
      <c r="N14" s="151">
        <v>914</v>
      </c>
      <c r="O14" s="151">
        <v>1072</v>
      </c>
      <c r="P14" s="151">
        <v>1118</v>
      </c>
      <c r="Q14" s="151"/>
      <c r="R14" s="73"/>
    </row>
    <row r="15" spans="1:18" s="71" customFormat="1" ht="14.25" customHeight="1" x14ac:dyDescent="0.3">
      <c r="A15" s="74"/>
      <c r="B15" s="151"/>
      <c r="C15" s="151"/>
      <c r="D15" s="151"/>
      <c r="E15" s="151"/>
      <c r="F15" s="151"/>
      <c r="G15" s="151"/>
      <c r="H15" s="151"/>
      <c r="I15" s="151"/>
      <c r="J15" s="151"/>
      <c r="K15" s="151"/>
      <c r="L15" s="151"/>
      <c r="M15" s="151"/>
      <c r="N15" s="151"/>
      <c r="O15" s="151"/>
      <c r="P15" s="151"/>
      <c r="Q15" s="151"/>
      <c r="R15" s="73"/>
    </row>
    <row r="16" spans="1:18" s="71" customFormat="1" ht="14.25" customHeight="1" x14ac:dyDescent="0.3">
      <c r="A16" s="155" t="s">
        <v>173</v>
      </c>
      <c r="B16" s="154">
        <f t="shared" ref="B16:M16" si="4">SUM(B17:B19)</f>
        <v>2395</v>
      </c>
      <c r="C16" s="154">
        <f t="shared" si="4"/>
        <v>2409</v>
      </c>
      <c r="D16" s="154">
        <f t="shared" si="4"/>
        <v>2550</v>
      </c>
      <c r="E16" s="154">
        <f t="shared" si="4"/>
        <v>2179</v>
      </c>
      <c r="F16" s="154">
        <f t="shared" si="4"/>
        <v>2361</v>
      </c>
      <c r="G16" s="154">
        <f t="shared" si="4"/>
        <v>2246</v>
      </c>
      <c r="H16" s="154">
        <f t="shared" si="4"/>
        <v>2116</v>
      </c>
      <c r="I16" s="154">
        <f t="shared" si="4"/>
        <v>1934</v>
      </c>
      <c r="J16" s="154">
        <f t="shared" si="4"/>
        <v>2015</v>
      </c>
      <c r="K16" s="154">
        <f t="shared" si="4"/>
        <v>1489</v>
      </c>
      <c r="L16" s="154">
        <f t="shared" si="4"/>
        <v>1830</v>
      </c>
      <c r="M16" s="154">
        <f t="shared" si="4"/>
        <v>1522</v>
      </c>
      <c r="N16" s="154">
        <f t="shared" ref="N16:P16" si="5">SUM(N17:N19)</f>
        <v>1923</v>
      </c>
      <c r="O16" s="154">
        <f t="shared" si="5"/>
        <v>2191</v>
      </c>
      <c r="P16" s="154">
        <f t="shared" si="5"/>
        <v>2161</v>
      </c>
      <c r="Q16" s="154"/>
      <c r="R16" s="138"/>
    </row>
    <row r="17" spans="1:18" s="71" customFormat="1" ht="14.25" customHeight="1" x14ac:dyDescent="0.3">
      <c r="A17" s="147" t="s">
        <v>174</v>
      </c>
      <c r="B17" s="151">
        <v>1670</v>
      </c>
      <c r="C17" s="151">
        <v>1652</v>
      </c>
      <c r="D17" s="151">
        <v>1725</v>
      </c>
      <c r="E17" s="151">
        <v>1406</v>
      </c>
      <c r="F17" s="151">
        <v>1536</v>
      </c>
      <c r="G17" s="151">
        <v>1599</v>
      </c>
      <c r="H17" s="151">
        <v>1402</v>
      </c>
      <c r="I17" s="151">
        <v>1303</v>
      </c>
      <c r="J17" s="151">
        <v>1335</v>
      </c>
      <c r="K17" s="151">
        <v>804</v>
      </c>
      <c r="L17" s="151">
        <v>1121</v>
      </c>
      <c r="M17" s="151">
        <v>868</v>
      </c>
      <c r="N17" s="151">
        <v>1150</v>
      </c>
      <c r="O17" s="151">
        <v>1288</v>
      </c>
      <c r="P17" s="151">
        <v>1396</v>
      </c>
      <c r="Q17" s="151"/>
      <c r="R17" s="73"/>
    </row>
    <row r="18" spans="1:18" s="71" customFormat="1" ht="14.25" customHeight="1" x14ac:dyDescent="0.3">
      <c r="A18" s="147" t="s">
        <v>175</v>
      </c>
      <c r="B18" s="151">
        <v>709</v>
      </c>
      <c r="C18" s="151">
        <v>751</v>
      </c>
      <c r="D18" s="151">
        <v>818</v>
      </c>
      <c r="E18" s="151">
        <v>769</v>
      </c>
      <c r="F18" s="151">
        <v>796</v>
      </c>
      <c r="G18" s="151">
        <v>643</v>
      </c>
      <c r="H18" s="151">
        <v>695</v>
      </c>
      <c r="I18" s="151">
        <v>619</v>
      </c>
      <c r="J18" s="151">
        <v>663</v>
      </c>
      <c r="K18" s="151">
        <v>644</v>
      </c>
      <c r="L18" s="151">
        <v>686</v>
      </c>
      <c r="M18" s="151">
        <v>636</v>
      </c>
      <c r="N18" s="151">
        <v>740</v>
      </c>
      <c r="O18" s="151">
        <v>885</v>
      </c>
      <c r="P18" s="151">
        <v>747</v>
      </c>
      <c r="Q18" s="151"/>
      <c r="R18" s="73"/>
    </row>
    <row r="19" spans="1:18" s="71" customFormat="1" ht="14.25" customHeight="1" x14ac:dyDescent="0.3">
      <c r="A19" s="147" t="s">
        <v>176</v>
      </c>
      <c r="B19" s="151">
        <v>16</v>
      </c>
      <c r="C19" s="151">
        <v>6</v>
      </c>
      <c r="D19" s="151">
        <v>7</v>
      </c>
      <c r="E19" s="151">
        <v>4</v>
      </c>
      <c r="F19" s="151">
        <v>29</v>
      </c>
      <c r="G19" s="151">
        <v>4</v>
      </c>
      <c r="H19" s="151">
        <v>19</v>
      </c>
      <c r="I19" s="151">
        <v>12</v>
      </c>
      <c r="J19" s="151">
        <v>17</v>
      </c>
      <c r="K19" s="151">
        <v>41</v>
      </c>
      <c r="L19" s="151">
        <v>23</v>
      </c>
      <c r="M19" s="151">
        <v>18</v>
      </c>
      <c r="N19" s="151">
        <v>33</v>
      </c>
      <c r="O19" s="151">
        <v>18</v>
      </c>
      <c r="P19" s="151">
        <v>18</v>
      </c>
      <c r="Q19" s="151"/>
      <c r="R19" s="73"/>
    </row>
    <row r="20" spans="1:18" s="71" customFormat="1" ht="14.25" customHeight="1" x14ac:dyDescent="0.3">
      <c r="B20" s="182"/>
      <c r="C20" s="182"/>
      <c r="D20" s="182"/>
      <c r="E20" s="182"/>
      <c r="F20" s="182"/>
      <c r="G20" s="182"/>
      <c r="H20" s="182"/>
      <c r="I20" s="182"/>
      <c r="J20" s="182"/>
      <c r="K20" s="182"/>
      <c r="L20" s="182"/>
      <c r="M20" s="182"/>
      <c r="N20" s="182"/>
      <c r="O20" s="182"/>
      <c r="P20" s="182"/>
      <c r="Q20" s="182"/>
      <c r="R20" s="73"/>
    </row>
    <row r="21" spans="1:18" s="71" customFormat="1" ht="14.25" customHeight="1" x14ac:dyDescent="0.3">
      <c r="A21" s="160" t="s">
        <v>150</v>
      </c>
      <c r="B21" s="160"/>
      <c r="C21" s="160"/>
      <c r="D21" s="160"/>
      <c r="E21" s="160"/>
      <c r="F21" s="160"/>
      <c r="G21" s="160"/>
      <c r="H21" s="160"/>
      <c r="I21" s="160"/>
      <c r="J21" s="160"/>
      <c r="K21" s="160"/>
      <c r="L21" s="160"/>
      <c r="M21" s="160"/>
      <c r="N21" s="160"/>
      <c r="O21" s="160"/>
      <c r="P21" s="160"/>
      <c r="Q21" s="160"/>
      <c r="R21" s="73"/>
    </row>
    <row r="22" spans="1:18" s="74" customFormat="1" ht="14.25" customHeight="1" x14ac:dyDescent="0.3">
      <c r="A22" s="94" t="s">
        <v>158</v>
      </c>
      <c r="B22" s="157">
        <v>21.5</v>
      </c>
      <c r="C22" s="157">
        <v>21.7</v>
      </c>
      <c r="D22" s="157">
        <v>23.6</v>
      </c>
      <c r="E22" s="157">
        <v>18.899999999999999</v>
      </c>
      <c r="F22" s="157">
        <v>18.5</v>
      </c>
      <c r="G22" s="157">
        <v>14.9</v>
      </c>
      <c r="H22" s="157">
        <v>13.8</v>
      </c>
      <c r="I22" s="157">
        <v>11.9</v>
      </c>
      <c r="J22" s="157">
        <v>12.7</v>
      </c>
      <c r="K22" s="157">
        <v>9</v>
      </c>
      <c r="L22" s="157">
        <v>10.9</v>
      </c>
      <c r="M22" s="157">
        <v>6.9</v>
      </c>
      <c r="N22" s="157">
        <v>9.3000000000000007</v>
      </c>
      <c r="O22" s="157">
        <v>10.400398018559779</v>
      </c>
      <c r="P22" s="157">
        <v>11.978561434296962</v>
      </c>
      <c r="Q22" s="157"/>
      <c r="R22" s="73"/>
    </row>
    <row r="23" spans="1:18" s="71" customFormat="1" ht="14.25" customHeight="1" x14ac:dyDescent="0.3">
      <c r="A23" s="94"/>
      <c r="B23" s="152"/>
      <c r="C23" s="152"/>
      <c r="D23" s="152"/>
      <c r="E23" s="152"/>
      <c r="F23" s="152"/>
      <c r="G23" s="152"/>
      <c r="H23" s="152"/>
      <c r="I23" s="152"/>
      <c r="J23" s="152"/>
      <c r="K23" s="152"/>
      <c r="L23" s="152"/>
      <c r="M23" s="152"/>
      <c r="N23" s="152"/>
      <c r="O23" s="152"/>
      <c r="P23" s="152"/>
      <c r="Q23" s="152"/>
      <c r="R23" s="73"/>
    </row>
    <row r="24" spans="1:18" s="71" customFormat="1" ht="14.25" customHeight="1" x14ac:dyDescent="0.3">
      <c r="A24" s="155" t="s">
        <v>169</v>
      </c>
      <c r="B24" s="157">
        <v>23.7</v>
      </c>
      <c r="C24" s="157">
        <f>+C11/22784*100</f>
        <v>23.854459269662922</v>
      </c>
      <c r="D24" s="157">
        <v>26.7</v>
      </c>
      <c r="E24" s="157">
        <v>21.2</v>
      </c>
      <c r="F24" s="157">
        <v>21.1</v>
      </c>
      <c r="G24" s="157">
        <v>23</v>
      </c>
      <c r="H24" s="157">
        <v>22</v>
      </c>
      <c r="I24" s="157">
        <v>19.600000000000001</v>
      </c>
      <c r="J24" s="157">
        <v>22.3</v>
      </c>
      <c r="K24" s="157">
        <v>17.2</v>
      </c>
      <c r="L24" s="157">
        <v>21.9</v>
      </c>
      <c r="M24" s="157">
        <v>14</v>
      </c>
      <c r="N24" s="157">
        <v>19.2</v>
      </c>
      <c r="O24" s="157">
        <v>21.137226395283097</v>
      </c>
      <c r="P24" s="157">
        <v>26.766694452162636</v>
      </c>
      <c r="Q24" s="157"/>
      <c r="R24" s="138"/>
    </row>
    <row r="25" spans="1:18" ht="14.25" customHeight="1" x14ac:dyDescent="0.3">
      <c r="A25" s="147" t="s">
        <v>170</v>
      </c>
      <c r="B25" s="152">
        <v>24.5</v>
      </c>
      <c r="C25" s="152">
        <v>20</v>
      </c>
      <c r="D25" s="152">
        <v>23.8</v>
      </c>
      <c r="E25" s="152">
        <v>18.7</v>
      </c>
      <c r="F25" s="152">
        <v>20.7</v>
      </c>
      <c r="G25" s="152">
        <v>22.6</v>
      </c>
      <c r="H25" s="152">
        <v>22.1</v>
      </c>
      <c r="I25" s="152">
        <v>19.899999999999999</v>
      </c>
      <c r="J25" s="152">
        <v>24</v>
      </c>
      <c r="K25" s="152">
        <v>20.3</v>
      </c>
      <c r="L25" s="152">
        <v>23.2</v>
      </c>
      <c r="M25" s="152">
        <v>14.7</v>
      </c>
      <c r="N25" s="152">
        <v>19.7</v>
      </c>
      <c r="O25" s="152">
        <v>18.40858856962425</v>
      </c>
      <c r="P25" s="152">
        <v>23.884892086330936</v>
      </c>
      <c r="Q25" s="152"/>
      <c r="R25" s="73"/>
    </row>
    <row r="26" spans="1:18" ht="14.25" customHeight="1" x14ac:dyDescent="0.3">
      <c r="A26" s="147" t="s">
        <v>171</v>
      </c>
      <c r="B26" s="152">
        <v>23.8</v>
      </c>
      <c r="C26" s="152">
        <v>27.6</v>
      </c>
      <c r="D26" s="152">
        <v>30.2</v>
      </c>
      <c r="E26" s="152">
        <v>24.6</v>
      </c>
      <c r="F26" s="152">
        <v>22.9</v>
      </c>
      <c r="G26" s="152">
        <v>25.6</v>
      </c>
      <c r="H26" s="152">
        <v>23.2</v>
      </c>
      <c r="I26" s="152">
        <v>22.4</v>
      </c>
      <c r="J26" s="152">
        <v>25</v>
      </c>
      <c r="K26" s="152">
        <v>19.399999999999999</v>
      </c>
      <c r="L26" s="152">
        <v>25.7</v>
      </c>
      <c r="M26" s="152">
        <v>15.7</v>
      </c>
      <c r="N26" s="152">
        <v>23.1</v>
      </c>
      <c r="O26" s="152">
        <v>24.025974025974026</v>
      </c>
      <c r="P26" s="152">
        <v>31.114855377702895</v>
      </c>
      <c r="Q26" s="152"/>
      <c r="R26" s="73"/>
    </row>
    <row r="27" spans="1:18" x14ac:dyDescent="0.3">
      <c r="A27" s="147" t="s">
        <v>172</v>
      </c>
      <c r="B27" s="152">
        <v>22.4</v>
      </c>
      <c r="C27" s="152">
        <v>24.5</v>
      </c>
      <c r="D27" s="152">
        <v>26.4</v>
      </c>
      <c r="E27" s="152">
        <v>20.3</v>
      </c>
      <c r="F27" s="152">
        <v>19.5</v>
      </c>
      <c r="G27" s="152">
        <v>20.7</v>
      </c>
      <c r="H27" s="152">
        <v>20.6</v>
      </c>
      <c r="I27" s="152">
        <v>16.3</v>
      </c>
      <c r="J27" s="152">
        <v>17.7</v>
      </c>
      <c r="K27" s="152">
        <v>12.9</v>
      </c>
      <c r="L27" s="152">
        <v>17.399999999999999</v>
      </c>
      <c r="M27" s="152">
        <v>11.9</v>
      </c>
      <c r="N27" s="152">
        <v>15.6</v>
      </c>
      <c r="O27" s="152">
        <v>20.575815738963531</v>
      </c>
      <c r="P27" s="152">
        <v>25.089766606822263</v>
      </c>
      <c r="Q27" s="152"/>
      <c r="R27" s="73"/>
    </row>
    <row r="28" spans="1:18" x14ac:dyDescent="0.3">
      <c r="A28" s="74"/>
      <c r="B28" s="152"/>
      <c r="C28" s="152"/>
      <c r="D28" s="152"/>
      <c r="E28" s="152"/>
      <c r="F28" s="152"/>
      <c r="G28" s="152"/>
      <c r="H28" s="152"/>
      <c r="I28" s="152"/>
      <c r="J28" s="152"/>
      <c r="K28" s="152"/>
      <c r="L28" s="152"/>
      <c r="M28" s="152"/>
      <c r="N28" s="152"/>
      <c r="O28" s="152"/>
      <c r="P28" s="152"/>
      <c r="Q28" s="152"/>
      <c r="R28" s="73"/>
    </row>
    <row r="29" spans="1:18" x14ac:dyDescent="0.3">
      <c r="A29" s="155" t="s">
        <v>173</v>
      </c>
      <c r="B29" s="157">
        <v>17.8</v>
      </c>
      <c r="C29" s="157">
        <f>+C16/13223*100</f>
        <v>18.218256068970735</v>
      </c>
      <c r="D29" s="157">
        <v>18.5</v>
      </c>
      <c r="E29" s="157">
        <v>15.3</v>
      </c>
      <c r="F29" s="157">
        <v>14.4</v>
      </c>
      <c r="G29" s="157">
        <v>8.3000000000000007</v>
      </c>
      <c r="H29" s="157">
        <v>7.7</v>
      </c>
      <c r="I29" s="157">
        <v>6.8</v>
      </c>
      <c r="J29" s="157">
        <v>6.8</v>
      </c>
      <c r="K29" s="157">
        <v>4.5</v>
      </c>
      <c r="L29" s="157">
        <v>5.4</v>
      </c>
      <c r="M29" s="157">
        <v>3.8</v>
      </c>
      <c r="N29" s="157">
        <v>5.3</v>
      </c>
      <c r="O29" s="157">
        <v>6.4730560151264482</v>
      </c>
      <c r="P29" s="157">
        <v>6.8887472107108705</v>
      </c>
      <c r="Q29" s="157"/>
      <c r="R29" s="138"/>
    </row>
    <row r="30" spans="1:18" x14ac:dyDescent="0.3">
      <c r="A30" s="147" t="s">
        <v>174</v>
      </c>
      <c r="B30" s="152">
        <v>21.3</v>
      </c>
      <c r="C30" s="152">
        <v>21.5</v>
      </c>
      <c r="D30" s="152">
        <v>21.1</v>
      </c>
      <c r="E30" s="152">
        <v>17.3</v>
      </c>
      <c r="F30" s="152">
        <v>16.8</v>
      </c>
      <c r="G30" s="152">
        <v>10.9</v>
      </c>
      <c r="H30" s="152">
        <v>9.5</v>
      </c>
      <c r="I30" s="152">
        <v>8.3000000000000007</v>
      </c>
      <c r="J30" s="152">
        <v>8.5</v>
      </c>
      <c r="K30" s="152">
        <v>4.9000000000000004</v>
      </c>
      <c r="L30" s="152">
        <v>6.3</v>
      </c>
      <c r="M30" s="152">
        <v>4.3</v>
      </c>
      <c r="N30" s="152">
        <v>6</v>
      </c>
      <c r="O30" s="152">
        <v>7.3082160689968232</v>
      </c>
      <c r="P30" s="152">
        <v>8.7441277795176955</v>
      </c>
      <c r="Q30" s="152"/>
      <c r="R30" s="73"/>
    </row>
    <row r="31" spans="1:18" x14ac:dyDescent="0.3">
      <c r="A31" s="147" t="s">
        <v>175</v>
      </c>
      <c r="B31" s="152">
        <v>12.7</v>
      </c>
      <c r="C31" s="152">
        <v>13.3</v>
      </c>
      <c r="D31" s="152">
        <v>14.8</v>
      </c>
      <c r="E31" s="152">
        <v>12.8</v>
      </c>
      <c r="F31" s="152">
        <v>11.3</v>
      </c>
      <c r="G31" s="152">
        <v>6.6</v>
      </c>
      <c r="H31" s="152">
        <v>7</v>
      </c>
      <c r="I31" s="152">
        <v>6.2</v>
      </c>
      <c r="J31" s="152">
        <v>6.1</v>
      </c>
      <c r="K31" s="152">
        <v>5.0999999999999996</v>
      </c>
      <c r="L31" s="152">
        <v>5.7</v>
      </c>
      <c r="M31" s="152">
        <v>4.0999999999999996</v>
      </c>
      <c r="N31" s="152">
        <v>5.7</v>
      </c>
      <c r="O31" s="152">
        <v>6.9520816967792607</v>
      </c>
      <c r="P31" s="152">
        <v>6.6977494844436478</v>
      </c>
      <c r="Q31" s="152"/>
      <c r="R31" s="73"/>
    </row>
    <row r="32" spans="1:18" ht="14.5" thickBot="1" x14ac:dyDescent="0.35">
      <c r="A32" s="147" t="s">
        <v>176</v>
      </c>
      <c r="B32" s="152">
        <v>3.7735849056603774</v>
      </c>
      <c r="C32" s="152">
        <v>1.2244897959183674</v>
      </c>
      <c r="D32" s="152">
        <v>1.2433392539964476</v>
      </c>
      <c r="E32" s="152">
        <v>0.4287245444801715</v>
      </c>
      <c r="F32" s="152">
        <v>1.7119244391971666</v>
      </c>
      <c r="G32" s="152">
        <v>0.16253555465258024</v>
      </c>
      <c r="H32" s="152">
        <v>0.63887020847343645</v>
      </c>
      <c r="I32" s="152">
        <v>0.40013337779259756</v>
      </c>
      <c r="J32" s="152">
        <v>0.5362776025236593</v>
      </c>
      <c r="K32" s="152">
        <v>1.0837959291567538</v>
      </c>
      <c r="L32" s="152">
        <v>0.62824364927615406</v>
      </c>
      <c r="M32" s="152">
        <v>0.40696359936694554</v>
      </c>
      <c r="N32" s="152">
        <v>0.84420567920184197</v>
      </c>
      <c r="O32" s="152">
        <v>0.5151688609044075</v>
      </c>
      <c r="P32" s="152">
        <v>0.42333019755409218</v>
      </c>
      <c r="Q32" s="152"/>
      <c r="R32" s="73"/>
    </row>
    <row r="33" spans="1:18" s="71" customFormat="1" ht="14.25" customHeight="1" x14ac:dyDescent="0.3">
      <c r="A33" s="92" t="s">
        <v>152</v>
      </c>
      <c r="B33" s="92"/>
      <c r="C33" s="92"/>
      <c r="D33" s="92"/>
      <c r="E33" s="92"/>
      <c r="F33" s="92"/>
      <c r="G33" s="92"/>
      <c r="H33" s="92"/>
      <c r="I33" s="92"/>
      <c r="J33" s="158"/>
      <c r="K33" s="158"/>
      <c r="L33" s="158"/>
      <c r="M33" s="158"/>
      <c r="N33" s="158"/>
      <c r="O33" s="158"/>
      <c r="P33" s="158"/>
      <c r="Q33" s="93"/>
      <c r="R33" s="73"/>
    </row>
    <row r="34" spans="1:18" x14ac:dyDescent="0.3">
      <c r="A34" s="41"/>
      <c r="R34" s="73"/>
    </row>
    <row r="35" spans="1:18" x14ac:dyDescent="0.3">
      <c r="B35" s="153"/>
      <c r="C35" s="153"/>
      <c r="D35" s="153"/>
      <c r="E35" s="153"/>
      <c r="F35" s="153"/>
      <c r="G35" s="153"/>
      <c r="H35" s="153"/>
      <c r="I35" s="153"/>
      <c r="J35" s="153"/>
      <c r="K35" s="153"/>
      <c r="L35" s="153"/>
      <c r="M35" s="153"/>
      <c r="N35" s="153"/>
      <c r="O35" s="153"/>
      <c r="P35" s="153"/>
      <c r="Q35" s="153"/>
      <c r="R35" s="73"/>
    </row>
    <row r="36" spans="1:18" x14ac:dyDescent="0.3">
      <c r="B36" s="76"/>
      <c r="C36" s="76"/>
      <c r="D36" s="76"/>
      <c r="E36" s="76"/>
      <c r="F36" s="76"/>
      <c r="G36" s="76"/>
      <c r="H36" s="76"/>
      <c r="I36" s="76"/>
      <c r="J36" s="76"/>
      <c r="K36" s="76"/>
      <c r="L36" s="76"/>
      <c r="M36" s="76"/>
      <c r="N36" s="76"/>
      <c r="O36" s="76"/>
      <c r="P36" s="76"/>
      <c r="Q36" s="76"/>
    </row>
    <row r="38" spans="1:18" x14ac:dyDescent="0.3">
      <c r="B38" s="76"/>
      <c r="C38" s="76"/>
      <c r="D38" s="76"/>
      <c r="E38" s="76"/>
      <c r="F38" s="76"/>
      <c r="G38" s="76"/>
      <c r="H38" s="76"/>
      <c r="I38" s="76"/>
      <c r="J38" s="76"/>
      <c r="K38" s="76"/>
      <c r="L38" s="76"/>
      <c r="M38" s="76"/>
      <c r="N38" s="76"/>
      <c r="O38" s="76"/>
      <c r="P38" s="76"/>
      <c r="Q38" s="76"/>
    </row>
  </sheetData>
  <hyperlinks>
    <hyperlink ref="R2" location="Contenido!A1" display="Contenido" xr:uid="{7C6A574A-91D4-437E-91EE-E9D0CA3CAC5E}"/>
  </hyperlinks>
  <printOptions horizontalCentered="1"/>
  <pageMargins left="0.39370078740157483" right="0.39370078740157483" top="0.39370078740157483" bottom="0.39370078740157483" header="0.31496062992125984" footer="0.31496062992125984"/>
  <pageSetup scale="82" orientation="landscape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R35"/>
  <sheetViews>
    <sheetView showGridLines="0" zoomScale="90" zoomScaleNormal="90" zoomScaleSheetLayoutView="100" workbookViewId="0">
      <selection activeCell="R2" sqref="R2"/>
    </sheetView>
  </sheetViews>
  <sheetFormatPr baseColWidth="10" defaultColWidth="6.453125" defaultRowHeight="14" x14ac:dyDescent="0.3"/>
  <cols>
    <col min="1" max="1" width="22.1796875" style="38" customWidth="1"/>
    <col min="2" max="16" width="9.26953125" style="65" customWidth="1"/>
    <col min="17" max="17" width="5.7265625" style="65" customWidth="1"/>
    <col min="18" max="18" width="11.453125" style="30" customWidth="1"/>
    <col min="19" max="248" width="11.453125" style="38" customWidth="1"/>
    <col min="249" max="249" width="11.81640625" style="38" customWidth="1"/>
    <col min="250" max="16384" width="6.453125" style="38"/>
  </cols>
  <sheetData>
    <row r="1" spans="1:18" ht="15.75" customHeight="1" x14ac:dyDescent="0.3">
      <c r="A1" s="57" t="s">
        <v>183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</row>
    <row r="2" spans="1:18" ht="15.75" customHeight="1" x14ac:dyDescent="0.35">
      <c r="A2" s="57" t="s">
        <v>185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311" t="s">
        <v>131</v>
      </c>
    </row>
    <row r="3" spans="1:18" ht="15.75" customHeight="1" x14ac:dyDescent="0.3">
      <c r="A3" s="57" t="s">
        <v>155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</row>
    <row r="4" spans="1:18" ht="15.75" customHeight="1" x14ac:dyDescent="0.3">
      <c r="A4" s="57" t="s">
        <v>136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</row>
    <row r="5" spans="1:18" ht="15.75" customHeight="1" x14ac:dyDescent="0.3">
      <c r="A5" s="57" t="s">
        <v>156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</row>
    <row r="6" spans="1:18" s="32" customFormat="1" ht="18.75" customHeight="1" x14ac:dyDescent="0.3">
      <c r="A6" s="195" t="s">
        <v>157</v>
      </c>
      <c r="B6" s="161">
        <v>2010</v>
      </c>
      <c r="C6" s="161">
        <v>2011</v>
      </c>
      <c r="D6" s="161">
        <v>2012</v>
      </c>
      <c r="E6" s="161">
        <v>2013</v>
      </c>
      <c r="F6" s="161">
        <v>2014</v>
      </c>
      <c r="G6" s="161">
        <v>2015</v>
      </c>
      <c r="H6" s="161">
        <v>2016</v>
      </c>
      <c r="I6" s="161">
        <v>2017</v>
      </c>
      <c r="J6" s="161">
        <v>2018</v>
      </c>
      <c r="K6" s="161">
        <v>2019</v>
      </c>
      <c r="L6" s="161">
        <v>2020</v>
      </c>
      <c r="M6" s="161">
        <v>2021</v>
      </c>
      <c r="N6" s="161">
        <v>2022</v>
      </c>
      <c r="O6" s="161">
        <v>2023</v>
      </c>
      <c r="P6" s="161">
        <v>2024</v>
      </c>
      <c r="Q6" s="218"/>
    </row>
    <row r="7" spans="1:18" x14ac:dyDescent="0.3">
      <c r="R7" s="73"/>
    </row>
    <row r="8" spans="1:18" s="71" customFormat="1" ht="14.25" customHeight="1" x14ac:dyDescent="0.3">
      <c r="A8" s="160" t="s">
        <v>139</v>
      </c>
      <c r="B8" s="160"/>
      <c r="C8" s="160"/>
      <c r="D8" s="160"/>
      <c r="E8" s="160"/>
      <c r="F8" s="160"/>
      <c r="G8" s="160"/>
      <c r="H8" s="160"/>
      <c r="I8" s="160"/>
      <c r="J8" s="160"/>
      <c r="K8" s="160"/>
      <c r="L8" s="160"/>
      <c r="M8" s="160"/>
      <c r="N8" s="160"/>
      <c r="O8" s="160"/>
      <c r="P8" s="160"/>
      <c r="Q8" s="160"/>
      <c r="R8" s="73"/>
    </row>
    <row r="9" spans="1:18" s="71" customFormat="1" ht="14.25" customHeight="1" x14ac:dyDescent="0.3">
      <c r="A9" s="94" t="s">
        <v>158</v>
      </c>
      <c r="B9" s="154">
        <f t="shared" ref="B9:F9" si="0">+B11+B16</f>
        <v>7834</v>
      </c>
      <c r="C9" s="154">
        <f t="shared" si="0"/>
        <v>7822</v>
      </c>
      <c r="D9" s="154">
        <f t="shared" si="0"/>
        <v>8426</v>
      </c>
      <c r="E9" s="154">
        <f t="shared" si="0"/>
        <v>6794</v>
      </c>
      <c r="F9" s="154">
        <f t="shared" si="0"/>
        <v>6718</v>
      </c>
      <c r="G9" s="154">
        <f>+G11+G16</f>
        <v>7202</v>
      </c>
      <c r="H9" s="154">
        <f>+H11+H16</f>
        <v>6534</v>
      </c>
      <c r="I9" s="154">
        <f>+I11+I16</f>
        <v>5627</v>
      </c>
      <c r="J9" s="154">
        <f>+J11+J16</f>
        <v>6024</v>
      </c>
      <c r="K9" s="154">
        <f>+K11+K16</f>
        <v>4380</v>
      </c>
      <c r="L9" s="154">
        <v>5429</v>
      </c>
      <c r="M9" s="154">
        <v>3824</v>
      </c>
      <c r="N9" s="154">
        <f t="shared" ref="N9:P9" si="1">+N11+N16</f>
        <v>4613</v>
      </c>
      <c r="O9" s="154">
        <f t="shared" si="1"/>
        <v>4737</v>
      </c>
      <c r="P9" s="154">
        <f t="shared" si="1"/>
        <v>4994</v>
      </c>
      <c r="Q9" s="154"/>
      <c r="R9" s="138"/>
    </row>
    <row r="10" spans="1:18" s="71" customFormat="1" ht="14.25" customHeight="1" x14ac:dyDescent="0.3">
      <c r="A10" s="94"/>
      <c r="B10" s="151"/>
      <c r="C10" s="151"/>
      <c r="D10" s="151"/>
      <c r="E10" s="151"/>
      <c r="F10" s="151"/>
      <c r="G10" s="151"/>
      <c r="H10" s="151"/>
      <c r="I10" s="151"/>
      <c r="J10" s="151"/>
      <c r="K10" s="151"/>
      <c r="L10" s="151"/>
      <c r="M10" s="151"/>
      <c r="N10" s="151"/>
      <c r="O10" s="151"/>
      <c r="P10" s="151"/>
      <c r="Q10" s="151"/>
      <c r="R10" s="73"/>
    </row>
    <row r="11" spans="1:18" s="71" customFormat="1" ht="14.25" customHeight="1" x14ac:dyDescent="0.3">
      <c r="A11" s="155" t="s">
        <v>169</v>
      </c>
      <c r="B11" s="154">
        <f t="shared" ref="B11:H11" si="2">+B12+B13+B14</f>
        <v>5471</v>
      </c>
      <c r="C11" s="154">
        <f t="shared" si="2"/>
        <v>5435</v>
      </c>
      <c r="D11" s="154">
        <f t="shared" si="2"/>
        <v>5888</v>
      </c>
      <c r="E11" s="154">
        <f t="shared" si="2"/>
        <v>4635</v>
      </c>
      <c r="F11" s="154">
        <f t="shared" si="2"/>
        <v>4654</v>
      </c>
      <c r="G11" s="154">
        <f t="shared" si="2"/>
        <v>5016</v>
      </c>
      <c r="H11" s="154">
        <f t="shared" si="2"/>
        <v>4534</v>
      </c>
      <c r="I11" s="154">
        <f>+I12+I13+I14</f>
        <v>3720</v>
      </c>
      <c r="J11" s="154">
        <f>+J12+J13+J14</f>
        <v>4051</v>
      </c>
      <c r="K11" s="154">
        <f>+K12+K13+K14</f>
        <v>3052</v>
      </c>
      <c r="L11" s="154">
        <v>3653</v>
      </c>
      <c r="M11" s="154">
        <v>2407</v>
      </c>
      <c r="N11" s="154">
        <f t="shared" ref="N11:P11" si="3">SUM(N12:N14)</f>
        <v>2798</v>
      </c>
      <c r="O11" s="154">
        <f t="shared" si="3"/>
        <v>2617</v>
      </c>
      <c r="P11" s="154">
        <f t="shared" si="3"/>
        <v>2890</v>
      </c>
      <c r="Q11" s="154"/>
      <c r="R11" s="138"/>
    </row>
    <row r="12" spans="1:18" s="71" customFormat="1" ht="14.25" customHeight="1" x14ac:dyDescent="0.3">
      <c r="A12" s="147" t="s">
        <v>170</v>
      </c>
      <c r="B12" s="151">
        <v>2212</v>
      </c>
      <c r="C12" s="151">
        <v>1726</v>
      </c>
      <c r="D12" s="151">
        <v>2012</v>
      </c>
      <c r="E12" s="151">
        <v>1520</v>
      </c>
      <c r="F12" s="151">
        <v>1651</v>
      </c>
      <c r="G12" s="151">
        <v>1774</v>
      </c>
      <c r="H12" s="151">
        <v>1594</v>
      </c>
      <c r="I12" s="151">
        <v>1301</v>
      </c>
      <c r="J12" s="151">
        <v>1407</v>
      </c>
      <c r="K12" s="151">
        <v>1018</v>
      </c>
      <c r="L12" s="151">
        <v>1100</v>
      </c>
      <c r="M12" s="151">
        <v>690</v>
      </c>
      <c r="N12" s="151">
        <v>768</v>
      </c>
      <c r="O12" s="151">
        <v>583</v>
      </c>
      <c r="P12" s="151">
        <v>664</v>
      </c>
      <c r="Q12" s="151"/>
      <c r="R12" s="73"/>
    </row>
    <row r="13" spans="1:18" s="71" customFormat="1" ht="14.25" customHeight="1" x14ac:dyDescent="0.3">
      <c r="A13" s="147" t="s">
        <v>171</v>
      </c>
      <c r="B13" s="151">
        <v>1851</v>
      </c>
      <c r="C13" s="151">
        <v>2083</v>
      </c>
      <c r="D13" s="151">
        <v>2226</v>
      </c>
      <c r="E13" s="151">
        <v>1815</v>
      </c>
      <c r="F13" s="151">
        <v>1694</v>
      </c>
      <c r="G13" s="151">
        <v>1841</v>
      </c>
      <c r="H13" s="151">
        <v>1607</v>
      </c>
      <c r="I13" s="151">
        <v>1434</v>
      </c>
      <c r="J13" s="151">
        <v>1591</v>
      </c>
      <c r="K13" s="151">
        <v>1179</v>
      </c>
      <c r="L13" s="151">
        <v>1456</v>
      </c>
      <c r="M13" s="151">
        <v>917</v>
      </c>
      <c r="N13" s="151">
        <v>1116</v>
      </c>
      <c r="O13" s="151">
        <v>962</v>
      </c>
      <c r="P13" s="151">
        <v>1108</v>
      </c>
      <c r="Q13" s="151"/>
      <c r="R13" s="73"/>
    </row>
    <row r="14" spans="1:18" s="71" customFormat="1" ht="14.25" customHeight="1" x14ac:dyDescent="0.3">
      <c r="A14" s="147" t="s">
        <v>172</v>
      </c>
      <c r="B14" s="151">
        <v>1408</v>
      </c>
      <c r="C14" s="151">
        <v>1626</v>
      </c>
      <c r="D14" s="151">
        <v>1650</v>
      </c>
      <c r="E14" s="151">
        <v>1300</v>
      </c>
      <c r="F14" s="151">
        <v>1309</v>
      </c>
      <c r="G14" s="151">
        <v>1401</v>
      </c>
      <c r="H14" s="151">
        <v>1333</v>
      </c>
      <c r="I14" s="151">
        <v>985</v>
      </c>
      <c r="J14" s="151">
        <v>1053</v>
      </c>
      <c r="K14" s="151">
        <v>855</v>
      </c>
      <c r="L14" s="151">
        <v>1097</v>
      </c>
      <c r="M14" s="151">
        <v>800</v>
      </c>
      <c r="N14" s="151">
        <v>914</v>
      </c>
      <c r="O14" s="151">
        <v>1072</v>
      </c>
      <c r="P14" s="151">
        <v>1118</v>
      </c>
      <c r="Q14" s="151"/>
      <c r="R14" s="73"/>
    </row>
    <row r="15" spans="1:18" s="71" customFormat="1" ht="14.25" customHeight="1" x14ac:dyDescent="0.3">
      <c r="A15" s="74"/>
      <c r="B15" s="151"/>
      <c r="C15" s="151"/>
      <c r="D15" s="151"/>
      <c r="E15" s="151"/>
      <c r="F15" s="151"/>
      <c r="G15" s="151"/>
      <c r="H15" s="151"/>
      <c r="I15" s="151"/>
      <c r="J15" s="151"/>
      <c r="K15" s="151"/>
      <c r="L15" s="151"/>
      <c r="M15" s="151"/>
      <c r="N15" s="151"/>
      <c r="O15" s="151"/>
      <c r="P15" s="151"/>
      <c r="Q15" s="151"/>
      <c r="R15" s="73"/>
    </row>
    <row r="16" spans="1:18" s="71" customFormat="1" ht="14.25" customHeight="1" x14ac:dyDescent="0.3">
      <c r="A16" s="155" t="s">
        <v>173</v>
      </c>
      <c r="B16" s="154">
        <f t="shared" ref="B16:H16" si="4">+B17+B18</f>
        <v>2363</v>
      </c>
      <c r="C16" s="154">
        <f t="shared" si="4"/>
        <v>2387</v>
      </c>
      <c r="D16" s="154">
        <f t="shared" si="4"/>
        <v>2538</v>
      </c>
      <c r="E16" s="154">
        <f t="shared" si="4"/>
        <v>2159</v>
      </c>
      <c r="F16" s="154">
        <f t="shared" si="4"/>
        <v>2064</v>
      </c>
      <c r="G16" s="154">
        <f t="shared" si="4"/>
        <v>2186</v>
      </c>
      <c r="H16" s="154">
        <f t="shared" si="4"/>
        <v>2000</v>
      </c>
      <c r="I16" s="154">
        <f>+I17+I18</f>
        <v>1907</v>
      </c>
      <c r="J16" s="154">
        <f>+J17+J18</f>
        <v>1973</v>
      </c>
      <c r="K16" s="154">
        <f>+K17+K18</f>
        <v>1328</v>
      </c>
      <c r="L16" s="154">
        <v>1776</v>
      </c>
      <c r="M16" s="154">
        <v>1417</v>
      </c>
      <c r="N16" s="154">
        <f>SUM(N17:N18)</f>
        <v>1815</v>
      </c>
      <c r="O16" s="154">
        <f>SUM(O17:O18)</f>
        <v>2120</v>
      </c>
      <c r="P16" s="154">
        <f>SUM(P17:P18)</f>
        <v>2104</v>
      </c>
      <c r="Q16" s="154"/>
      <c r="R16" s="138"/>
    </row>
    <row r="17" spans="1:18" s="71" customFormat="1" ht="14.25" customHeight="1" x14ac:dyDescent="0.3">
      <c r="A17" s="147" t="s">
        <v>174</v>
      </c>
      <c r="B17" s="151">
        <v>1664</v>
      </c>
      <c r="C17" s="151">
        <v>1642</v>
      </c>
      <c r="D17" s="151">
        <v>1721</v>
      </c>
      <c r="E17" s="151">
        <v>1394</v>
      </c>
      <c r="F17" s="151">
        <v>1365</v>
      </c>
      <c r="G17" s="151">
        <v>1564</v>
      </c>
      <c r="H17" s="151">
        <v>1338</v>
      </c>
      <c r="I17" s="151">
        <v>1298</v>
      </c>
      <c r="J17" s="151">
        <v>1329</v>
      </c>
      <c r="K17" s="151">
        <v>753</v>
      </c>
      <c r="L17" s="151">
        <v>1108</v>
      </c>
      <c r="M17" s="151">
        <v>829</v>
      </c>
      <c r="N17" s="151">
        <v>1121</v>
      </c>
      <c r="O17" s="151">
        <v>1256</v>
      </c>
      <c r="P17" s="151">
        <v>1375</v>
      </c>
      <c r="Q17" s="151"/>
      <c r="R17" s="73"/>
    </row>
    <row r="18" spans="1:18" s="71" customFormat="1" ht="14.25" customHeight="1" x14ac:dyDescent="0.3">
      <c r="A18" s="147" t="s">
        <v>175</v>
      </c>
      <c r="B18" s="151">
        <v>699</v>
      </c>
      <c r="C18" s="151">
        <v>745</v>
      </c>
      <c r="D18" s="151">
        <v>817</v>
      </c>
      <c r="E18" s="151">
        <v>765</v>
      </c>
      <c r="F18" s="151">
        <v>699</v>
      </c>
      <c r="G18" s="151">
        <v>622</v>
      </c>
      <c r="H18" s="151">
        <v>662</v>
      </c>
      <c r="I18" s="151">
        <v>609</v>
      </c>
      <c r="J18" s="151">
        <v>644</v>
      </c>
      <c r="K18" s="151">
        <v>575</v>
      </c>
      <c r="L18" s="151">
        <v>668</v>
      </c>
      <c r="M18" s="151">
        <v>588</v>
      </c>
      <c r="N18" s="151">
        <v>694</v>
      </c>
      <c r="O18" s="151">
        <v>864</v>
      </c>
      <c r="P18" s="151">
        <v>729</v>
      </c>
      <c r="Q18" s="151"/>
      <c r="R18" s="73"/>
    </row>
    <row r="19" spans="1:18" s="71" customFormat="1" ht="14.25" customHeight="1" x14ac:dyDescent="0.3">
      <c r="A19" s="156"/>
      <c r="B19" s="153"/>
      <c r="C19" s="153"/>
      <c r="D19" s="153"/>
      <c r="E19" s="153"/>
      <c r="F19" s="153"/>
      <c r="G19" s="153"/>
      <c r="H19" s="153"/>
      <c r="I19" s="153"/>
      <c r="J19" s="153"/>
      <c r="K19" s="153"/>
      <c r="L19" s="153"/>
      <c r="M19" s="153"/>
      <c r="N19" s="153"/>
      <c r="O19" s="153"/>
      <c r="P19" s="153"/>
      <c r="Q19" s="153"/>
      <c r="R19" s="73"/>
    </row>
    <row r="20" spans="1:18" s="71" customFormat="1" ht="14.25" customHeight="1" x14ac:dyDescent="0.3">
      <c r="A20" s="160" t="s">
        <v>150</v>
      </c>
      <c r="B20" s="160"/>
      <c r="C20" s="160"/>
      <c r="D20" s="160"/>
      <c r="E20" s="160"/>
      <c r="F20" s="160"/>
      <c r="G20" s="160"/>
      <c r="H20" s="160"/>
      <c r="I20" s="160"/>
      <c r="J20" s="160"/>
      <c r="K20" s="160"/>
      <c r="L20" s="160"/>
      <c r="M20" s="160"/>
      <c r="N20" s="160"/>
      <c r="O20" s="160"/>
      <c r="P20" s="160"/>
      <c r="Q20" s="160"/>
      <c r="R20" s="73"/>
    </row>
    <row r="21" spans="1:18" s="74" customFormat="1" ht="14.25" customHeight="1" x14ac:dyDescent="0.3">
      <c r="A21" s="94" t="s">
        <v>158</v>
      </c>
      <c r="B21" s="157">
        <v>21.5</v>
      </c>
      <c r="C21" s="157">
        <v>21.7</v>
      </c>
      <c r="D21" s="157">
        <v>23.6</v>
      </c>
      <c r="E21" s="157">
        <v>18.899999999999999</v>
      </c>
      <c r="F21" s="157">
        <v>18.5</v>
      </c>
      <c r="G21" s="157">
        <v>19.899999999999999</v>
      </c>
      <c r="H21" s="157">
        <v>18.748923959827835</v>
      </c>
      <c r="I21" s="157">
        <v>16.840246603220208</v>
      </c>
      <c r="J21" s="157">
        <v>18.271709787982651</v>
      </c>
      <c r="K21" s="157">
        <v>12.7</v>
      </c>
      <c r="L21" s="157">
        <v>16.880169143709971</v>
      </c>
      <c r="M21" s="157">
        <v>10.371013234975049</v>
      </c>
      <c r="N21" s="157">
        <v>14.4</v>
      </c>
      <c r="O21" s="157">
        <v>17.064735761374688</v>
      </c>
      <c r="P21" s="157">
        <v>20.69708649343114</v>
      </c>
      <c r="Q21" s="157"/>
      <c r="R21" s="73"/>
    </row>
    <row r="22" spans="1:18" s="71" customFormat="1" ht="14.25" customHeight="1" x14ac:dyDescent="0.3">
      <c r="A22" s="94"/>
      <c r="B22" s="152"/>
      <c r="C22" s="152"/>
      <c r="D22" s="152"/>
      <c r="E22" s="152"/>
      <c r="F22" s="152"/>
      <c r="G22" s="152"/>
      <c r="H22" s="152"/>
      <c r="I22" s="152"/>
      <c r="J22" s="152"/>
      <c r="K22" s="152"/>
      <c r="L22" s="152"/>
      <c r="M22" s="152"/>
      <c r="N22" s="152"/>
      <c r="O22" s="152"/>
      <c r="P22" s="152"/>
      <c r="Q22" s="152"/>
      <c r="R22" s="73"/>
    </row>
    <row r="23" spans="1:18" s="71" customFormat="1" ht="14.25" customHeight="1" x14ac:dyDescent="0.3">
      <c r="A23" s="155" t="s">
        <v>169</v>
      </c>
      <c r="B23" s="157">
        <v>23.7</v>
      </c>
      <c r="C23" s="157">
        <f>+C11/22784*100</f>
        <v>23.854459269662922</v>
      </c>
      <c r="D23" s="157">
        <v>26.7</v>
      </c>
      <c r="E23" s="157">
        <v>21.2</v>
      </c>
      <c r="F23" s="157">
        <v>21.1</v>
      </c>
      <c r="G23" s="157">
        <v>23</v>
      </c>
      <c r="H23" s="157">
        <v>22.03431015211158</v>
      </c>
      <c r="I23" s="157">
        <v>19.588226001790321</v>
      </c>
      <c r="J23" s="157">
        <v>22.286405897562855</v>
      </c>
      <c r="K23" s="157">
        <v>23.4</v>
      </c>
      <c r="L23" s="157">
        <v>21.870322696521583</v>
      </c>
      <c r="M23" s="157">
        <v>13.967388150641211</v>
      </c>
      <c r="N23" s="157">
        <v>19.2</v>
      </c>
      <c r="O23" s="157">
        <v>21.137226395283097</v>
      </c>
      <c r="P23" s="157">
        <v>26.766694452162636</v>
      </c>
      <c r="Q23" s="157"/>
      <c r="R23" s="73"/>
    </row>
    <row r="24" spans="1:18" s="71" customFormat="1" ht="14.25" customHeight="1" x14ac:dyDescent="0.3">
      <c r="A24" s="147" t="s">
        <v>170</v>
      </c>
      <c r="B24" s="152">
        <v>24.5</v>
      </c>
      <c r="C24" s="152">
        <v>20</v>
      </c>
      <c r="D24" s="152">
        <v>23.8</v>
      </c>
      <c r="E24" s="152">
        <v>18.7</v>
      </c>
      <c r="F24" s="152">
        <v>20.7</v>
      </c>
      <c r="G24" s="152">
        <v>22.6</v>
      </c>
      <c r="H24" s="152">
        <v>22.129668193808136</v>
      </c>
      <c r="I24" s="152">
        <v>19.917330067360687</v>
      </c>
      <c r="J24" s="152">
        <v>23.961171662125341</v>
      </c>
      <c r="K24" s="152">
        <v>19.600000000000001</v>
      </c>
      <c r="L24" s="152">
        <v>23.236163920574569</v>
      </c>
      <c r="M24" s="152">
        <v>14.680851063829786</v>
      </c>
      <c r="N24" s="152">
        <v>19.7</v>
      </c>
      <c r="O24" s="152">
        <v>18.40858856962425</v>
      </c>
      <c r="P24" s="152">
        <v>23.884892086330936</v>
      </c>
      <c r="Q24" s="152"/>
      <c r="R24" s="138"/>
    </row>
    <row r="25" spans="1:18" s="71" customFormat="1" ht="14.25" customHeight="1" x14ac:dyDescent="0.3">
      <c r="A25" s="147" t="s">
        <v>171</v>
      </c>
      <c r="B25" s="152">
        <v>23.8</v>
      </c>
      <c r="C25" s="152">
        <v>27.6</v>
      </c>
      <c r="D25" s="152">
        <v>30.2</v>
      </c>
      <c r="E25" s="152">
        <v>24.6</v>
      </c>
      <c r="F25" s="152">
        <v>22.9</v>
      </c>
      <c r="G25" s="152">
        <v>25.6</v>
      </c>
      <c r="H25" s="152">
        <v>23.242695979172691</v>
      </c>
      <c r="I25" s="152">
        <v>22.388758782201403</v>
      </c>
      <c r="J25" s="152">
        <v>25.039345294302802</v>
      </c>
      <c r="K25" s="152">
        <v>18.899999999999999</v>
      </c>
      <c r="L25" s="152">
        <v>25.651867512332625</v>
      </c>
      <c r="M25" s="152">
        <v>15.715509854327337</v>
      </c>
      <c r="N25" s="152">
        <v>23.1</v>
      </c>
      <c r="O25" s="152">
        <v>24.025974025974026</v>
      </c>
      <c r="P25" s="152">
        <v>31.114855377702895</v>
      </c>
      <c r="Q25" s="152"/>
      <c r="R25" s="73"/>
    </row>
    <row r="26" spans="1:18" x14ac:dyDescent="0.3">
      <c r="A26" s="147" t="s">
        <v>172</v>
      </c>
      <c r="B26" s="152">
        <v>22.4</v>
      </c>
      <c r="C26" s="152">
        <v>24.5</v>
      </c>
      <c r="D26" s="152">
        <v>26.4</v>
      </c>
      <c r="E26" s="152">
        <v>20.3</v>
      </c>
      <c r="F26" s="152">
        <v>19.5</v>
      </c>
      <c r="G26" s="152">
        <v>20.7</v>
      </c>
      <c r="H26" s="152">
        <v>20.634674922600617</v>
      </c>
      <c r="I26" s="152">
        <v>16.270234555665674</v>
      </c>
      <c r="J26" s="152">
        <v>17.694505125189046</v>
      </c>
      <c r="K26" s="152">
        <v>12.6</v>
      </c>
      <c r="L26" s="152">
        <v>17.432067376450025</v>
      </c>
      <c r="M26" s="152">
        <v>11.943863839952225</v>
      </c>
      <c r="N26" s="152">
        <v>15.6</v>
      </c>
      <c r="O26" s="152">
        <v>20.575815738963531</v>
      </c>
      <c r="P26" s="152">
        <v>25.089766606822263</v>
      </c>
      <c r="Q26" s="152"/>
      <c r="R26" s="73"/>
    </row>
    <row r="27" spans="1:18" x14ac:dyDescent="0.3">
      <c r="A27" s="74"/>
      <c r="B27" s="152"/>
      <c r="C27" s="152"/>
      <c r="D27" s="152"/>
      <c r="E27" s="152"/>
      <c r="F27" s="152"/>
      <c r="G27" s="152"/>
      <c r="H27" s="152"/>
      <c r="I27" s="152"/>
      <c r="J27" s="152"/>
      <c r="K27" s="152"/>
      <c r="L27" s="152"/>
      <c r="M27" s="152"/>
      <c r="N27" s="152"/>
      <c r="O27" s="152"/>
      <c r="P27" s="152"/>
      <c r="Q27" s="152"/>
      <c r="R27" s="73"/>
    </row>
    <row r="28" spans="1:18" x14ac:dyDescent="0.3">
      <c r="A28" s="155" t="s">
        <v>173</v>
      </c>
      <c r="B28" s="157">
        <v>17.8</v>
      </c>
      <c r="C28" s="157">
        <f>+C16/13223*100</f>
        <v>18.051879301217575</v>
      </c>
      <c r="D28" s="157">
        <v>18.5</v>
      </c>
      <c r="E28" s="157">
        <v>15.3</v>
      </c>
      <c r="F28" s="157">
        <v>14.4</v>
      </c>
      <c r="G28" s="157">
        <v>15.2</v>
      </c>
      <c r="H28" s="157">
        <v>14.012471099278359</v>
      </c>
      <c r="I28" s="157">
        <v>13.221937183664981</v>
      </c>
      <c r="J28" s="157">
        <v>13.33829096809086</v>
      </c>
      <c r="K28" s="157">
        <v>8.1</v>
      </c>
      <c r="L28" s="157">
        <v>11.488453328158354</v>
      </c>
      <c r="M28" s="157">
        <v>7.2152349915983498</v>
      </c>
      <c r="N28" s="157">
        <v>10.5</v>
      </c>
      <c r="O28" s="157">
        <v>13.785927949018079</v>
      </c>
      <c r="P28" s="157">
        <v>15.781578157815781</v>
      </c>
      <c r="Q28" s="157"/>
      <c r="R28" s="73"/>
    </row>
    <row r="29" spans="1:18" x14ac:dyDescent="0.3">
      <c r="A29" s="147" t="s">
        <v>174</v>
      </c>
      <c r="B29" s="152">
        <v>21.3</v>
      </c>
      <c r="C29" s="152">
        <v>21.5</v>
      </c>
      <c r="D29" s="152">
        <v>21.1</v>
      </c>
      <c r="E29" s="152">
        <v>17.3</v>
      </c>
      <c r="F29" s="152">
        <v>16.8</v>
      </c>
      <c r="G29" s="152">
        <v>18.7</v>
      </c>
      <c r="H29" s="152">
        <v>16.714553404122423</v>
      </c>
      <c r="I29" s="152">
        <v>15.565415517448136</v>
      </c>
      <c r="J29" s="152">
        <v>15.69437883797827</v>
      </c>
      <c r="K29" s="152">
        <v>9.1999999999999993</v>
      </c>
      <c r="L29" s="152">
        <v>12.904728627999068</v>
      </c>
      <c r="M29" s="152">
        <v>8.2323733862959276</v>
      </c>
      <c r="N29" s="152">
        <v>12.2</v>
      </c>
      <c r="O29" s="152">
        <v>15.538785104540393</v>
      </c>
      <c r="P29" s="152">
        <v>19.010092630996819</v>
      </c>
      <c r="Q29" s="152"/>
      <c r="R29" s="138"/>
    </row>
    <row r="30" spans="1:18" ht="14.5" thickBot="1" x14ac:dyDescent="0.35">
      <c r="A30" s="147" t="s">
        <v>175</v>
      </c>
      <c r="B30" s="152">
        <v>12.7</v>
      </c>
      <c r="C30" s="152">
        <v>13.3</v>
      </c>
      <c r="D30" s="152">
        <v>14.8</v>
      </c>
      <c r="E30" s="152">
        <v>12.8</v>
      </c>
      <c r="F30" s="152">
        <v>11.3</v>
      </c>
      <c r="G30" s="152">
        <v>10.3</v>
      </c>
      <c r="H30" s="152">
        <v>10.561582641991066</v>
      </c>
      <c r="I30" s="152">
        <v>10.009861932938856</v>
      </c>
      <c r="J30" s="152">
        <v>10.183428209993675</v>
      </c>
      <c r="K30" s="152">
        <v>7</v>
      </c>
      <c r="L30" s="152">
        <v>9.7191910373926973</v>
      </c>
      <c r="M30" s="152">
        <v>6.1448427212874908</v>
      </c>
      <c r="N30" s="152">
        <v>8.5</v>
      </c>
      <c r="O30" s="152">
        <v>11.843728581220015</v>
      </c>
      <c r="P30" s="152">
        <v>11.952779144121987</v>
      </c>
      <c r="Q30" s="152"/>
      <c r="R30" s="73"/>
    </row>
    <row r="31" spans="1:18" s="71" customFormat="1" ht="14.25" customHeight="1" x14ac:dyDescent="0.3">
      <c r="A31" s="92" t="s">
        <v>152</v>
      </c>
      <c r="B31" s="92"/>
      <c r="C31" s="92"/>
      <c r="D31" s="92"/>
      <c r="E31" s="92"/>
      <c r="F31" s="92"/>
      <c r="G31" s="92"/>
      <c r="H31" s="92"/>
      <c r="I31" s="92"/>
      <c r="J31" s="158"/>
      <c r="K31" s="158"/>
      <c r="L31" s="158"/>
      <c r="M31" s="158"/>
      <c r="N31" s="158"/>
      <c r="O31" s="158"/>
      <c r="P31" s="158"/>
      <c r="Q31" s="93"/>
      <c r="R31" s="73"/>
    </row>
    <row r="32" spans="1:18" x14ac:dyDescent="0.3">
      <c r="A32" s="41"/>
      <c r="R32" s="73"/>
    </row>
    <row r="33" spans="18:18" x14ac:dyDescent="0.3">
      <c r="R33" s="73"/>
    </row>
    <row r="34" spans="18:18" x14ac:dyDescent="0.3">
      <c r="R34" s="73"/>
    </row>
    <row r="35" spans="18:18" x14ac:dyDescent="0.3">
      <c r="R35" s="73"/>
    </row>
  </sheetData>
  <hyperlinks>
    <hyperlink ref="R2" location="Contenido!A1" display="Contenido" xr:uid="{C9CE1E80-8D9A-4F98-990F-18982CABCD95}"/>
  </hyperlinks>
  <printOptions horizontalCentered="1"/>
  <pageMargins left="0.39370078740157483" right="0.39370078740157483" top="0.39370078740157483" bottom="0.39370078740157483" header="0.31496062992125984" footer="0.31496062992125984"/>
  <pageSetup scale="82" orientation="landscape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R35"/>
  <sheetViews>
    <sheetView showGridLines="0" zoomScale="90" zoomScaleNormal="90" zoomScaleSheetLayoutView="100" workbookViewId="0">
      <selection activeCell="R2" sqref="R2"/>
    </sheetView>
  </sheetViews>
  <sheetFormatPr baseColWidth="10" defaultColWidth="6.453125" defaultRowHeight="14" x14ac:dyDescent="0.3"/>
  <cols>
    <col min="1" max="1" width="22.1796875" style="38" customWidth="1"/>
    <col min="2" max="16" width="9.26953125" style="65" customWidth="1"/>
    <col min="17" max="17" width="5.7265625" style="65" customWidth="1"/>
    <col min="18" max="18" width="11.453125" style="30" customWidth="1"/>
    <col min="19" max="248" width="11.453125" style="38" customWidth="1"/>
    <col min="249" max="249" width="11.81640625" style="38" customWidth="1"/>
    <col min="250" max="16384" width="6.453125" style="38"/>
  </cols>
  <sheetData>
    <row r="1" spans="1:18" ht="15.75" customHeight="1" x14ac:dyDescent="0.3">
      <c r="A1" s="57" t="s">
        <v>186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</row>
    <row r="2" spans="1:18" ht="15.75" customHeight="1" x14ac:dyDescent="0.35">
      <c r="A2" s="57" t="s">
        <v>187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311" t="s">
        <v>131</v>
      </c>
    </row>
    <row r="3" spans="1:18" ht="15.75" customHeight="1" x14ac:dyDescent="0.3">
      <c r="A3" s="57" t="s">
        <v>155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</row>
    <row r="4" spans="1:18" ht="15.75" customHeight="1" x14ac:dyDescent="0.3">
      <c r="A4" s="57" t="s">
        <v>136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</row>
    <row r="5" spans="1:18" ht="15.75" customHeight="1" x14ac:dyDescent="0.3">
      <c r="A5" s="57" t="s">
        <v>156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</row>
    <row r="6" spans="1:18" s="32" customFormat="1" ht="18.75" customHeight="1" x14ac:dyDescent="0.3">
      <c r="A6" s="195" t="s">
        <v>157</v>
      </c>
      <c r="B6" s="161">
        <v>2010</v>
      </c>
      <c r="C6" s="161">
        <v>2011</v>
      </c>
      <c r="D6" s="161">
        <v>2012</v>
      </c>
      <c r="E6" s="161">
        <v>2013</v>
      </c>
      <c r="F6" s="161">
        <v>2014</v>
      </c>
      <c r="G6" s="161">
        <v>2015</v>
      </c>
      <c r="H6" s="161">
        <v>2016</v>
      </c>
      <c r="I6" s="161">
        <v>2017</v>
      </c>
      <c r="J6" s="161">
        <v>2018</v>
      </c>
      <c r="K6" s="161">
        <v>2019</v>
      </c>
      <c r="L6" s="161">
        <v>2020</v>
      </c>
      <c r="M6" s="161">
        <v>2021</v>
      </c>
      <c r="N6" s="161">
        <v>2022</v>
      </c>
      <c r="O6" s="161">
        <v>2023</v>
      </c>
      <c r="P6" s="161">
        <v>2024</v>
      </c>
      <c r="Q6" s="218"/>
    </row>
    <row r="7" spans="1:18" x14ac:dyDescent="0.3">
      <c r="R7" s="73"/>
    </row>
    <row r="8" spans="1:18" s="71" customFormat="1" ht="14.25" customHeight="1" x14ac:dyDescent="0.3">
      <c r="A8" s="160" t="s">
        <v>139</v>
      </c>
      <c r="B8" s="160"/>
      <c r="C8" s="160"/>
      <c r="D8" s="160"/>
      <c r="E8" s="160"/>
      <c r="F8" s="160"/>
      <c r="G8" s="160"/>
      <c r="H8" s="160"/>
      <c r="I8" s="160"/>
      <c r="J8" s="160"/>
      <c r="K8" s="160"/>
      <c r="L8" s="160"/>
      <c r="M8" s="160"/>
      <c r="N8" s="160"/>
      <c r="O8" s="160"/>
      <c r="P8" s="160"/>
      <c r="Q8" s="160"/>
      <c r="R8" s="73"/>
    </row>
    <row r="9" spans="1:18" s="71" customFormat="1" ht="14.25" customHeight="1" x14ac:dyDescent="0.3">
      <c r="A9" s="155" t="s">
        <v>173</v>
      </c>
      <c r="B9" s="154">
        <f t="shared" ref="B9:F9" si="0">+B10+B11+B12</f>
        <v>32</v>
      </c>
      <c r="C9" s="154">
        <f t="shared" si="0"/>
        <v>22</v>
      </c>
      <c r="D9" s="154">
        <f t="shared" si="0"/>
        <v>12</v>
      </c>
      <c r="E9" s="154">
        <f t="shared" si="0"/>
        <v>20</v>
      </c>
      <c r="F9" s="154">
        <f t="shared" si="0"/>
        <v>297</v>
      </c>
      <c r="G9" s="154">
        <f>+G10+G11+G12</f>
        <v>60</v>
      </c>
      <c r="H9" s="154">
        <f>+H10+H11+H12</f>
        <v>116</v>
      </c>
      <c r="I9" s="154">
        <f>+I10+I11+I12</f>
        <v>27</v>
      </c>
      <c r="J9" s="154">
        <f>+J10+J11+J12</f>
        <v>42</v>
      </c>
      <c r="K9" s="154">
        <f>+K10+K11+K12</f>
        <v>161</v>
      </c>
      <c r="L9" s="154">
        <v>54</v>
      </c>
      <c r="M9" s="154">
        <v>105</v>
      </c>
      <c r="N9" s="154">
        <f t="shared" ref="N9:P9" si="1">SUM(N10:N12)</f>
        <v>108</v>
      </c>
      <c r="O9" s="154">
        <f t="shared" si="1"/>
        <v>71</v>
      </c>
      <c r="P9" s="154">
        <f t="shared" si="1"/>
        <v>57</v>
      </c>
      <c r="Q9" s="154"/>
      <c r="R9" s="138"/>
    </row>
    <row r="10" spans="1:18" s="71" customFormat="1" ht="14.25" customHeight="1" x14ac:dyDescent="0.3">
      <c r="A10" s="147" t="s">
        <v>174</v>
      </c>
      <c r="B10" s="151">
        <v>6</v>
      </c>
      <c r="C10" s="151">
        <v>10</v>
      </c>
      <c r="D10" s="151">
        <v>4</v>
      </c>
      <c r="E10" s="151">
        <v>12</v>
      </c>
      <c r="F10" s="151">
        <v>171</v>
      </c>
      <c r="G10" s="151">
        <v>35</v>
      </c>
      <c r="H10" s="151">
        <v>64</v>
      </c>
      <c r="I10" s="151">
        <v>5</v>
      </c>
      <c r="J10" s="151">
        <v>6</v>
      </c>
      <c r="K10" s="151">
        <v>51</v>
      </c>
      <c r="L10" s="151">
        <v>13</v>
      </c>
      <c r="M10" s="151">
        <v>39</v>
      </c>
      <c r="N10" s="151">
        <v>29</v>
      </c>
      <c r="O10" s="151">
        <v>32</v>
      </c>
      <c r="P10" s="151">
        <v>21</v>
      </c>
      <c r="Q10" s="151"/>
      <c r="R10" s="73"/>
    </row>
    <row r="11" spans="1:18" s="71" customFormat="1" ht="14.25" customHeight="1" x14ac:dyDescent="0.3">
      <c r="A11" s="147" t="s">
        <v>175</v>
      </c>
      <c r="B11" s="151">
        <v>10</v>
      </c>
      <c r="C11" s="151">
        <v>6</v>
      </c>
      <c r="D11" s="151">
        <v>1</v>
      </c>
      <c r="E11" s="151">
        <v>4</v>
      </c>
      <c r="F11" s="151">
        <v>97</v>
      </c>
      <c r="G11" s="151">
        <v>21</v>
      </c>
      <c r="H11" s="151">
        <v>33</v>
      </c>
      <c r="I11" s="151">
        <v>10</v>
      </c>
      <c r="J11" s="151">
        <v>19</v>
      </c>
      <c r="K11" s="151">
        <v>69</v>
      </c>
      <c r="L11" s="151">
        <v>18</v>
      </c>
      <c r="M11" s="151">
        <v>48</v>
      </c>
      <c r="N11" s="151">
        <v>46</v>
      </c>
      <c r="O11" s="151">
        <v>21</v>
      </c>
      <c r="P11" s="151">
        <v>18</v>
      </c>
      <c r="Q11" s="151"/>
      <c r="R11" s="138"/>
    </row>
    <row r="12" spans="1:18" s="71" customFormat="1" ht="14.25" customHeight="1" x14ac:dyDescent="0.3">
      <c r="A12" s="147" t="s">
        <v>176</v>
      </c>
      <c r="B12" s="151">
        <v>16</v>
      </c>
      <c r="C12" s="151">
        <v>6</v>
      </c>
      <c r="D12" s="151">
        <v>7</v>
      </c>
      <c r="E12" s="151">
        <v>4</v>
      </c>
      <c r="F12" s="151">
        <v>29</v>
      </c>
      <c r="G12" s="151">
        <v>4</v>
      </c>
      <c r="H12" s="151">
        <v>19</v>
      </c>
      <c r="I12" s="151">
        <v>12</v>
      </c>
      <c r="J12" s="151">
        <v>17</v>
      </c>
      <c r="K12" s="151">
        <v>41</v>
      </c>
      <c r="L12" s="151">
        <v>23</v>
      </c>
      <c r="M12" s="151">
        <v>18</v>
      </c>
      <c r="N12" s="151">
        <v>33</v>
      </c>
      <c r="O12" s="151">
        <v>18</v>
      </c>
      <c r="P12" s="151">
        <v>18</v>
      </c>
      <c r="Q12" s="151"/>
      <c r="R12" s="73"/>
    </row>
    <row r="13" spans="1:18" s="71" customFormat="1" ht="14.25" customHeight="1" x14ac:dyDescent="0.3">
      <c r="B13" s="153"/>
      <c r="C13" s="153"/>
      <c r="D13" s="153"/>
      <c r="E13" s="153"/>
      <c r="F13" s="153"/>
      <c r="G13" s="153"/>
      <c r="H13" s="153"/>
      <c r="I13" s="153"/>
      <c r="J13" s="153"/>
      <c r="K13" s="153"/>
      <c r="L13" s="153"/>
      <c r="M13" s="153"/>
      <c r="N13" s="153"/>
      <c r="O13" s="153"/>
      <c r="P13" s="153"/>
      <c r="Q13" s="153"/>
      <c r="R13" s="73"/>
    </row>
    <row r="14" spans="1:18" s="71" customFormat="1" ht="14.25" customHeight="1" x14ac:dyDescent="0.3">
      <c r="A14" s="160" t="s">
        <v>150</v>
      </c>
      <c r="B14" s="160"/>
      <c r="C14" s="160"/>
      <c r="D14" s="160"/>
      <c r="E14" s="160"/>
      <c r="F14" s="160"/>
      <c r="G14" s="160"/>
      <c r="H14" s="160"/>
      <c r="I14" s="160"/>
      <c r="J14" s="160"/>
      <c r="K14" s="160"/>
      <c r="L14" s="160"/>
      <c r="M14" s="160"/>
      <c r="N14" s="160"/>
      <c r="O14" s="160"/>
      <c r="P14" s="160"/>
      <c r="Q14" s="160"/>
      <c r="R14" s="73"/>
    </row>
    <row r="15" spans="1:18" s="71" customFormat="1" ht="13" x14ac:dyDescent="0.3">
      <c r="A15" s="155" t="s">
        <v>173</v>
      </c>
      <c r="B15" s="157">
        <v>1.4</v>
      </c>
      <c r="C15" s="157">
        <f>0.00723922342875946*100</f>
        <v>0.72392234287594592</v>
      </c>
      <c r="D15" s="157">
        <v>0.2</v>
      </c>
      <c r="E15" s="157">
        <v>0.2</v>
      </c>
      <c r="F15" s="157">
        <v>2.6</v>
      </c>
      <c r="G15" s="157">
        <v>0.5</v>
      </c>
      <c r="H15" s="157">
        <v>0.86806854748185291</v>
      </c>
      <c r="I15" s="157">
        <v>0.18988677122160491</v>
      </c>
      <c r="J15" s="157">
        <v>0.28033640368442131</v>
      </c>
      <c r="K15" s="157">
        <v>1</v>
      </c>
      <c r="L15" s="157">
        <v>0.29766826525549855</v>
      </c>
      <c r="M15" s="157">
        <v>0.51647811116576481</v>
      </c>
      <c r="N15" s="157">
        <v>0.6</v>
      </c>
      <c r="O15" s="157">
        <v>0.38440714672441795</v>
      </c>
      <c r="P15" s="157">
        <v>0.31599955649185052</v>
      </c>
      <c r="Q15" s="157"/>
      <c r="R15" s="73"/>
    </row>
    <row r="16" spans="1:18" s="71" customFormat="1" ht="13" x14ac:dyDescent="0.3">
      <c r="A16" s="147" t="s">
        <v>174</v>
      </c>
      <c r="B16" s="152">
        <v>0.5</v>
      </c>
      <c r="C16" s="152">
        <v>0.6</v>
      </c>
      <c r="D16" s="152">
        <v>0.1</v>
      </c>
      <c r="E16" s="152">
        <v>0.2</v>
      </c>
      <c r="F16" s="152">
        <v>2.6</v>
      </c>
      <c r="G16" s="152">
        <v>0.6</v>
      </c>
      <c r="H16" s="152">
        <v>0.95138992121302202</v>
      </c>
      <c r="I16" s="152">
        <v>6.8493150684931503E-2</v>
      </c>
      <c r="J16" s="152">
        <v>8.2599118942731281E-2</v>
      </c>
      <c r="K16" s="152">
        <v>0.6</v>
      </c>
      <c r="L16" s="152">
        <v>0.13999569244023261</v>
      </c>
      <c r="M16" s="152">
        <v>0.38594755071746661</v>
      </c>
      <c r="N16" s="152">
        <v>0.3</v>
      </c>
      <c r="O16" s="152">
        <v>0.33539461272403309</v>
      </c>
      <c r="P16" s="152">
        <v>0.24049473202015578</v>
      </c>
      <c r="Q16" s="152"/>
      <c r="R16" s="138"/>
    </row>
    <row r="17" spans="1:18" s="71" customFormat="1" ht="13" x14ac:dyDescent="0.3">
      <c r="A17" s="147" t="s">
        <v>175</v>
      </c>
      <c r="B17" s="152">
        <v>1.6</v>
      </c>
      <c r="C17" s="152">
        <v>0.8</v>
      </c>
      <c r="D17" s="152">
        <v>0.1</v>
      </c>
      <c r="E17" s="152">
        <v>0.2</v>
      </c>
      <c r="F17" s="152">
        <v>3.1</v>
      </c>
      <c r="G17" s="152">
        <v>0.6</v>
      </c>
      <c r="H17" s="152">
        <v>0.90114691425450566</v>
      </c>
      <c r="I17" s="152">
        <v>0.25510204081632654</v>
      </c>
      <c r="J17" s="152">
        <v>0.4177660510114336</v>
      </c>
      <c r="K17" s="152">
        <v>1.5</v>
      </c>
      <c r="L17" s="152">
        <v>0.34655371582595301</v>
      </c>
      <c r="M17" s="152">
        <v>0.82730093071354716</v>
      </c>
      <c r="N17" s="152">
        <v>1</v>
      </c>
      <c r="O17" s="152">
        <v>0.38638454461821525</v>
      </c>
      <c r="P17" s="152">
        <v>0.35615354174910963</v>
      </c>
      <c r="Q17" s="152"/>
      <c r="R17" s="73"/>
    </row>
    <row r="18" spans="1:18" s="71" customFormat="1" ht="13.5" thickBot="1" x14ac:dyDescent="0.35">
      <c r="A18" s="147" t="s">
        <v>176</v>
      </c>
      <c r="B18" s="152">
        <v>3.8</v>
      </c>
      <c r="C18" s="152">
        <v>1.2</v>
      </c>
      <c r="D18" s="152">
        <v>1.2</v>
      </c>
      <c r="E18" s="152">
        <v>0.4</v>
      </c>
      <c r="F18" s="152">
        <v>1.7</v>
      </c>
      <c r="G18" s="152">
        <v>0.2</v>
      </c>
      <c r="H18" s="152">
        <v>0.63887020847343645</v>
      </c>
      <c r="I18" s="152">
        <v>0.40013337779259756</v>
      </c>
      <c r="J18" s="152">
        <v>0.5362776025236593</v>
      </c>
      <c r="K18" s="152">
        <v>1.1000000000000001</v>
      </c>
      <c r="L18" s="152">
        <v>0.62824364927615406</v>
      </c>
      <c r="M18" s="152">
        <v>0.40696359936694554</v>
      </c>
      <c r="N18" s="152">
        <v>0.8</v>
      </c>
      <c r="O18" s="152">
        <v>0.5151688609044075</v>
      </c>
      <c r="P18" s="152">
        <v>0.42333019755409218</v>
      </c>
      <c r="Q18" s="152"/>
      <c r="R18" s="73"/>
    </row>
    <row r="19" spans="1:18" s="71" customFormat="1" ht="14.25" customHeight="1" x14ac:dyDescent="0.3">
      <c r="A19" s="92" t="s">
        <v>152</v>
      </c>
      <c r="B19" s="92"/>
      <c r="C19" s="92"/>
      <c r="D19" s="92"/>
      <c r="E19" s="92"/>
      <c r="F19" s="92"/>
      <c r="G19" s="92"/>
      <c r="H19" s="92"/>
      <c r="I19" s="92"/>
      <c r="J19" s="158"/>
      <c r="K19" s="158"/>
      <c r="L19" s="158"/>
      <c r="M19" s="158"/>
      <c r="N19" s="158"/>
      <c r="O19" s="158"/>
      <c r="P19" s="158"/>
      <c r="Q19" s="93"/>
      <c r="R19" s="73"/>
    </row>
    <row r="20" spans="1:18" x14ac:dyDescent="0.3">
      <c r="A20" s="41"/>
      <c r="R20" s="73"/>
    </row>
    <row r="21" spans="1:18" x14ac:dyDescent="0.3">
      <c r="R21" s="73"/>
    </row>
    <row r="22" spans="1:18" x14ac:dyDescent="0.3">
      <c r="B22" s="153"/>
      <c r="C22" s="153"/>
      <c r="D22" s="153"/>
      <c r="E22" s="153"/>
      <c r="F22" s="153"/>
      <c r="G22" s="153"/>
      <c r="H22" s="153"/>
      <c r="I22" s="153"/>
      <c r="J22" s="153"/>
      <c r="K22" s="153"/>
      <c r="L22" s="153"/>
      <c r="M22" s="153"/>
      <c r="N22" s="153"/>
      <c r="O22" s="153"/>
      <c r="P22" s="153"/>
      <c r="Q22" s="153"/>
      <c r="R22" s="73"/>
    </row>
    <row r="23" spans="1:18" x14ac:dyDescent="0.3">
      <c r="B23" s="76"/>
      <c r="C23" s="76"/>
      <c r="D23" s="76"/>
      <c r="E23" s="76"/>
      <c r="F23" s="76"/>
      <c r="G23" s="76"/>
      <c r="H23" s="76"/>
      <c r="I23" s="76"/>
      <c r="J23" s="76"/>
      <c r="K23" s="76"/>
      <c r="L23" s="76"/>
      <c r="M23" s="76"/>
      <c r="N23" s="76"/>
      <c r="O23" s="76"/>
      <c r="P23" s="76"/>
      <c r="Q23" s="76"/>
      <c r="R23" s="73"/>
    </row>
    <row r="24" spans="1:18" x14ac:dyDescent="0.3">
      <c r="R24" s="138"/>
    </row>
    <row r="25" spans="1:18" x14ac:dyDescent="0.3">
      <c r="R25" s="73"/>
    </row>
    <row r="26" spans="1:18" x14ac:dyDescent="0.3">
      <c r="R26" s="73"/>
    </row>
    <row r="27" spans="1:18" x14ac:dyDescent="0.3">
      <c r="R27" s="73"/>
    </row>
    <row r="28" spans="1:18" x14ac:dyDescent="0.3">
      <c r="R28" s="73"/>
    </row>
    <row r="29" spans="1:18" x14ac:dyDescent="0.3">
      <c r="R29" s="138"/>
    </row>
    <row r="30" spans="1:18" x14ac:dyDescent="0.3">
      <c r="R30" s="73"/>
    </row>
    <row r="31" spans="1:18" x14ac:dyDescent="0.3">
      <c r="R31" s="73"/>
    </row>
    <row r="32" spans="1:18" x14ac:dyDescent="0.3">
      <c r="R32" s="73"/>
    </row>
    <row r="33" spans="18:18" x14ac:dyDescent="0.3">
      <c r="R33" s="73"/>
    </row>
    <row r="34" spans="18:18" x14ac:dyDescent="0.3">
      <c r="R34" s="73"/>
    </row>
    <row r="35" spans="18:18" x14ac:dyDescent="0.3">
      <c r="R35" s="73"/>
    </row>
  </sheetData>
  <hyperlinks>
    <hyperlink ref="R2" location="Contenido!A1" display="Contenido" xr:uid="{07E8E7D6-80CE-4638-AA7E-67CB38B9CAED}"/>
  </hyperlinks>
  <printOptions horizontalCentered="1"/>
  <pageMargins left="0.39370078740157483" right="0.39370078740157483" top="0.39370078740157483" bottom="0.39370078740157483" header="0.31496062992125984" footer="0.31496062992125984"/>
  <pageSetup scale="82" orientation="landscape" horizontalDpi="300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5D2F65-CCF0-45B3-92DB-1225EE9B87A7}">
  <sheetPr>
    <pageSetUpPr fitToPage="1"/>
  </sheetPr>
  <dimension ref="A1:W35"/>
  <sheetViews>
    <sheetView showGridLines="0" zoomScale="90" zoomScaleNormal="90" zoomScaleSheetLayoutView="100" workbookViewId="0">
      <selection activeCell="L2" sqref="L2"/>
    </sheetView>
  </sheetViews>
  <sheetFormatPr baseColWidth="10" defaultColWidth="23.453125" defaultRowHeight="14" x14ac:dyDescent="0.3"/>
  <cols>
    <col min="1" max="1" width="12.7265625" style="49" customWidth="1"/>
    <col min="2" max="6" width="9.26953125" style="49" customWidth="1"/>
    <col min="7" max="11" width="9.26953125" style="43" customWidth="1"/>
    <col min="12" max="12" width="11.453125" style="30" customWidth="1"/>
    <col min="13" max="15" width="9.7265625" style="30" customWidth="1"/>
    <col min="16" max="16" width="10.7265625" style="30" customWidth="1"/>
    <col min="17" max="17" width="5.7265625" style="30" customWidth="1"/>
    <col min="18" max="99" width="10.7265625" style="30" customWidth="1"/>
    <col min="100" max="16384" width="23.453125" style="30"/>
  </cols>
  <sheetData>
    <row r="1" spans="1:23" ht="15.75" customHeight="1" x14ac:dyDescent="0.3">
      <c r="A1" s="98" t="s">
        <v>188</v>
      </c>
      <c r="B1" s="98"/>
      <c r="C1" s="98"/>
      <c r="D1" s="98"/>
      <c r="E1" s="98"/>
      <c r="F1" s="98"/>
      <c r="G1" s="98"/>
      <c r="H1" s="98"/>
      <c r="I1" s="98"/>
      <c r="J1" s="98"/>
      <c r="K1" s="98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</row>
    <row r="2" spans="1:23" ht="15.75" customHeight="1" x14ac:dyDescent="0.3">
      <c r="A2" s="98" t="s">
        <v>189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311" t="s">
        <v>131</v>
      </c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</row>
    <row r="3" spans="1:23" ht="15.75" customHeight="1" x14ac:dyDescent="0.3">
      <c r="A3" s="98" t="s">
        <v>190</v>
      </c>
      <c r="B3" s="98"/>
      <c r="C3" s="98"/>
      <c r="D3" s="98"/>
      <c r="E3" s="98"/>
      <c r="F3" s="98"/>
      <c r="G3" s="98"/>
      <c r="H3" s="98"/>
      <c r="I3" s="98"/>
      <c r="J3" s="98"/>
      <c r="K3" s="98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</row>
    <row r="4" spans="1:23" ht="15.75" customHeight="1" x14ac:dyDescent="0.3">
      <c r="A4" s="98" t="s">
        <v>191</v>
      </c>
      <c r="B4" s="98"/>
      <c r="C4" s="98"/>
      <c r="D4" s="98"/>
      <c r="E4" s="98"/>
      <c r="F4" s="98"/>
      <c r="G4" s="98"/>
      <c r="H4" s="98"/>
      <c r="I4" s="98"/>
      <c r="J4" s="98"/>
      <c r="K4" s="98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</row>
    <row r="5" spans="1:23" ht="15.75" customHeight="1" x14ac:dyDescent="0.3">
      <c r="A5" s="111" t="s">
        <v>137</v>
      </c>
      <c r="B5" s="111"/>
      <c r="C5" s="111"/>
      <c r="D5" s="111"/>
      <c r="E5" s="111"/>
      <c r="F5" s="111"/>
      <c r="G5" s="111"/>
      <c r="H5" s="111"/>
      <c r="I5" s="111"/>
      <c r="J5" s="111"/>
      <c r="K5" s="111"/>
      <c r="M5" s="109"/>
      <c r="N5" s="109"/>
      <c r="O5" s="109"/>
      <c r="P5" s="109"/>
      <c r="Q5" s="109"/>
      <c r="R5" s="109"/>
      <c r="S5" s="109"/>
      <c r="T5" s="109"/>
      <c r="U5" s="109"/>
      <c r="V5" s="109"/>
      <c r="W5" s="109"/>
    </row>
    <row r="6" spans="1:23" s="32" customFormat="1" ht="18.75" customHeight="1" x14ac:dyDescent="0.3">
      <c r="A6" s="195" t="s">
        <v>192</v>
      </c>
      <c r="B6" s="161">
        <v>2015</v>
      </c>
      <c r="C6" s="161">
        <v>2016</v>
      </c>
      <c r="D6" s="161">
        <v>2017</v>
      </c>
      <c r="E6" s="161">
        <v>2018</v>
      </c>
      <c r="F6" s="161">
        <v>2019</v>
      </c>
      <c r="G6" s="161">
        <v>2020</v>
      </c>
      <c r="H6" s="161">
        <v>2021</v>
      </c>
      <c r="I6" s="161">
        <v>2022</v>
      </c>
      <c r="J6" s="161">
        <v>2023</v>
      </c>
      <c r="K6" s="161">
        <v>2024</v>
      </c>
    </row>
    <row r="7" spans="1:23" s="38" customFormat="1" x14ac:dyDescent="0.3">
      <c r="B7" s="65"/>
      <c r="C7" s="65"/>
      <c r="D7" s="65"/>
      <c r="E7" s="65"/>
      <c r="F7" s="65"/>
      <c r="G7" s="65"/>
      <c r="H7" s="65"/>
      <c r="I7" s="65"/>
      <c r="J7" s="65"/>
      <c r="K7" s="65"/>
      <c r="L7" s="73"/>
      <c r="M7" s="65"/>
      <c r="N7" s="65"/>
      <c r="O7" s="65"/>
      <c r="P7" s="65"/>
      <c r="Q7" s="65"/>
      <c r="R7" s="30"/>
    </row>
    <row r="8" spans="1:23" s="73" customFormat="1" ht="14.25" customHeight="1" x14ac:dyDescent="0.3">
      <c r="A8" s="162" t="s">
        <v>139</v>
      </c>
      <c r="B8" s="162"/>
      <c r="C8" s="162"/>
      <c r="D8" s="162"/>
      <c r="E8" s="162"/>
      <c r="F8" s="162"/>
      <c r="G8" s="162"/>
      <c r="H8" s="162"/>
      <c r="I8" s="162"/>
      <c r="J8" s="162"/>
      <c r="K8" s="162"/>
    </row>
    <row r="9" spans="1:23" s="73" customFormat="1" ht="14.25" customHeight="1" x14ac:dyDescent="0.3">
      <c r="A9" s="94" t="s">
        <v>158</v>
      </c>
      <c r="B9" s="154">
        <f t="shared" ref="B9:F9" si="0">SUM(B10:B14)</f>
        <v>6</v>
      </c>
      <c r="C9" s="154">
        <f t="shared" si="0"/>
        <v>8</v>
      </c>
      <c r="D9" s="154">
        <f t="shared" si="0"/>
        <v>0</v>
      </c>
      <c r="E9" s="154">
        <f t="shared" si="0"/>
        <v>0</v>
      </c>
      <c r="F9" s="154">
        <f t="shared" si="0"/>
        <v>0</v>
      </c>
      <c r="G9" s="154">
        <f>SUM(G10:G14)</f>
        <v>7</v>
      </c>
      <c r="H9" s="154">
        <f t="shared" ref="H9:K9" si="1">SUM(H10:H14)</f>
        <v>21</v>
      </c>
      <c r="I9" s="154">
        <f t="shared" si="1"/>
        <v>9</v>
      </c>
      <c r="J9" s="154">
        <f t="shared" si="1"/>
        <v>0</v>
      </c>
      <c r="K9" s="154">
        <f t="shared" si="1"/>
        <v>7</v>
      </c>
      <c r="L9" s="138"/>
    </row>
    <row r="10" spans="1:23" s="73" customFormat="1" ht="14.25" customHeight="1" x14ac:dyDescent="0.3">
      <c r="A10" s="147" t="s">
        <v>193</v>
      </c>
      <c r="B10" s="151">
        <v>2</v>
      </c>
      <c r="C10" s="151">
        <v>0</v>
      </c>
      <c r="D10" s="151">
        <v>0</v>
      </c>
      <c r="E10" s="151">
        <v>0</v>
      </c>
      <c r="F10" s="151">
        <v>0</v>
      </c>
      <c r="G10" s="151">
        <v>0</v>
      </c>
      <c r="H10" s="151">
        <v>5</v>
      </c>
      <c r="I10" s="151">
        <v>0</v>
      </c>
      <c r="J10" s="151">
        <v>0</v>
      </c>
      <c r="K10" s="151">
        <v>2</v>
      </c>
    </row>
    <row r="11" spans="1:23" s="73" customFormat="1" ht="14.25" customHeight="1" x14ac:dyDescent="0.3">
      <c r="A11" s="147" t="s">
        <v>194</v>
      </c>
      <c r="B11" s="151">
        <v>1</v>
      </c>
      <c r="C11" s="151">
        <v>4</v>
      </c>
      <c r="D11" s="151">
        <v>0</v>
      </c>
      <c r="E11" s="151">
        <v>0</v>
      </c>
      <c r="F11" s="151">
        <v>0</v>
      </c>
      <c r="G11" s="151">
        <v>2</v>
      </c>
      <c r="H11" s="151">
        <v>9</v>
      </c>
      <c r="I11" s="151">
        <v>0</v>
      </c>
      <c r="J11" s="151">
        <v>0</v>
      </c>
      <c r="K11" s="151">
        <v>0</v>
      </c>
      <c r="L11" s="138"/>
    </row>
    <row r="12" spans="1:23" s="73" customFormat="1" ht="14.25" customHeight="1" x14ac:dyDescent="0.3">
      <c r="A12" s="147" t="s">
        <v>195</v>
      </c>
      <c r="B12" s="151">
        <v>3</v>
      </c>
      <c r="C12" s="151">
        <v>4</v>
      </c>
      <c r="D12" s="151">
        <v>0</v>
      </c>
      <c r="E12" s="151">
        <v>0</v>
      </c>
      <c r="F12" s="151">
        <v>0</v>
      </c>
      <c r="G12" s="151">
        <v>2</v>
      </c>
      <c r="H12" s="151">
        <v>2</v>
      </c>
      <c r="I12" s="151">
        <v>9</v>
      </c>
      <c r="J12" s="151">
        <v>0</v>
      </c>
      <c r="K12" s="151">
        <v>4</v>
      </c>
    </row>
    <row r="13" spans="1:23" s="73" customFormat="1" ht="14.25" customHeight="1" x14ac:dyDescent="0.3">
      <c r="A13" s="147" t="s">
        <v>196</v>
      </c>
      <c r="B13" s="151">
        <v>0</v>
      </c>
      <c r="C13" s="151">
        <v>0</v>
      </c>
      <c r="D13" s="151">
        <v>0</v>
      </c>
      <c r="E13" s="151">
        <v>0</v>
      </c>
      <c r="F13" s="151">
        <v>0</v>
      </c>
      <c r="G13" s="151">
        <v>3</v>
      </c>
      <c r="H13" s="151">
        <v>5</v>
      </c>
      <c r="I13" s="151">
        <v>0</v>
      </c>
      <c r="J13" s="151">
        <v>0</v>
      </c>
      <c r="K13" s="151">
        <v>1</v>
      </c>
    </row>
    <row r="14" spans="1:23" s="73" customFormat="1" ht="14.25" customHeight="1" x14ac:dyDescent="0.3">
      <c r="A14" s="163"/>
      <c r="B14" s="164"/>
      <c r="C14" s="164"/>
      <c r="D14" s="164"/>
      <c r="E14" s="164"/>
      <c r="F14" s="164"/>
      <c r="G14" s="121"/>
      <c r="H14" s="165"/>
      <c r="I14" s="129"/>
      <c r="J14" s="129"/>
      <c r="K14" s="129"/>
    </row>
    <row r="15" spans="1:23" s="73" customFormat="1" ht="14.25" customHeight="1" x14ac:dyDescent="0.3">
      <c r="A15" s="328" t="s">
        <v>150</v>
      </c>
      <c r="B15" s="328"/>
      <c r="C15" s="328"/>
      <c r="D15" s="328"/>
      <c r="E15" s="328"/>
      <c r="F15" s="328"/>
      <c r="G15" s="328"/>
      <c r="H15" s="328"/>
      <c r="I15" s="328"/>
      <c r="J15" s="328"/>
      <c r="K15" s="328"/>
    </row>
    <row r="16" spans="1:23" s="73" customFormat="1" ht="14.25" customHeight="1" x14ac:dyDescent="0.3">
      <c r="A16" s="94" t="s">
        <v>158</v>
      </c>
      <c r="B16" s="157">
        <v>2.2727272727272729</v>
      </c>
      <c r="C16" s="157">
        <v>3.1872509960159361</v>
      </c>
      <c r="D16" s="157">
        <v>0</v>
      </c>
      <c r="E16" s="157">
        <v>0</v>
      </c>
      <c r="F16" s="157">
        <v>0</v>
      </c>
      <c r="G16" s="157">
        <v>2.7</v>
      </c>
      <c r="H16" s="157">
        <v>7.2</v>
      </c>
      <c r="I16" s="157">
        <v>2.8</v>
      </c>
      <c r="J16" s="157">
        <v>0</v>
      </c>
      <c r="K16" s="157">
        <v>2.6717557251908395</v>
      </c>
      <c r="L16" s="138"/>
      <c r="M16" s="166"/>
      <c r="N16" s="166"/>
      <c r="O16" s="166"/>
    </row>
    <row r="17" spans="1:18" s="73" customFormat="1" ht="14.25" customHeight="1" x14ac:dyDescent="0.3">
      <c r="A17" s="147" t="s">
        <v>193</v>
      </c>
      <c r="B17" s="152">
        <v>4.7619047619047619</v>
      </c>
      <c r="C17" s="152">
        <v>0</v>
      </c>
      <c r="D17" s="152">
        <v>0</v>
      </c>
      <c r="E17" s="152">
        <v>0</v>
      </c>
      <c r="F17" s="152">
        <v>0</v>
      </c>
      <c r="G17" s="152">
        <v>0</v>
      </c>
      <c r="H17" s="152">
        <v>10</v>
      </c>
      <c r="I17" s="152">
        <v>0</v>
      </c>
      <c r="J17" s="152">
        <v>0</v>
      </c>
      <c r="K17" s="152">
        <v>4.6511627906976747</v>
      </c>
    </row>
    <row r="18" spans="1:18" s="73" customFormat="1" ht="14.25" customHeight="1" x14ac:dyDescent="0.3">
      <c r="A18" s="147" t="s">
        <v>194</v>
      </c>
      <c r="B18" s="152">
        <v>1.639344262295082</v>
      </c>
      <c r="C18" s="152">
        <v>6.3492063492063489</v>
      </c>
      <c r="D18" s="152">
        <v>0</v>
      </c>
      <c r="E18" s="152">
        <v>0</v>
      </c>
      <c r="F18" s="152">
        <v>0</v>
      </c>
      <c r="G18" s="152">
        <v>3.3</v>
      </c>
      <c r="H18" s="152">
        <v>13.8</v>
      </c>
      <c r="I18" s="152">
        <v>0</v>
      </c>
      <c r="J18" s="152">
        <v>0</v>
      </c>
      <c r="K18" s="152">
        <v>0</v>
      </c>
    </row>
    <row r="19" spans="1:18" s="73" customFormat="1" ht="14.25" customHeight="1" x14ac:dyDescent="0.3">
      <c r="A19" s="147" t="s">
        <v>195</v>
      </c>
      <c r="B19" s="152">
        <v>4.10958904109589</v>
      </c>
      <c r="C19" s="152">
        <v>6.3492063492063489</v>
      </c>
      <c r="D19" s="152">
        <v>0</v>
      </c>
      <c r="E19" s="152">
        <v>0</v>
      </c>
      <c r="F19" s="152">
        <v>0</v>
      </c>
      <c r="G19" s="152">
        <v>3.3</v>
      </c>
      <c r="H19" s="152">
        <v>2.4</v>
      </c>
      <c r="I19" s="152">
        <v>9.9</v>
      </c>
      <c r="J19" s="152">
        <v>0</v>
      </c>
      <c r="K19" s="152">
        <v>5.6338028169014089</v>
      </c>
    </row>
    <row r="20" spans="1:18" s="73" customFormat="1" ht="14.25" customHeight="1" thickBot="1" x14ac:dyDescent="0.35">
      <c r="A20" s="147" t="s">
        <v>196</v>
      </c>
      <c r="B20" s="152">
        <v>0</v>
      </c>
      <c r="C20" s="152">
        <v>0</v>
      </c>
      <c r="D20" s="152">
        <v>0</v>
      </c>
      <c r="E20" s="152">
        <v>0</v>
      </c>
      <c r="F20" s="152">
        <v>0</v>
      </c>
      <c r="G20" s="152">
        <v>3.2</v>
      </c>
      <c r="H20" s="152">
        <v>5.4</v>
      </c>
      <c r="I20" s="152">
        <v>0</v>
      </c>
      <c r="J20" s="152">
        <v>0</v>
      </c>
      <c r="K20" s="152">
        <v>1.3157894736842104</v>
      </c>
    </row>
    <row r="21" spans="1:18" ht="14.25" customHeight="1" x14ac:dyDescent="0.3">
      <c r="A21" s="168" t="s">
        <v>197</v>
      </c>
      <c r="B21" s="168"/>
      <c r="C21" s="168"/>
      <c r="D21" s="168"/>
      <c r="E21" s="168"/>
      <c r="F21" s="168"/>
      <c r="G21" s="168"/>
      <c r="H21" s="168"/>
      <c r="I21" s="168"/>
      <c r="J21" s="168"/>
      <c r="K21" s="168"/>
      <c r="L21" s="73"/>
    </row>
    <row r="22" spans="1:18" ht="14.25" customHeight="1" x14ac:dyDescent="0.3">
      <c r="A22" s="170" t="s">
        <v>198</v>
      </c>
      <c r="B22" s="129"/>
      <c r="C22" s="129"/>
      <c r="D22" s="129"/>
      <c r="E22" s="129"/>
      <c r="F22" s="129"/>
      <c r="G22" s="129"/>
      <c r="H22" s="129"/>
      <c r="I22" s="129"/>
      <c r="J22" s="129"/>
      <c r="K22" s="129"/>
      <c r="L22" s="73"/>
    </row>
    <row r="23" spans="1:18" ht="14.25" customHeight="1" x14ac:dyDescent="0.3">
      <c r="A23" s="169" t="s">
        <v>199</v>
      </c>
      <c r="B23" s="129"/>
      <c r="C23" s="129"/>
      <c r="D23" s="129"/>
      <c r="E23" s="129"/>
      <c r="F23" s="129"/>
      <c r="G23" s="129"/>
      <c r="H23" s="129"/>
      <c r="I23" s="129"/>
      <c r="J23" s="129"/>
      <c r="K23" s="129"/>
      <c r="L23" s="73"/>
    </row>
    <row r="24" spans="1:18" ht="14.25" customHeight="1" x14ac:dyDescent="0.3">
      <c r="A24" s="169" t="s">
        <v>200</v>
      </c>
      <c r="B24" s="129"/>
      <c r="C24" s="129"/>
      <c r="D24" s="129"/>
      <c r="E24" s="129"/>
      <c r="F24" s="129"/>
      <c r="G24" s="129"/>
      <c r="H24" s="129"/>
      <c r="I24" s="129"/>
      <c r="J24" s="129"/>
      <c r="K24" s="129"/>
      <c r="L24" s="138"/>
    </row>
    <row r="25" spans="1:18" ht="14.25" customHeight="1" x14ac:dyDescent="0.3">
      <c r="A25" s="170" t="s">
        <v>201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73"/>
    </row>
    <row r="26" spans="1:18" s="71" customFormat="1" ht="14.25" customHeight="1" x14ac:dyDescent="0.3">
      <c r="A26" s="71" t="s">
        <v>152</v>
      </c>
      <c r="J26" s="93"/>
      <c r="K26" s="93"/>
      <c r="L26" s="93"/>
      <c r="M26" s="93"/>
      <c r="N26" s="93"/>
      <c r="O26" s="93"/>
      <c r="P26" s="93"/>
      <c r="Q26" s="93"/>
      <c r="R26" s="73"/>
    </row>
    <row r="27" spans="1:18" x14ac:dyDescent="0.3">
      <c r="A27" s="86"/>
      <c r="B27" s="86"/>
      <c r="C27" s="86"/>
      <c r="D27" s="86"/>
      <c r="E27" s="86"/>
      <c r="F27" s="86"/>
      <c r="G27" s="87"/>
      <c r="H27" s="87"/>
      <c r="I27" s="87"/>
      <c r="J27" s="87"/>
      <c r="K27" s="87"/>
      <c r="L27" s="73"/>
    </row>
    <row r="28" spans="1:18" x14ac:dyDescent="0.3">
      <c r="L28" s="73"/>
    </row>
    <row r="29" spans="1:18" x14ac:dyDescent="0.3">
      <c r="G29" s="54"/>
      <c r="H29" s="54"/>
      <c r="I29" s="54"/>
      <c r="J29" s="54"/>
      <c r="K29" s="54"/>
      <c r="L29" s="138"/>
    </row>
    <row r="30" spans="1:18" x14ac:dyDescent="0.3">
      <c r="L30" s="73"/>
    </row>
    <row r="31" spans="1:18" x14ac:dyDescent="0.3">
      <c r="L31" s="73"/>
    </row>
    <row r="32" spans="1:18" x14ac:dyDescent="0.3">
      <c r="L32" s="73"/>
    </row>
    <row r="33" spans="12:12" x14ac:dyDescent="0.3">
      <c r="L33" s="73"/>
    </row>
    <row r="34" spans="12:12" x14ac:dyDescent="0.3">
      <c r="L34" s="73"/>
    </row>
    <row r="35" spans="12:12" x14ac:dyDescent="0.3">
      <c r="L35" s="73"/>
    </row>
  </sheetData>
  <mergeCells count="1">
    <mergeCell ref="A15:K15"/>
  </mergeCells>
  <hyperlinks>
    <hyperlink ref="L2" location="Contenido!A1" display="Contenido" xr:uid="{40356870-8991-4687-BB79-F5A4335282B2}"/>
  </hyperlinks>
  <printOptions horizontalCentered="1"/>
  <pageMargins left="0.39370078740157483" right="0.39370078740157483" top="0.39370078740157483" bottom="0.39370078740157483" header="0.31496062992125984" footer="0.31496062992125984"/>
  <pageSetup orientation="landscape" horizontalDpi="300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A7D038-104D-40CE-9281-5551A32C8DA5}">
  <sheetPr>
    <pageSetUpPr fitToPage="1"/>
  </sheetPr>
  <dimension ref="A1:R35"/>
  <sheetViews>
    <sheetView showGridLines="0" zoomScale="90" zoomScaleNormal="90" zoomScaleSheetLayoutView="100" workbookViewId="0">
      <selection activeCell="L2" sqref="L2"/>
    </sheetView>
  </sheetViews>
  <sheetFormatPr baseColWidth="10" defaultColWidth="23.453125" defaultRowHeight="14" x14ac:dyDescent="0.3"/>
  <cols>
    <col min="1" max="1" width="13.54296875" style="49" customWidth="1"/>
    <col min="2" max="6" width="9.26953125" style="49" customWidth="1"/>
    <col min="7" max="11" width="9.26953125" style="43" customWidth="1"/>
    <col min="12" max="12" width="11.453125" style="30" customWidth="1"/>
    <col min="13" max="16" width="10.7265625" style="30" customWidth="1"/>
    <col min="17" max="17" width="5.7265625" style="30" customWidth="1"/>
    <col min="18" max="92" width="10.7265625" style="30" customWidth="1"/>
    <col min="93" max="16384" width="23.453125" style="30"/>
  </cols>
  <sheetData>
    <row r="1" spans="1:18" ht="15.75" customHeight="1" x14ac:dyDescent="0.3">
      <c r="A1" s="98" t="s">
        <v>202</v>
      </c>
      <c r="B1" s="98"/>
      <c r="C1" s="98"/>
      <c r="D1" s="98"/>
      <c r="E1" s="98"/>
      <c r="F1" s="98"/>
      <c r="G1" s="98"/>
      <c r="H1" s="98"/>
      <c r="I1" s="98"/>
      <c r="J1" s="98"/>
      <c r="K1" s="98"/>
    </row>
    <row r="2" spans="1:18" ht="15.75" customHeight="1" x14ac:dyDescent="0.3">
      <c r="A2" s="98" t="s">
        <v>203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311" t="s">
        <v>131</v>
      </c>
    </row>
    <row r="3" spans="1:18" ht="15.75" customHeight="1" x14ac:dyDescent="0.3">
      <c r="A3" s="98" t="s">
        <v>190</v>
      </c>
      <c r="B3" s="98"/>
      <c r="C3" s="98"/>
      <c r="D3" s="98"/>
      <c r="E3" s="98"/>
      <c r="F3" s="98"/>
      <c r="G3" s="98"/>
      <c r="H3" s="98"/>
      <c r="I3" s="98"/>
      <c r="J3" s="98"/>
      <c r="K3" s="98"/>
    </row>
    <row r="4" spans="1:18" ht="15.75" customHeight="1" x14ac:dyDescent="0.3">
      <c r="A4" s="98" t="s">
        <v>191</v>
      </c>
      <c r="B4" s="98"/>
      <c r="C4" s="98"/>
      <c r="D4" s="98"/>
      <c r="E4" s="98"/>
      <c r="F4" s="98"/>
      <c r="G4" s="98"/>
      <c r="H4" s="98"/>
      <c r="I4" s="98"/>
      <c r="J4" s="98"/>
      <c r="K4" s="98"/>
    </row>
    <row r="5" spans="1:18" ht="15.75" customHeight="1" x14ac:dyDescent="0.3">
      <c r="A5" s="98" t="s">
        <v>137</v>
      </c>
      <c r="B5" s="111"/>
      <c r="C5" s="111"/>
      <c r="D5" s="111"/>
      <c r="E5" s="111"/>
      <c r="F5" s="111"/>
      <c r="G5" s="111"/>
      <c r="H5" s="111"/>
      <c r="I5" s="111"/>
      <c r="J5" s="111"/>
      <c r="K5" s="111"/>
    </row>
    <row r="6" spans="1:18" s="32" customFormat="1" ht="18.75" customHeight="1" x14ac:dyDescent="0.3">
      <c r="A6" s="195" t="s">
        <v>192</v>
      </c>
      <c r="B6" s="161">
        <v>2015</v>
      </c>
      <c r="C6" s="161">
        <v>2016</v>
      </c>
      <c r="D6" s="161">
        <v>2017</v>
      </c>
      <c r="E6" s="161">
        <v>2018</v>
      </c>
      <c r="F6" s="161">
        <v>2019</v>
      </c>
      <c r="G6" s="161">
        <v>2020</v>
      </c>
      <c r="H6" s="161">
        <v>2021</v>
      </c>
      <c r="I6" s="161">
        <v>2022</v>
      </c>
      <c r="J6" s="161">
        <v>2023</v>
      </c>
      <c r="K6" s="161">
        <v>2024</v>
      </c>
    </row>
    <row r="7" spans="1:18" s="38" customFormat="1" x14ac:dyDescent="0.3">
      <c r="B7" s="65"/>
      <c r="C7" s="65"/>
      <c r="D7" s="65"/>
      <c r="E7" s="65"/>
      <c r="F7" s="65"/>
      <c r="G7" s="65"/>
      <c r="H7" s="65"/>
      <c r="I7" s="65"/>
      <c r="J7" s="65"/>
      <c r="K7" s="65"/>
      <c r="L7" s="73"/>
      <c r="M7" s="65"/>
      <c r="N7" s="65"/>
      <c r="O7" s="65"/>
      <c r="P7" s="65"/>
      <c r="Q7" s="65"/>
      <c r="R7" s="30"/>
    </row>
    <row r="8" spans="1:18" ht="14.25" customHeight="1" x14ac:dyDescent="0.3">
      <c r="A8" s="328" t="s">
        <v>139</v>
      </c>
      <c r="B8" s="328"/>
      <c r="C8" s="328"/>
      <c r="D8" s="328"/>
      <c r="E8" s="328"/>
      <c r="F8" s="328"/>
      <c r="G8" s="328"/>
      <c r="H8" s="328"/>
      <c r="I8" s="328"/>
      <c r="J8" s="328"/>
      <c r="K8" s="328"/>
      <c r="L8" s="73"/>
    </row>
    <row r="9" spans="1:18" ht="14.25" customHeight="1" x14ac:dyDescent="0.3">
      <c r="A9" s="94" t="s">
        <v>158</v>
      </c>
      <c r="B9" s="154">
        <f t="shared" ref="B9:F9" si="0">SUM(B10:B12)</f>
        <v>488</v>
      </c>
      <c r="C9" s="154">
        <f t="shared" si="0"/>
        <v>552</v>
      </c>
      <c r="D9" s="154">
        <f t="shared" si="0"/>
        <v>449</v>
      </c>
      <c r="E9" s="154">
        <f t="shared" si="0"/>
        <v>188</v>
      </c>
      <c r="F9" s="154">
        <f t="shared" si="0"/>
        <v>80</v>
      </c>
      <c r="G9" s="154">
        <f>SUM(G10:G12)</f>
        <v>172</v>
      </c>
      <c r="H9" s="154">
        <f t="shared" ref="H9:K9" si="1">SUM(H10:H12)</f>
        <v>17</v>
      </c>
      <c r="I9" s="154">
        <f t="shared" si="1"/>
        <v>111</v>
      </c>
      <c r="J9" s="154">
        <f t="shared" si="1"/>
        <v>136</v>
      </c>
      <c r="K9" s="154">
        <f t="shared" si="1"/>
        <v>113</v>
      </c>
      <c r="L9" s="138"/>
    </row>
    <row r="10" spans="1:18" ht="14.25" customHeight="1" x14ac:dyDescent="0.3">
      <c r="A10" s="147" t="s">
        <v>193</v>
      </c>
      <c r="B10" s="151">
        <v>42</v>
      </c>
      <c r="C10" s="151">
        <v>64</v>
      </c>
      <c r="D10" s="151">
        <v>31</v>
      </c>
      <c r="E10" s="151">
        <v>20</v>
      </c>
      <c r="F10" s="151">
        <v>17</v>
      </c>
      <c r="G10" s="151">
        <v>18</v>
      </c>
      <c r="H10" s="151">
        <v>3</v>
      </c>
      <c r="I10" s="151">
        <v>2</v>
      </c>
      <c r="J10" s="151">
        <v>15</v>
      </c>
      <c r="K10" s="151">
        <v>13</v>
      </c>
      <c r="L10" s="73"/>
    </row>
    <row r="11" spans="1:18" ht="14.25" customHeight="1" x14ac:dyDescent="0.3">
      <c r="A11" s="147" t="s">
        <v>194</v>
      </c>
      <c r="B11" s="151">
        <v>225</v>
      </c>
      <c r="C11" s="151">
        <v>245</v>
      </c>
      <c r="D11" s="151">
        <v>196</v>
      </c>
      <c r="E11" s="151">
        <v>85</v>
      </c>
      <c r="F11" s="151">
        <v>28</v>
      </c>
      <c r="G11" s="151">
        <v>85</v>
      </c>
      <c r="H11" s="151">
        <v>0</v>
      </c>
      <c r="I11" s="151">
        <v>54</v>
      </c>
      <c r="J11" s="151">
        <v>40</v>
      </c>
      <c r="K11" s="151">
        <v>41</v>
      </c>
      <c r="L11" s="138"/>
    </row>
    <row r="12" spans="1:18" ht="14.25" customHeight="1" x14ac:dyDescent="0.3">
      <c r="A12" s="147" t="s">
        <v>195</v>
      </c>
      <c r="B12" s="151">
        <v>221</v>
      </c>
      <c r="C12" s="151">
        <v>243</v>
      </c>
      <c r="D12" s="151">
        <v>222</v>
      </c>
      <c r="E12" s="151">
        <v>83</v>
      </c>
      <c r="F12" s="151">
        <v>35</v>
      </c>
      <c r="G12" s="151">
        <v>69</v>
      </c>
      <c r="H12" s="151">
        <v>14</v>
      </c>
      <c r="I12" s="151">
        <v>55</v>
      </c>
      <c r="J12" s="151">
        <v>81</v>
      </c>
      <c r="K12" s="151">
        <v>59</v>
      </c>
      <c r="L12" s="73"/>
    </row>
    <row r="13" spans="1:18" ht="14.25" customHeight="1" x14ac:dyDescent="0.3">
      <c r="A13" s="163"/>
      <c r="B13" s="164"/>
      <c r="C13" s="164"/>
      <c r="D13" s="164"/>
      <c r="E13" s="164"/>
      <c r="F13" s="164"/>
      <c r="G13" s="121"/>
      <c r="H13" s="165"/>
      <c r="I13" s="129"/>
      <c r="J13" s="129"/>
      <c r="K13" s="129"/>
      <c r="L13" s="73"/>
    </row>
    <row r="14" spans="1:18" ht="14.25" customHeight="1" x14ac:dyDescent="0.3">
      <c r="A14" s="328" t="s">
        <v>150</v>
      </c>
      <c r="B14" s="328"/>
      <c r="C14" s="328"/>
      <c r="D14" s="328"/>
      <c r="E14" s="328"/>
      <c r="F14" s="328"/>
      <c r="G14" s="328"/>
      <c r="H14" s="328"/>
      <c r="I14" s="328"/>
      <c r="J14" s="328"/>
      <c r="K14" s="328"/>
      <c r="L14" s="73"/>
    </row>
    <row r="15" spans="1:18" ht="14.25" customHeight="1" x14ac:dyDescent="0.3">
      <c r="A15" s="94" t="s">
        <v>158</v>
      </c>
      <c r="B15" s="157">
        <v>14.067454597866821</v>
      </c>
      <c r="C15" s="157">
        <v>19.422941590429275</v>
      </c>
      <c r="D15" s="157">
        <v>16.873355881247651</v>
      </c>
      <c r="E15" s="157">
        <v>8.3407275953859799</v>
      </c>
      <c r="F15" s="157">
        <v>4.5871559633027523</v>
      </c>
      <c r="G15" s="157">
        <v>13.1</v>
      </c>
      <c r="H15" s="157">
        <v>2.1</v>
      </c>
      <c r="I15" s="157">
        <v>16</v>
      </c>
      <c r="J15" s="157">
        <v>22.857142857142858</v>
      </c>
      <c r="K15" s="157">
        <v>15.672676837725383</v>
      </c>
      <c r="L15" s="73"/>
    </row>
    <row r="16" spans="1:18" ht="14.25" customHeight="1" x14ac:dyDescent="0.3">
      <c r="A16" s="147" t="s">
        <v>193</v>
      </c>
      <c r="B16" s="152">
        <v>12.42603550295858</v>
      </c>
      <c r="C16" s="152">
        <v>26.016260162601629</v>
      </c>
      <c r="D16" s="152">
        <v>15.816326530612246</v>
      </c>
      <c r="E16" s="152">
        <v>13.071895424836603</v>
      </c>
      <c r="F16" s="152">
        <v>11.805555555555555</v>
      </c>
      <c r="G16" s="152">
        <v>15.3</v>
      </c>
      <c r="H16" s="152">
        <v>4.5</v>
      </c>
      <c r="I16" s="152">
        <v>3.5</v>
      </c>
      <c r="J16" s="152">
        <v>26.785714285714285</v>
      </c>
      <c r="K16" s="152">
        <v>17.333333333333336</v>
      </c>
      <c r="L16" s="138"/>
    </row>
    <row r="17" spans="1:18" ht="14.25" customHeight="1" x14ac:dyDescent="0.3">
      <c r="A17" s="147" t="s">
        <v>194</v>
      </c>
      <c r="B17" s="152">
        <v>17.307692307692307</v>
      </c>
      <c r="C17" s="152">
        <v>22.415370539798719</v>
      </c>
      <c r="D17" s="152">
        <v>19.658976930792377</v>
      </c>
      <c r="E17" s="152">
        <v>9.4654788418708247</v>
      </c>
      <c r="F17" s="152">
        <v>5.1851851851851851</v>
      </c>
      <c r="G17" s="152">
        <v>17.399999999999999</v>
      </c>
      <c r="H17" s="152">
        <v>0</v>
      </c>
      <c r="I17" s="152">
        <v>22.9</v>
      </c>
      <c r="J17" s="152">
        <v>20.202020202020201</v>
      </c>
      <c r="K17" s="152">
        <v>13.898305084745763</v>
      </c>
      <c r="L17" s="73"/>
    </row>
    <row r="18" spans="1:18" ht="14.25" customHeight="1" thickBot="1" x14ac:dyDescent="0.35">
      <c r="A18" s="147" t="s">
        <v>195</v>
      </c>
      <c r="B18" s="152">
        <v>12.069907154560349</v>
      </c>
      <c r="C18" s="152">
        <v>16.167664670658681</v>
      </c>
      <c r="D18" s="152">
        <v>15.122615803814716</v>
      </c>
      <c r="E18" s="152">
        <v>6.8994181213632588</v>
      </c>
      <c r="F18" s="152">
        <v>3.3018867924528301</v>
      </c>
      <c r="G18" s="152">
        <v>9.6999999999999993</v>
      </c>
      <c r="H18" s="152">
        <v>2.9</v>
      </c>
      <c r="I18" s="152">
        <v>13.7</v>
      </c>
      <c r="J18" s="152">
        <v>23.75366568914956</v>
      </c>
      <c r="K18" s="152">
        <v>16.809116809116809</v>
      </c>
      <c r="L18" s="73"/>
    </row>
    <row r="19" spans="1:18" ht="14.25" customHeight="1" x14ac:dyDescent="0.3">
      <c r="A19" s="168" t="s">
        <v>204</v>
      </c>
      <c r="B19" s="110"/>
      <c r="C19" s="110"/>
      <c r="D19" s="110"/>
      <c r="E19" s="110"/>
      <c r="F19" s="110"/>
      <c r="G19" s="110"/>
      <c r="H19" s="110"/>
      <c r="I19" s="110"/>
      <c r="J19" s="85"/>
      <c r="K19" s="85"/>
      <c r="L19" s="73"/>
    </row>
    <row r="20" spans="1:18" ht="14.25" customHeight="1" x14ac:dyDescent="0.3">
      <c r="A20" s="169" t="s">
        <v>205</v>
      </c>
      <c r="B20" s="43"/>
      <c r="C20" s="43"/>
      <c r="D20" s="43"/>
      <c r="E20" s="43"/>
      <c r="F20" s="43"/>
      <c r="J20" s="100"/>
      <c r="K20" s="100"/>
      <c r="L20" s="73"/>
    </row>
    <row r="21" spans="1:18" ht="14.25" customHeight="1" x14ac:dyDescent="0.3">
      <c r="A21" s="169" t="s">
        <v>206</v>
      </c>
      <c r="B21" s="43"/>
      <c r="C21" s="43"/>
      <c r="D21" s="43"/>
      <c r="E21" s="43"/>
      <c r="F21" s="43"/>
      <c r="J21" s="100"/>
      <c r="K21" s="100"/>
      <c r="L21" s="73"/>
    </row>
    <row r="22" spans="1:18" ht="14.25" customHeight="1" x14ac:dyDescent="0.3">
      <c r="A22" s="169" t="s">
        <v>207</v>
      </c>
      <c r="B22" s="43"/>
      <c r="C22" s="43"/>
      <c r="D22" s="43"/>
      <c r="E22" s="43"/>
      <c r="F22" s="43"/>
      <c r="J22" s="100"/>
      <c r="K22" s="100"/>
      <c r="L22" s="73"/>
    </row>
    <row r="23" spans="1:18" s="71" customFormat="1" ht="14.25" customHeight="1" x14ac:dyDescent="0.3">
      <c r="A23" s="71" t="s">
        <v>152</v>
      </c>
      <c r="J23" s="93"/>
      <c r="K23" s="93"/>
      <c r="L23" s="73"/>
      <c r="M23" s="93"/>
      <c r="N23" s="93"/>
      <c r="O23" s="93"/>
      <c r="P23" s="93"/>
      <c r="Q23" s="93"/>
      <c r="R23" s="73"/>
    </row>
    <row r="24" spans="1:18" x14ac:dyDescent="0.3">
      <c r="L24" s="138"/>
    </row>
    <row r="25" spans="1:18" x14ac:dyDescent="0.3">
      <c r="L25" s="73"/>
    </row>
    <row r="26" spans="1:18" x14ac:dyDescent="0.3">
      <c r="L26" s="73"/>
    </row>
    <row r="27" spans="1:18" x14ac:dyDescent="0.3">
      <c r="L27" s="73"/>
    </row>
    <row r="28" spans="1:18" x14ac:dyDescent="0.3">
      <c r="L28" s="73"/>
    </row>
    <row r="29" spans="1:18" x14ac:dyDescent="0.3">
      <c r="L29" s="138"/>
    </row>
    <row r="30" spans="1:18" x14ac:dyDescent="0.3">
      <c r="L30" s="73"/>
    </row>
    <row r="31" spans="1:18" x14ac:dyDescent="0.3">
      <c r="L31" s="73"/>
    </row>
    <row r="32" spans="1:18" x14ac:dyDescent="0.3">
      <c r="L32" s="73"/>
    </row>
    <row r="33" spans="12:12" x14ac:dyDescent="0.3">
      <c r="L33" s="73"/>
    </row>
    <row r="34" spans="12:12" x14ac:dyDescent="0.3">
      <c r="L34" s="73"/>
    </row>
    <row r="35" spans="12:12" x14ac:dyDescent="0.3">
      <c r="L35" s="73"/>
    </row>
  </sheetData>
  <mergeCells count="2">
    <mergeCell ref="A8:K8"/>
    <mergeCell ref="A14:K14"/>
  </mergeCells>
  <hyperlinks>
    <hyperlink ref="L2" location="Contenido!A1" display="Contenido" xr:uid="{75DF100F-6294-4FA5-9590-C589AAC5231C}"/>
  </hyperlinks>
  <printOptions horizontalCentered="1"/>
  <pageMargins left="0.39370078740157483" right="0.39370078740157483" top="0.39370078740157483" bottom="0.39370078740157483" header="0.31496062992125984" footer="0.31496062992125984"/>
  <pageSetup orientation="landscape" horizontalDpi="300" verticalDpi="3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FF1C00-171E-4072-B403-C8C9AA826F40}">
  <sheetPr>
    <pageSetUpPr fitToPage="1"/>
  </sheetPr>
  <dimension ref="A1:Q35"/>
  <sheetViews>
    <sheetView showGridLines="0" zoomScale="90" zoomScaleNormal="90" zoomScaleSheetLayoutView="100" workbookViewId="0">
      <selection activeCell="A2" sqref="A2"/>
    </sheetView>
  </sheetViews>
  <sheetFormatPr baseColWidth="10" defaultColWidth="23.453125" defaultRowHeight="14" x14ac:dyDescent="0.3"/>
  <cols>
    <col min="1" max="1" width="13.453125" style="49" customWidth="1"/>
    <col min="2" max="6" width="9.26953125" style="49" customWidth="1"/>
    <col min="7" max="10" width="9.26953125" style="43" customWidth="1"/>
    <col min="11" max="11" width="11.453125" style="30" customWidth="1"/>
    <col min="12" max="16" width="10.7265625" style="30" customWidth="1"/>
    <col min="17" max="17" width="5.7265625" style="30" customWidth="1"/>
    <col min="18" max="92" width="10.7265625" style="30" customWidth="1"/>
    <col min="93" max="16384" width="23.453125" style="30"/>
  </cols>
  <sheetData>
    <row r="1" spans="1:17" ht="15.75" customHeight="1" x14ac:dyDescent="0.3">
      <c r="A1" s="111" t="s">
        <v>208</v>
      </c>
      <c r="B1" s="111"/>
      <c r="C1" s="111"/>
      <c r="D1" s="111"/>
      <c r="E1" s="111"/>
      <c r="F1" s="111"/>
      <c r="G1" s="111"/>
      <c r="H1" s="111"/>
      <c r="I1" s="111"/>
      <c r="J1" s="111"/>
    </row>
    <row r="2" spans="1:17" ht="15.75" customHeight="1" x14ac:dyDescent="0.3">
      <c r="A2" s="111" t="s">
        <v>209</v>
      </c>
      <c r="B2" s="111"/>
      <c r="C2" s="111"/>
      <c r="D2" s="111"/>
      <c r="E2" s="111"/>
      <c r="F2" s="111"/>
      <c r="G2" s="111"/>
      <c r="H2" s="111"/>
      <c r="I2" s="111"/>
      <c r="J2" s="111"/>
      <c r="K2" s="311" t="s">
        <v>131</v>
      </c>
    </row>
    <row r="3" spans="1:17" ht="15.75" customHeight="1" x14ac:dyDescent="0.3">
      <c r="A3" s="111" t="s">
        <v>155</v>
      </c>
      <c r="B3" s="111"/>
      <c r="C3" s="111"/>
      <c r="D3" s="111"/>
      <c r="E3" s="111"/>
      <c r="F3" s="111"/>
      <c r="G3" s="111"/>
      <c r="H3" s="111"/>
      <c r="I3" s="111"/>
      <c r="J3" s="111"/>
    </row>
    <row r="4" spans="1:17" ht="15.75" customHeight="1" x14ac:dyDescent="0.3">
      <c r="A4" s="111" t="s">
        <v>191</v>
      </c>
      <c r="B4" s="111"/>
      <c r="C4" s="111"/>
      <c r="D4" s="111"/>
      <c r="E4" s="111"/>
      <c r="F4" s="111"/>
      <c r="G4" s="111"/>
      <c r="H4" s="111"/>
      <c r="I4" s="111"/>
      <c r="J4" s="111"/>
    </row>
    <row r="5" spans="1:17" ht="15.75" customHeight="1" x14ac:dyDescent="0.3">
      <c r="A5" s="111" t="s">
        <v>210</v>
      </c>
      <c r="B5" s="111"/>
      <c r="C5" s="111"/>
      <c r="D5" s="111"/>
      <c r="E5" s="111"/>
      <c r="F5" s="111"/>
      <c r="G5" s="111"/>
      <c r="H5" s="111"/>
      <c r="I5" s="111"/>
      <c r="J5" s="111"/>
    </row>
    <row r="6" spans="1:17" s="32" customFormat="1" ht="18.75" customHeight="1" x14ac:dyDescent="0.3">
      <c r="A6" s="195" t="s">
        <v>157</v>
      </c>
      <c r="B6" s="161">
        <v>2015</v>
      </c>
      <c r="C6" s="161">
        <v>2016</v>
      </c>
      <c r="D6" s="161">
        <v>2017</v>
      </c>
      <c r="E6" s="161">
        <v>2018</v>
      </c>
      <c r="F6" s="161">
        <v>2019</v>
      </c>
      <c r="G6" s="161">
        <v>2020</v>
      </c>
      <c r="H6" s="161">
        <v>2021</v>
      </c>
      <c r="I6" s="161">
        <v>2022</v>
      </c>
      <c r="J6" s="161">
        <v>2023</v>
      </c>
    </row>
    <row r="7" spans="1:17" s="38" customFormat="1" x14ac:dyDescent="0.3">
      <c r="B7" s="65"/>
      <c r="C7" s="65"/>
      <c r="D7" s="65"/>
      <c r="E7" s="65"/>
      <c r="F7" s="65"/>
      <c r="G7" s="65"/>
      <c r="H7" s="65"/>
      <c r="I7" s="65"/>
      <c r="J7" s="65"/>
      <c r="K7" s="73"/>
      <c r="L7" s="65"/>
      <c r="M7" s="65"/>
      <c r="N7" s="65"/>
      <c r="O7" s="65"/>
      <c r="P7" s="30"/>
      <c r="Q7" s="30"/>
    </row>
    <row r="8" spans="1:17" s="73" customFormat="1" ht="14.25" customHeight="1" x14ac:dyDescent="0.3">
      <c r="A8" s="162" t="s">
        <v>139</v>
      </c>
      <c r="B8" s="162"/>
      <c r="C8" s="162"/>
      <c r="D8" s="162"/>
      <c r="E8" s="162"/>
      <c r="F8" s="162"/>
      <c r="G8" s="162"/>
      <c r="H8" s="162"/>
      <c r="I8" s="162"/>
      <c r="J8" s="162"/>
    </row>
    <row r="9" spans="1:17" s="73" customFormat="1" ht="14.25" customHeight="1" x14ac:dyDescent="0.3">
      <c r="A9" s="94" t="s">
        <v>158</v>
      </c>
      <c r="B9" s="154">
        <f t="shared" ref="B9:F9" si="0">SUM(B10:B14)</f>
        <v>3243</v>
      </c>
      <c r="C9" s="154">
        <f t="shared" si="0"/>
        <v>2870</v>
      </c>
      <c r="D9" s="154">
        <f t="shared" si="0"/>
        <v>1967</v>
      </c>
      <c r="E9" s="154">
        <f t="shared" si="0"/>
        <v>2928</v>
      </c>
      <c r="F9" s="154">
        <f t="shared" si="0"/>
        <v>1173</v>
      </c>
      <c r="G9" s="154">
        <f>SUM(G10:G14)</f>
        <v>1944</v>
      </c>
      <c r="H9" s="154">
        <f t="shared" ref="H9:J9" si="1">SUM(H10:H14)</f>
        <v>346</v>
      </c>
      <c r="I9" s="154">
        <f t="shared" si="1"/>
        <v>185</v>
      </c>
      <c r="J9" s="154">
        <f t="shared" si="1"/>
        <v>229</v>
      </c>
      <c r="K9" s="138"/>
    </row>
    <row r="10" spans="1:17" s="73" customFormat="1" ht="14.25" customHeight="1" x14ac:dyDescent="0.3">
      <c r="A10" s="147" t="s">
        <v>170</v>
      </c>
      <c r="B10" s="151">
        <v>840</v>
      </c>
      <c r="C10" s="151">
        <v>789</v>
      </c>
      <c r="D10" s="151">
        <v>558</v>
      </c>
      <c r="E10" s="151">
        <v>799</v>
      </c>
      <c r="F10" s="151">
        <v>368</v>
      </c>
      <c r="G10" s="151">
        <v>381</v>
      </c>
      <c r="H10" s="151">
        <v>52</v>
      </c>
      <c r="I10" s="151">
        <v>0</v>
      </c>
      <c r="J10" s="151">
        <v>0</v>
      </c>
    </row>
    <row r="11" spans="1:17" s="73" customFormat="1" ht="14.25" customHeight="1" x14ac:dyDescent="0.3">
      <c r="A11" s="147" t="s">
        <v>171</v>
      </c>
      <c r="B11" s="151">
        <v>996</v>
      </c>
      <c r="C11" s="151">
        <v>832</v>
      </c>
      <c r="D11" s="151">
        <v>574</v>
      </c>
      <c r="E11" s="151">
        <v>815</v>
      </c>
      <c r="F11" s="151">
        <v>329</v>
      </c>
      <c r="G11" s="151">
        <v>523</v>
      </c>
      <c r="H11" s="151">
        <v>110</v>
      </c>
      <c r="I11" s="151">
        <v>39</v>
      </c>
      <c r="J11" s="151">
        <v>0</v>
      </c>
      <c r="K11" s="138"/>
    </row>
    <row r="12" spans="1:17" s="73" customFormat="1" ht="14.25" customHeight="1" x14ac:dyDescent="0.3">
      <c r="A12" s="147" t="s">
        <v>172</v>
      </c>
      <c r="B12" s="151">
        <v>683</v>
      </c>
      <c r="C12" s="151">
        <v>525</v>
      </c>
      <c r="D12" s="151">
        <v>388</v>
      </c>
      <c r="E12" s="151">
        <v>562</v>
      </c>
      <c r="F12" s="151">
        <v>227</v>
      </c>
      <c r="G12" s="151">
        <v>419</v>
      </c>
      <c r="H12" s="151">
        <v>97</v>
      </c>
      <c r="I12" s="151">
        <v>77</v>
      </c>
      <c r="J12" s="151">
        <v>57</v>
      </c>
    </row>
    <row r="13" spans="1:17" s="73" customFormat="1" ht="14.25" customHeight="1" x14ac:dyDescent="0.3">
      <c r="A13" s="147" t="s">
        <v>174</v>
      </c>
      <c r="B13" s="151">
        <v>551</v>
      </c>
      <c r="C13" s="151">
        <v>501</v>
      </c>
      <c r="D13" s="151">
        <v>334</v>
      </c>
      <c r="E13" s="151">
        <v>562</v>
      </c>
      <c r="F13" s="151">
        <v>167</v>
      </c>
      <c r="G13" s="151">
        <v>437</v>
      </c>
      <c r="H13" s="151">
        <v>34</v>
      </c>
      <c r="I13" s="151">
        <v>35</v>
      </c>
      <c r="J13" s="151">
        <v>83</v>
      </c>
    </row>
    <row r="14" spans="1:17" s="73" customFormat="1" ht="14.25" customHeight="1" x14ac:dyDescent="0.3">
      <c r="A14" s="147" t="s">
        <v>175</v>
      </c>
      <c r="B14" s="151">
        <v>173</v>
      </c>
      <c r="C14" s="151">
        <v>223</v>
      </c>
      <c r="D14" s="151">
        <v>113</v>
      </c>
      <c r="E14" s="151">
        <v>190</v>
      </c>
      <c r="F14" s="151">
        <v>82</v>
      </c>
      <c r="G14" s="151">
        <v>184</v>
      </c>
      <c r="H14" s="151">
        <v>53</v>
      </c>
      <c r="I14" s="151">
        <v>34</v>
      </c>
      <c r="J14" s="151">
        <v>89</v>
      </c>
    </row>
    <row r="15" spans="1:17" s="73" customFormat="1" ht="14.25" customHeight="1" x14ac:dyDescent="0.3">
      <c r="A15" s="21"/>
      <c r="B15" s="164"/>
      <c r="C15" s="164"/>
      <c r="D15" s="164"/>
      <c r="E15" s="164"/>
      <c r="F15" s="164"/>
      <c r="G15" s="121"/>
      <c r="H15" s="121"/>
      <c r="I15" s="129"/>
      <c r="J15" s="129"/>
    </row>
    <row r="16" spans="1:17" s="73" customFormat="1" ht="14.25" customHeight="1" x14ac:dyDescent="0.3">
      <c r="A16" s="328" t="s">
        <v>150</v>
      </c>
      <c r="B16" s="328"/>
      <c r="C16" s="328"/>
      <c r="D16" s="328"/>
      <c r="E16" s="328"/>
      <c r="F16" s="328"/>
      <c r="G16" s="328"/>
      <c r="H16" s="328"/>
      <c r="I16" s="328"/>
      <c r="J16" s="328"/>
      <c r="K16" s="138"/>
    </row>
    <row r="17" spans="1:17" s="73" customFormat="1" ht="14.25" customHeight="1" x14ac:dyDescent="0.3">
      <c r="A17" s="94" t="s">
        <v>158</v>
      </c>
      <c r="B17" s="157">
        <v>19.856722997795739</v>
      </c>
      <c r="C17" s="157">
        <v>17.892768079800501</v>
      </c>
      <c r="D17" s="157">
        <v>11.988785274577925</v>
      </c>
      <c r="E17" s="157">
        <v>18.137892585021369</v>
      </c>
      <c r="F17" s="157">
        <v>7.2269114657137576</v>
      </c>
      <c r="G17" s="157">
        <v>12.9</v>
      </c>
      <c r="H17" s="157">
        <v>4</v>
      </c>
      <c r="I17" s="157">
        <v>8.1</v>
      </c>
      <c r="J17" s="157">
        <v>29.434447300771211</v>
      </c>
    </row>
    <row r="18" spans="1:17" s="73" customFormat="1" ht="14.25" customHeight="1" x14ac:dyDescent="0.3">
      <c r="A18" s="147" t="s">
        <v>170</v>
      </c>
      <c r="B18" s="152">
        <v>21.494370522006143</v>
      </c>
      <c r="C18" s="152">
        <v>21.272580210299271</v>
      </c>
      <c r="D18" s="152">
        <v>16.22564699040419</v>
      </c>
      <c r="E18" s="152">
        <v>25.173282923755515</v>
      </c>
      <c r="F18" s="152">
        <v>14.844695441710368</v>
      </c>
      <c r="G18" s="152">
        <v>18.899999999999999</v>
      </c>
      <c r="H18" s="152">
        <v>14.9</v>
      </c>
      <c r="I18" s="152">
        <v>0</v>
      </c>
      <c r="J18" s="152">
        <v>0</v>
      </c>
    </row>
    <row r="19" spans="1:17" s="73" customFormat="1" ht="14.25" customHeight="1" x14ac:dyDescent="0.3">
      <c r="A19" s="147" t="s">
        <v>171</v>
      </c>
      <c r="B19" s="152">
        <v>25.978090766823158</v>
      </c>
      <c r="C19" s="152">
        <v>22.092405735528413</v>
      </c>
      <c r="D19" s="152">
        <v>15.54291903601408</v>
      </c>
      <c r="E19" s="152">
        <v>23.595830920671684</v>
      </c>
      <c r="F19" s="152">
        <v>10.484384958572338</v>
      </c>
      <c r="G19" s="152">
        <v>18.899999999999999</v>
      </c>
      <c r="H19" s="152">
        <v>7.4</v>
      </c>
      <c r="I19" s="152">
        <v>17.3</v>
      </c>
      <c r="J19" s="152">
        <v>0</v>
      </c>
    </row>
    <row r="20" spans="1:17" s="73" customFormat="1" ht="14.25" customHeight="1" x14ac:dyDescent="0.3">
      <c r="A20" s="147" t="s">
        <v>172</v>
      </c>
      <c r="B20" s="152">
        <v>20.455226115603477</v>
      </c>
      <c r="C20" s="152">
        <v>16.973811833171677</v>
      </c>
      <c r="D20" s="152">
        <v>11.665664461815997</v>
      </c>
      <c r="E20" s="152">
        <v>17.30295566502463</v>
      </c>
      <c r="F20" s="152">
        <v>6.530494821634063</v>
      </c>
      <c r="G20" s="152">
        <v>13.6</v>
      </c>
      <c r="H20" s="152">
        <v>4.0999999999999996</v>
      </c>
      <c r="I20" s="152">
        <v>8.1</v>
      </c>
      <c r="J20" s="152">
        <v>30.978260869565215</v>
      </c>
    </row>
    <row r="21" spans="1:17" s="73" customFormat="1" ht="14.25" customHeight="1" x14ac:dyDescent="0.3">
      <c r="A21" s="147" t="s">
        <v>174</v>
      </c>
      <c r="B21" s="152">
        <v>16.891477621091354</v>
      </c>
      <c r="C21" s="152">
        <v>14.619200466880653</v>
      </c>
      <c r="D21" s="152">
        <v>9.1607240811848598</v>
      </c>
      <c r="E21" s="152">
        <v>14.704343275771848</v>
      </c>
      <c r="F21" s="152">
        <v>4.5037756202804742</v>
      </c>
      <c r="G21" s="152">
        <v>10.5</v>
      </c>
      <c r="H21" s="152">
        <v>3.6</v>
      </c>
      <c r="I21" s="152">
        <v>7</v>
      </c>
      <c r="J21" s="152">
        <v>36.403508771929829</v>
      </c>
    </row>
    <row r="22" spans="1:17" s="73" customFormat="1" ht="14.25" customHeight="1" thickBot="1" x14ac:dyDescent="0.35">
      <c r="A22" s="147" t="s">
        <v>175</v>
      </c>
      <c r="B22" s="152">
        <v>8.6978381096028148</v>
      </c>
      <c r="C22" s="152">
        <v>10.904645476772616</v>
      </c>
      <c r="D22" s="152">
        <v>4.9066435084672166</v>
      </c>
      <c r="E22" s="152">
        <v>7.7709611451942742</v>
      </c>
      <c r="F22" s="152">
        <v>2.3906705539358599</v>
      </c>
      <c r="G22" s="152">
        <v>6.2</v>
      </c>
      <c r="H22" s="152">
        <v>1.5</v>
      </c>
      <c r="I22" s="152">
        <v>5.6</v>
      </c>
      <c r="J22" s="152">
        <v>24.316939890710383</v>
      </c>
    </row>
    <row r="23" spans="1:17" s="71" customFormat="1" ht="14.25" customHeight="1" x14ac:dyDescent="0.3">
      <c r="A23" s="92" t="s">
        <v>152</v>
      </c>
      <c r="B23" s="92"/>
      <c r="C23" s="92"/>
      <c r="D23" s="92"/>
      <c r="E23" s="92"/>
      <c r="F23" s="92"/>
      <c r="G23" s="92"/>
      <c r="H23" s="92"/>
      <c r="I23" s="92"/>
      <c r="J23" s="158"/>
      <c r="K23" s="73"/>
      <c r="L23" s="93"/>
      <c r="M23" s="93"/>
      <c r="N23" s="93"/>
      <c r="O23" s="93"/>
      <c r="P23" s="73"/>
      <c r="Q23" s="73"/>
    </row>
    <row r="24" spans="1:17" ht="14.25" customHeight="1" x14ac:dyDescent="0.3">
      <c r="A24" s="43"/>
      <c r="B24" s="43"/>
      <c r="C24" s="43"/>
      <c r="D24" s="43"/>
      <c r="E24" s="43"/>
      <c r="F24" s="43"/>
      <c r="J24" s="104"/>
      <c r="K24" s="138"/>
    </row>
    <row r="25" spans="1:17" ht="14.25" customHeight="1" x14ac:dyDescent="0.3">
      <c r="K25" s="73"/>
    </row>
    <row r="26" spans="1:17" x14ac:dyDescent="0.3">
      <c r="K26" s="73"/>
    </row>
    <row r="27" spans="1:17" x14ac:dyDescent="0.3">
      <c r="K27" s="73"/>
    </row>
    <row r="28" spans="1:17" x14ac:dyDescent="0.3">
      <c r="K28" s="73"/>
    </row>
    <row r="29" spans="1:17" x14ac:dyDescent="0.3">
      <c r="K29" s="138"/>
    </row>
    <row r="30" spans="1:17" x14ac:dyDescent="0.3">
      <c r="K30" s="73"/>
    </row>
    <row r="31" spans="1:17" x14ac:dyDescent="0.3">
      <c r="K31" s="73"/>
    </row>
    <row r="32" spans="1:17" x14ac:dyDescent="0.3">
      <c r="K32" s="73"/>
    </row>
    <row r="33" spans="11:11" x14ac:dyDescent="0.3">
      <c r="K33" s="73"/>
    </row>
    <row r="34" spans="11:11" x14ac:dyDescent="0.3">
      <c r="K34" s="73"/>
    </row>
    <row r="35" spans="11:11" x14ac:dyDescent="0.3">
      <c r="K35" s="73"/>
    </row>
  </sheetData>
  <mergeCells count="1">
    <mergeCell ref="A16:J16"/>
  </mergeCells>
  <phoneticPr fontId="20" type="noConversion"/>
  <hyperlinks>
    <hyperlink ref="K2" location="Contenido!A1" display="Contenido" xr:uid="{F88326FF-E9CD-4D0D-AF97-1F9BEF4A7301}"/>
  </hyperlinks>
  <printOptions horizontalCentered="1"/>
  <pageMargins left="0.39370078740157483" right="0.39370078740157483" top="0.39370078740157483" bottom="0.39370078740157483" header="0.31496062992125984" footer="0.31496062992125984"/>
  <pageSetup orientation="landscape" horizontalDpi="300" verticalDpi="3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139DF8-DF68-4E86-A73F-0F12BC0DEC2D}">
  <sheetPr>
    <pageSetUpPr fitToPage="1"/>
  </sheetPr>
  <dimension ref="A1:S35"/>
  <sheetViews>
    <sheetView showGridLines="0" zoomScale="90" zoomScaleNormal="90" zoomScaleSheetLayoutView="100" workbookViewId="0">
      <selection activeCell="J2" sqref="J2"/>
    </sheetView>
  </sheetViews>
  <sheetFormatPr baseColWidth="10" defaultColWidth="23.453125" defaultRowHeight="14" x14ac:dyDescent="0.3"/>
  <cols>
    <col min="1" max="1" width="13.26953125" style="49" customWidth="1"/>
    <col min="2" max="4" width="9.26953125" style="49" customWidth="1"/>
    <col min="5" max="9" width="9.26953125" style="43" customWidth="1"/>
    <col min="10" max="10" width="11.453125" style="30" customWidth="1"/>
    <col min="11" max="16" width="10.7265625" style="30" customWidth="1"/>
    <col min="17" max="17" width="5.7265625" style="30" customWidth="1"/>
    <col min="18" max="86" width="10.7265625" style="30" customWidth="1"/>
    <col min="87" max="16384" width="23.453125" style="30"/>
  </cols>
  <sheetData>
    <row r="1" spans="1:19" ht="15.75" customHeight="1" x14ac:dyDescent="0.3">
      <c r="A1" s="98" t="s">
        <v>211</v>
      </c>
      <c r="B1" s="98"/>
      <c r="C1" s="98"/>
      <c r="D1" s="98"/>
      <c r="E1" s="98"/>
      <c r="F1" s="98"/>
      <c r="G1" s="98"/>
      <c r="H1" s="98"/>
      <c r="I1" s="98"/>
      <c r="K1" s="49"/>
      <c r="L1" s="49"/>
      <c r="M1" s="49"/>
      <c r="N1" s="49"/>
      <c r="O1" s="49"/>
      <c r="P1" s="49"/>
      <c r="Q1" s="49"/>
      <c r="R1" s="49"/>
      <c r="S1" s="49"/>
    </row>
    <row r="2" spans="1:19" ht="15.75" customHeight="1" x14ac:dyDescent="0.3">
      <c r="A2" s="98" t="s">
        <v>212</v>
      </c>
      <c r="B2" s="98"/>
      <c r="C2" s="98"/>
      <c r="D2" s="98"/>
      <c r="E2" s="98"/>
      <c r="F2" s="98"/>
      <c r="G2" s="98"/>
      <c r="H2" s="98"/>
      <c r="I2" s="98"/>
      <c r="J2" s="311" t="s">
        <v>131</v>
      </c>
      <c r="K2" s="49"/>
      <c r="L2" s="49"/>
      <c r="M2" s="49"/>
      <c r="N2" s="49"/>
      <c r="O2" s="49"/>
      <c r="P2" s="49"/>
      <c r="Q2" s="49"/>
      <c r="R2" s="49"/>
      <c r="S2" s="49"/>
    </row>
    <row r="3" spans="1:19" ht="15.75" customHeight="1" x14ac:dyDescent="0.3">
      <c r="A3" s="98" t="s">
        <v>155</v>
      </c>
      <c r="B3" s="98"/>
      <c r="C3" s="98"/>
      <c r="D3" s="98"/>
      <c r="E3" s="98"/>
      <c r="F3" s="98"/>
      <c r="G3" s="98"/>
      <c r="H3" s="98"/>
      <c r="I3" s="98"/>
      <c r="K3" s="49"/>
      <c r="L3" s="49"/>
      <c r="M3" s="49"/>
      <c r="N3" s="49"/>
      <c r="O3" s="49"/>
      <c r="P3" s="49"/>
      <c r="Q3" s="49"/>
      <c r="R3" s="49"/>
      <c r="S3" s="49"/>
    </row>
    <row r="4" spans="1:19" ht="15.75" customHeight="1" x14ac:dyDescent="0.3">
      <c r="A4" s="98" t="s">
        <v>191</v>
      </c>
      <c r="B4" s="98"/>
      <c r="C4" s="98"/>
      <c r="D4" s="98"/>
      <c r="E4" s="98"/>
      <c r="F4" s="98"/>
      <c r="G4" s="98"/>
      <c r="H4" s="98"/>
      <c r="I4" s="98"/>
      <c r="K4" s="49"/>
      <c r="L4" s="49"/>
      <c r="M4" s="49"/>
      <c r="N4" s="49"/>
      <c r="O4" s="49"/>
      <c r="P4" s="49"/>
      <c r="Q4" s="49"/>
      <c r="R4" s="49"/>
      <c r="S4" s="49"/>
    </row>
    <row r="5" spans="1:19" ht="15.75" customHeight="1" x14ac:dyDescent="0.3">
      <c r="A5" s="98" t="s">
        <v>213</v>
      </c>
      <c r="B5" s="107"/>
      <c r="C5" s="107"/>
      <c r="D5" s="107"/>
      <c r="E5" s="107"/>
      <c r="F5" s="107"/>
      <c r="G5" s="107"/>
      <c r="H5" s="107"/>
      <c r="I5" s="107"/>
      <c r="K5" s="108"/>
      <c r="L5" s="108"/>
      <c r="M5" s="108"/>
      <c r="N5" s="108"/>
      <c r="O5" s="108"/>
      <c r="P5" s="108"/>
      <c r="Q5" s="108"/>
      <c r="R5" s="108"/>
      <c r="S5" s="108"/>
    </row>
    <row r="6" spans="1:19" s="32" customFormat="1" ht="18.75" customHeight="1" x14ac:dyDescent="0.3">
      <c r="A6" s="195" t="s">
        <v>157</v>
      </c>
      <c r="B6" s="161">
        <v>2017</v>
      </c>
      <c r="C6" s="161">
        <v>2018</v>
      </c>
      <c r="D6" s="161">
        <v>2019</v>
      </c>
      <c r="E6" s="161">
        <v>2020</v>
      </c>
      <c r="F6" s="161">
        <v>2021</v>
      </c>
      <c r="G6" s="161">
        <v>2022</v>
      </c>
      <c r="H6" s="161">
        <v>2023</v>
      </c>
      <c r="I6" s="161">
        <v>2024</v>
      </c>
      <c r="K6" s="108"/>
    </row>
    <row r="7" spans="1:19" s="38" customFormat="1" x14ac:dyDescent="0.3">
      <c r="B7" s="65"/>
      <c r="C7" s="65"/>
      <c r="D7" s="65"/>
      <c r="E7" s="65"/>
      <c r="F7" s="65"/>
      <c r="G7" s="65"/>
      <c r="H7" s="65"/>
      <c r="I7" s="65"/>
      <c r="J7" s="73"/>
      <c r="K7" s="108"/>
      <c r="L7" s="65"/>
      <c r="M7" s="65"/>
      <c r="N7" s="65"/>
      <c r="O7" s="65"/>
      <c r="P7" s="65"/>
      <c r="Q7" s="65"/>
      <c r="R7" s="30"/>
    </row>
    <row r="8" spans="1:19" ht="14.25" customHeight="1" x14ac:dyDescent="0.3">
      <c r="A8" s="162" t="s">
        <v>139</v>
      </c>
      <c r="B8" s="162"/>
      <c r="C8" s="162"/>
      <c r="D8" s="162"/>
      <c r="E8" s="162"/>
      <c r="F8" s="162"/>
      <c r="G8" s="162"/>
      <c r="H8" s="162"/>
      <c r="I8" s="162"/>
      <c r="J8" s="73"/>
      <c r="K8" s="108"/>
    </row>
    <row r="9" spans="1:19" ht="14.25" customHeight="1" x14ac:dyDescent="0.3">
      <c r="A9" s="94" t="s">
        <v>158</v>
      </c>
      <c r="B9" s="154">
        <f t="shared" ref="B9:D9" si="0">SUM(B10:B14)</f>
        <v>258</v>
      </c>
      <c r="C9" s="154">
        <f t="shared" si="0"/>
        <v>388</v>
      </c>
      <c r="D9" s="154">
        <f t="shared" si="0"/>
        <v>243</v>
      </c>
      <c r="E9" s="154">
        <f>SUM(E10:E14)</f>
        <v>301</v>
      </c>
      <c r="F9" s="154">
        <f t="shared" ref="F9:I9" si="1">SUM(F10:F14)</f>
        <v>431</v>
      </c>
      <c r="G9" s="154">
        <f t="shared" si="1"/>
        <v>1030</v>
      </c>
      <c r="H9" s="154">
        <f t="shared" si="1"/>
        <v>699</v>
      </c>
      <c r="I9" s="154">
        <f t="shared" si="1"/>
        <v>683</v>
      </c>
      <c r="J9" s="138"/>
      <c r="K9" s="108"/>
    </row>
    <row r="10" spans="1:19" ht="14.25" customHeight="1" x14ac:dyDescent="0.3">
      <c r="A10" s="147" t="s">
        <v>170</v>
      </c>
      <c r="B10" s="151">
        <v>80</v>
      </c>
      <c r="C10" s="151">
        <v>85</v>
      </c>
      <c r="D10" s="151">
        <v>26</v>
      </c>
      <c r="E10" s="151">
        <v>47</v>
      </c>
      <c r="F10" s="151">
        <v>82</v>
      </c>
      <c r="G10" s="151">
        <v>148</v>
      </c>
      <c r="H10" s="151">
        <v>123</v>
      </c>
      <c r="I10" s="151">
        <v>81</v>
      </c>
      <c r="J10" s="73"/>
    </row>
    <row r="11" spans="1:19" ht="14.25" customHeight="1" x14ac:dyDescent="0.3">
      <c r="A11" s="147" t="s">
        <v>171</v>
      </c>
      <c r="B11" s="151">
        <v>56</v>
      </c>
      <c r="C11" s="151">
        <v>87</v>
      </c>
      <c r="D11" s="151">
        <v>95</v>
      </c>
      <c r="E11" s="151">
        <v>47</v>
      </c>
      <c r="F11" s="151">
        <v>99</v>
      </c>
      <c r="G11" s="151">
        <v>223</v>
      </c>
      <c r="H11" s="151">
        <v>134</v>
      </c>
      <c r="I11" s="151">
        <v>126</v>
      </c>
      <c r="J11" s="138"/>
    </row>
    <row r="12" spans="1:19" ht="14.25" customHeight="1" x14ac:dyDescent="0.3">
      <c r="A12" s="147" t="s">
        <v>172</v>
      </c>
      <c r="B12" s="151">
        <v>30</v>
      </c>
      <c r="C12" s="151">
        <v>82</v>
      </c>
      <c r="D12" s="151">
        <v>41</v>
      </c>
      <c r="E12" s="151">
        <v>35</v>
      </c>
      <c r="F12" s="151">
        <v>105</v>
      </c>
      <c r="G12" s="151">
        <v>228</v>
      </c>
      <c r="H12" s="151">
        <v>132</v>
      </c>
      <c r="I12" s="151">
        <v>185</v>
      </c>
      <c r="J12" s="73"/>
    </row>
    <row r="13" spans="1:19" ht="14.25" customHeight="1" x14ac:dyDescent="0.3">
      <c r="A13" s="147" t="s">
        <v>174</v>
      </c>
      <c r="B13" s="151">
        <v>58</v>
      </c>
      <c r="C13" s="151">
        <v>102</v>
      </c>
      <c r="D13" s="151">
        <v>40</v>
      </c>
      <c r="E13" s="151">
        <v>138</v>
      </c>
      <c r="F13" s="151">
        <v>116</v>
      </c>
      <c r="G13" s="151">
        <v>312</v>
      </c>
      <c r="H13" s="151">
        <v>231</v>
      </c>
      <c r="I13" s="151">
        <v>213</v>
      </c>
      <c r="J13" s="73"/>
    </row>
    <row r="14" spans="1:19" ht="14.25" customHeight="1" x14ac:dyDescent="0.3">
      <c r="A14" s="147" t="s">
        <v>175</v>
      </c>
      <c r="B14" s="151">
        <v>34</v>
      </c>
      <c r="C14" s="151">
        <v>32</v>
      </c>
      <c r="D14" s="151">
        <v>41</v>
      </c>
      <c r="E14" s="151">
        <v>34</v>
      </c>
      <c r="F14" s="151">
        <v>29</v>
      </c>
      <c r="G14" s="151">
        <v>119</v>
      </c>
      <c r="H14" s="151">
        <v>79</v>
      </c>
      <c r="I14" s="151">
        <v>78</v>
      </c>
      <c r="J14" s="73"/>
    </row>
    <row r="15" spans="1:19" ht="14.25" customHeight="1" x14ac:dyDescent="0.3">
      <c r="A15" s="21"/>
      <c r="B15" s="164"/>
      <c r="C15" s="164"/>
      <c r="D15" s="164"/>
      <c r="E15" s="129"/>
      <c r="F15" s="129"/>
      <c r="G15" s="129"/>
      <c r="H15" s="129"/>
      <c r="I15" s="129"/>
      <c r="J15" s="73"/>
    </row>
    <row r="16" spans="1:19" ht="14.25" customHeight="1" x14ac:dyDescent="0.3">
      <c r="A16" s="328" t="s">
        <v>150</v>
      </c>
      <c r="B16" s="328"/>
      <c r="C16" s="328"/>
      <c r="D16" s="328"/>
      <c r="E16" s="328"/>
      <c r="F16" s="328"/>
      <c r="G16" s="328"/>
      <c r="H16" s="328"/>
      <c r="I16" s="328"/>
      <c r="J16" s="138"/>
    </row>
    <row r="17" spans="1:18" ht="14.25" customHeight="1" x14ac:dyDescent="0.3">
      <c r="A17" s="94" t="s">
        <v>158</v>
      </c>
      <c r="B17" s="157">
        <v>12.573099415204677</v>
      </c>
      <c r="C17" s="157">
        <v>15.091404122909374</v>
      </c>
      <c r="D17" s="157">
        <v>7.3303167420814486</v>
      </c>
      <c r="E17" s="157">
        <v>8.6999999999999993</v>
      </c>
      <c r="F17" s="157">
        <v>12.1</v>
      </c>
      <c r="G17" s="157">
        <v>28.4</v>
      </c>
      <c r="H17" s="157">
        <v>19.100000000000001</v>
      </c>
      <c r="I17" s="157">
        <v>17.339426250317338</v>
      </c>
      <c r="J17" s="73"/>
    </row>
    <row r="18" spans="1:18" ht="14.25" customHeight="1" x14ac:dyDescent="0.3">
      <c r="A18" s="147" t="s">
        <v>170</v>
      </c>
      <c r="B18" s="152">
        <v>14.184397163120568</v>
      </c>
      <c r="C18" s="152">
        <v>11.548913043478262</v>
      </c>
      <c r="D18" s="152">
        <v>3.6879432624113475</v>
      </c>
      <c r="E18" s="152">
        <v>6.1</v>
      </c>
      <c r="F18" s="152">
        <v>13.4</v>
      </c>
      <c r="G18" s="152">
        <v>21.4</v>
      </c>
      <c r="H18" s="152">
        <v>17.5</v>
      </c>
      <c r="I18" s="152">
        <v>12.235649546827794</v>
      </c>
      <c r="J18" s="73"/>
    </row>
    <row r="19" spans="1:18" ht="14.25" customHeight="1" x14ac:dyDescent="0.3">
      <c r="A19" s="147" t="s">
        <v>171</v>
      </c>
      <c r="B19" s="152">
        <v>13.176470588235295</v>
      </c>
      <c r="C19" s="152">
        <v>15.051903114186851</v>
      </c>
      <c r="D19" s="152">
        <v>14.074074074074074</v>
      </c>
      <c r="E19" s="152">
        <v>7.2</v>
      </c>
      <c r="F19" s="152">
        <v>17.2</v>
      </c>
      <c r="G19" s="152">
        <v>36.6</v>
      </c>
      <c r="H19" s="152">
        <v>21</v>
      </c>
      <c r="I19" s="152">
        <v>17.142857142857142</v>
      </c>
      <c r="J19" s="73"/>
    </row>
    <row r="20" spans="1:18" ht="14.25" customHeight="1" x14ac:dyDescent="0.3">
      <c r="A20" s="147" t="s">
        <v>172</v>
      </c>
      <c r="B20" s="152">
        <v>9.1743119266055047</v>
      </c>
      <c r="C20" s="152">
        <v>20</v>
      </c>
      <c r="D20" s="152">
        <v>6.366459627329192</v>
      </c>
      <c r="E20" s="152">
        <v>5.3</v>
      </c>
      <c r="F20" s="152">
        <v>15</v>
      </c>
      <c r="G20" s="152">
        <v>34.4</v>
      </c>
      <c r="H20" s="152">
        <v>21</v>
      </c>
      <c r="I20" s="152">
        <v>22.867737948084056</v>
      </c>
      <c r="J20" s="73"/>
    </row>
    <row r="21" spans="1:18" ht="14.25" customHeight="1" x14ac:dyDescent="0.3">
      <c r="A21" s="147" t="s">
        <v>174</v>
      </c>
      <c r="B21" s="152">
        <v>11.485148514851486</v>
      </c>
      <c r="C21" s="152">
        <v>17.028380634390654</v>
      </c>
      <c r="D21" s="152">
        <v>4.8780487804878048</v>
      </c>
      <c r="E21" s="152">
        <v>15.5</v>
      </c>
      <c r="F21" s="152">
        <v>11.3</v>
      </c>
      <c r="G21" s="152">
        <v>29.6</v>
      </c>
      <c r="H21" s="152">
        <v>20.8</v>
      </c>
      <c r="I21" s="152">
        <v>18.849557522123895</v>
      </c>
      <c r="J21" s="73"/>
    </row>
    <row r="22" spans="1:18" ht="14.25" customHeight="1" x14ac:dyDescent="0.3">
      <c r="A22" s="147" t="s">
        <v>175</v>
      </c>
      <c r="B22" s="152">
        <v>14.71861471861472</v>
      </c>
      <c r="C22" s="152">
        <v>12.903225806451612</v>
      </c>
      <c r="D22" s="152">
        <v>8.7048832271762198</v>
      </c>
      <c r="E22" s="152">
        <v>6.9</v>
      </c>
      <c r="F22" s="152">
        <v>4.4000000000000004</v>
      </c>
      <c r="G22" s="152">
        <v>19.7</v>
      </c>
      <c r="H22" s="152">
        <v>13.7</v>
      </c>
      <c r="I22" s="152">
        <v>12.935323383084576</v>
      </c>
      <c r="J22" s="73"/>
    </row>
    <row r="23" spans="1:18" s="71" customFormat="1" ht="14.25" customHeight="1" x14ac:dyDescent="0.3">
      <c r="A23" s="92" t="s">
        <v>152</v>
      </c>
      <c r="B23" s="92"/>
      <c r="C23" s="92"/>
      <c r="D23" s="92"/>
      <c r="E23" s="92"/>
      <c r="F23" s="92"/>
      <c r="G23" s="92"/>
      <c r="H23" s="92"/>
      <c r="I23" s="92"/>
      <c r="J23" s="73"/>
      <c r="K23" s="93"/>
      <c r="L23" s="93"/>
      <c r="M23" s="93"/>
      <c r="N23" s="93"/>
      <c r="O23" s="93"/>
      <c r="P23" s="93"/>
      <c r="Q23" s="93"/>
      <c r="R23" s="73"/>
    </row>
    <row r="24" spans="1:18" ht="14.25" customHeight="1" x14ac:dyDescent="0.3">
      <c r="A24" s="43"/>
      <c r="B24" s="43"/>
      <c r="C24" s="43"/>
      <c r="D24" s="43"/>
      <c r="H24" s="104"/>
      <c r="I24" s="104"/>
      <c r="J24" s="138"/>
    </row>
    <row r="25" spans="1:18" ht="14.25" customHeight="1" x14ac:dyDescent="0.3">
      <c r="J25" s="73"/>
    </row>
    <row r="26" spans="1:18" x14ac:dyDescent="0.3">
      <c r="J26" s="73"/>
    </row>
    <row r="27" spans="1:18" x14ac:dyDescent="0.3">
      <c r="J27" s="73"/>
    </row>
    <row r="28" spans="1:18" x14ac:dyDescent="0.3">
      <c r="J28" s="73"/>
    </row>
    <row r="29" spans="1:18" x14ac:dyDescent="0.3">
      <c r="J29" s="138"/>
    </row>
    <row r="30" spans="1:18" x14ac:dyDescent="0.3">
      <c r="J30" s="73"/>
    </row>
    <row r="31" spans="1:18" x14ac:dyDescent="0.3">
      <c r="J31" s="73"/>
    </row>
    <row r="32" spans="1:18" x14ac:dyDescent="0.3">
      <c r="J32" s="73"/>
    </row>
    <row r="33" spans="10:10" x14ac:dyDescent="0.3">
      <c r="J33" s="73"/>
    </row>
    <row r="34" spans="10:10" x14ac:dyDescent="0.3">
      <c r="J34" s="73"/>
    </row>
    <row r="35" spans="10:10" x14ac:dyDescent="0.3">
      <c r="J35" s="73"/>
    </row>
  </sheetData>
  <mergeCells count="1">
    <mergeCell ref="A16:I16"/>
  </mergeCells>
  <hyperlinks>
    <hyperlink ref="J2" location="Contenido!A1" display="Contenido" xr:uid="{792DB972-34FC-4730-8D83-634C92AF314A}"/>
  </hyperlinks>
  <printOptions horizontalCentered="1"/>
  <pageMargins left="0.39370078740157483" right="0.39370078740157483" top="0.39370078740157483" bottom="0.39370078740157483" header="0.31496062992125984" footer="0.31496062992125984"/>
  <pageSetup orientation="landscape" horizontalDpi="300" verticalDpi="3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79377E-5E96-433E-807E-9D322D6E5DDC}">
  <sheetPr>
    <tabColor rgb="FF182951"/>
    <pageSetUpPr fitToPage="1"/>
  </sheetPr>
  <dimension ref="A2:L49"/>
  <sheetViews>
    <sheetView showGridLines="0" zoomScaleNormal="100" zoomScaleSheetLayoutView="90" workbookViewId="0">
      <selection activeCell="L2" sqref="L2"/>
    </sheetView>
  </sheetViews>
  <sheetFormatPr baseColWidth="10" defaultColWidth="11.453125" defaultRowHeight="15" customHeight="1" x14ac:dyDescent="0.3"/>
  <cols>
    <col min="1" max="1" width="5.7265625" style="50" customWidth="1"/>
    <col min="2" max="10" width="11.453125" style="50"/>
    <col min="11" max="11" width="5.7265625" style="50" customWidth="1"/>
    <col min="12" max="16384" width="11.453125" style="50"/>
  </cols>
  <sheetData>
    <row r="2" spans="1:12" ht="15" customHeight="1" x14ac:dyDescent="0.3">
      <c r="B2" s="51"/>
      <c r="C2" s="51"/>
      <c r="D2" s="51"/>
      <c r="E2" s="51"/>
      <c r="F2" s="51"/>
      <c r="G2" s="51"/>
      <c r="H2" s="51"/>
      <c r="I2" s="51"/>
      <c r="J2" s="51"/>
      <c r="L2" s="311" t="s">
        <v>131</v>
      </c>
    </row>
    <row r="3" spans="1:12" ht="15" customHeight="1" x14ac:dyDescent="0.3">
      <c r="B3" s="51"/>
      <c r="C3" s="51"/>
      <c r="D3" s="51"/>
      <c r="E3" s="51"/>
      <c r="F3" s="51"/>
      <c r="G3" s="51"/>
      <c r="H3" s="51"/>
      <c r="I3" s="51"/>
      <c r="J3" s="51"/>
    </row>
    <row r="4" spans="1:12" ht="15" customHeight="1" x14ac:dyDescent="0.3">
      <c r="B4" s="51"/>
      <c r="C4" s="51"/>
      <c r="D4" s="51"/>
      <c r="E4" s="51"/>
      <c r="F4" s="51"/>
      <c r="G4" s="51"/>
      <c r="H4" s="51"/>
      <c r="I4" s="51"/>
      <c r="J4" s="51"/>
    </row>
    <row r="5" spans="1:12" ht="15" customHeight="1" x14ac:dyDescent="0.3">
      <c r="B5" s="51"/>
      <c r="C5" s="51"/>
      <c r="D5" s="51"/>
      <c r="E5" s="51"/>
      <c r="F5" s="51"/>
      <c r="G5" s="51"/>
      <c r="H5" s="51"/>
      <c r="I5" s="51"/>
      <c r="J5" s="51"/>
    </row>
    <row r="6" spans="1:12" ht="15" customHeight="1" x14ac:dyDescent="0.3">
      <c r="B6" s="51"/>
      <c r="C6" s="51"/>
      <c r="D6" s="51"/>
      <c r="E6" s="51"/>
      <c r="F6" s="51"/>
      <c r="G6" s="51"/>
      <c r="H6" s="51"/>
      <c r="I6" s="51"/>
      <c r="J6" s="51"/>
    </row>
    <row r="7" spans="1:12" ht="15" customHeight="1" x14ac:dyDescent="0.3">
      <c r="B7" s="51"/>
      <c r="C7" s="51"/>
      <c r="D7" s="51"/>
      <c r="E7" s="51"/>
      <c r="F7" s="51"/>
      <c r="G7" s="51"/>
      <c r="H7" s="51"/>
      <c r="I7" s="51"/>
      <c r="J7" s="51"/>
    </row>
    <row r="8" spans="1:12" ht="15" customHeight="1" x14ac:dyDescent="0.3">
      <c r="B8" s="51"/>
      <c r="C8" s="51"/>
      <c r="D8" s="51"/>
      <c r="E8" s="51"/>
      <c r="F8" s="51"/>
      <c r="G8" s="51"/>
      <c r="H8" s="51"/>
      <c r="I8" s="51"/>
      <c r="J8" s="51"/>
    </row>
    <row r="9" spans="1:12" ht="15" customHeight="1" x14ac:dyDescent="0.3">
      <c r="A9" s="81"/>
      <c r="B9" s="51"/>
      <c r="C9" s="51"/>
      <c r="D9" s="51"/>
      <c r="E9" s="51"/>
      <c r="F9" s="51"/>
      <c r="G9" s="51"/>
      <c r="H9" s="51"/>
      <c r="I9" s="51"/>
      <c r="J9" s="51"/>
    </row>
    <row r="10" spans="1:12" ht="15" customHeight="1" x14ac:dyDescent="0.3">
      <c r="A10" s="141"/>
      <c r="B10" s="315" t="s">
        <v>214</v>
      </c>
      <c r="C10" s="316"/>
      <c r="D10" s="316"/>
      <c r="E10" s="316"/>
      <c r="F10" s="316"/>
      <c r="G10" s="316"/>
      <c r="H10" s="316"/>
      <c r="I10" s="316"/>
      <c r="J10" s="317"/>
      <c r="K10" s="52"/>
    </row>
    <row r="11" spans="1:12" ht="15" customHeight="1" x14ac:dyDescent="0.3">
      <c r="A11" s="141"/>
      <c r="B11" s="318"/>
      <c r="C11" s="319"/>
      <c r="D11" s="319"/>
      <c r="E11" s="319"/>
      <c r="F11" s="319"/>
      <c r="G11" s="319"/>
      <c r="H11" s="319"/>
      <c r="I11" s="319"/>
      <c r="J11" s="320"/>
      <c r="K11" s="52"/>
    </row>
    <row r="12" spans="1:12" ht="15" customHeight="1" x14ac:dyDescent="0.3">
      <c r="A12" s="146"/>
      <c r="B12" s="318"/>
      <c r="C12" s="319"/>
      <c r="D12" s="319"/>
      <c r="E12" s="319"/>
      <c r="F12" s="319"/>
      <c r="G12" s="319"/>
      <c r="H12" s="319"/>
      <c r="I12" s="319"/>
      <c r="J12" s="320"/>
      <c r="K12" s="52"/>
    </row>
    <row r="13" spans="1:12" ht="15" customHeight="1" x14ac:dyDescent="0.3">
      <c r="A13" s="146"/>
      <c r="B13" s="318"/>
      <c r="C13" s="319"/>
      <c r="D13" s="319"/>
      <c r="E13" s="319"/>
      <c r="F13" s="319"/>
      <c r="G13" s="319"/>
      <c r="H13" s="319"/>
      <c r="I13" s="319"/>
      <c r="J13" s="320"/>
      <c r="K13" s="52"/>
    </row>
    <row r="14" spans="1:12" ht="15" customHeight="1" x14ac:dyDescent="0.3">
      <c r="A14" s="146"/>
      <c r="B14" s="318"/>
      <c r="C14" s="319"/>
      <c r="D14" s="319"/>
      <c r="E14" s="319"/>
      <c r="F14" s="319"/>
      <c r="G14" s="319"/>
      <c r="H14" s="319"/>
      <c r="I14" s="319"/>
      <c r="J14" s="320"/>
      <c r="K14" s="52"/>
    </row>
    <row r="15" spans="1:12" ht="15" customHeight="1" x14ac:dyDescent="0.3">
      <c r="A15" s="141"/>
      <c r="B15" s="318"/>
      <c r="C15" s="319"/>
      <c r="D15" s="319"/>
      <c r="E15" s="319"/>
      <c r="F15" s="319"/>
      <c r="G15" s="319"/>
      <c r="H15" s="319"/>
      <c r="I15" s="319"/>
      <c r="J15" s="320"/>
      <c r="K15" s="52"/>
    </row>
    <row r="16" spans="1:12" ht="15" customHeight="1" x14ac:dyDescent="0.3">
      <c r="A16" s="141"/>
      <c r="B16" s="318"/>
      <c r="C16" s="319"/>
      <c r="D16" s="319"/>
      <c r="E16" s="319"/>
      <c r="F16" s="319"/>
      <c r="G16" s="319"/>
      <c r="H16" s="319"/>
      <c r="I16" s="319"/>
      <c r="J16" s="320"/>
      <c r="K16" s="52"/>
    </row>
    <row r="17" spans="1:11" ht="15" customHeight="1" x14ac:dyDescent="0.3">
      <c r="A17" s="141"/>
      <c r="B17" s="318"/>
      <c r="C17" s="319"/>
      <c r="D17" s="319"/>
      <c r="E17" s="319"/>
      <c r="F17" s="319"/>
      <c r="G17" s="319"/>
      <c r="H17" s="319"/>
      <c r="I17" s="319"/>
      <c r="J17" s="320"/>
      <c r="K17" s="52"/>
    </row>
    <row r="18" spans="1:11" ht="15" customHeight="1" x14ac:dyDescent="0.3">
      <c r="A18" s="141"/>
      <c r="B18" s="318"/>
      <c r="C18" s="319"/>
      <c r="D18" s="319"/>
      <c r="E18" s="319"/>
      <c r="F18" s="319"/>
      <c r="G18" s="319"/>
      <c r="H18" s="319"/>
      <c r="I18" s="319"/>
      <c r="J18" s="320"/>
      <c r="K18" s="52"/>
    </row>
    <row r="19" spans="1:11" ht="15" customHeight="1" x14ac:dyDescent="0.3">
      <c r="A19" s="141"/>
      <c r="B19" s="318"/>
      <c r="C19" s="319"/>
      <c r="D19" s="319"/>
      <c r="E19" s="319"/>
      <c r="F19" s="319"/>
      <c r="G19" s="319"/>
      <c r="H19" s="319"/>
      <c r="I19" s="319"/>
      <c r="J19" s="320"/>
      <c r="K19" s="52"/>
    </row>
    <row r="20" spans="1:11" ht="15" customHeight="1" x14ac:dyDescent="0.3">
      <c r="A20" s="52"/>
      <c r="B20" s="318"/>
      <c r="C20" s="319"/>
      <c r="D20" s="319"/>
      <c r="E20" s="319"/>
      <c r="F20" s="319"/>
      <c r="G20" s="319"/>
      <c r="H20" s="319"/>
      <c r="I20" s="319"/>
      <c r="J20" s="320"/>
      <c r="K20" s="52"/>
    </row>
    <row r="21" spans="1:11" ht="15" customHeight="1" x14ac:dyDescent="0.3">
      <c r="A21" s="52"/>
      <c r="B21" s="318"/>
      <c r="C21" s="319"/>
      <c r="D21" s="319"/>
      <c r="E21" s="319"/>
      <c r="F21" s="319"/>
      <c r="G21" s="319"/>
      <c r="H21" s="319"/>
      <c r="I21" s="319"/>
      <c r="J21" s="320"/>
      <c r="K21" s="52"/>
    </row>
    <row r="22" spans="1:11" ht="15" customHeight="1" x14ac:dyDescent="0.3">
      <c r="A22" s="52"/>
      <c r="B22" s="318"/>
      <c r="C22" s="319"/>
      <c r="D22" s="319"/>
      <c r="E22" s="319"/>
      <c r="F22" s="319"/>
      <c r="G22" s="319"/>
      <c r="H22" s="319"/>
      <c r="I22" s="319"/>
      <c r="J22" s="320"/>
      <c r="K22" s="52"/>
    </row>
    <row r="23" spans="1:11" ht="15" customHeight="1" x14ac:dyDescent="0.3">
      <c r="A23" s="52"/>
      <c r="B23" s="318"/>
      <c r="C23" s="319"/>
      <c r="D23" s="319"/>
      <c r="E23" s="319"/>
      <c r="F23" s="319"/>
      <c r="G23" s="319"/>
      <c r="H23" s="319"/>
      <c r="I23" s="319"/>
      <c r="J23" s="320"/>
      <c r="K23" s="52"/>
    </row>
    <row r="24" spans="1:11" ht="15" customHeight="1" x14ac:dyDescent="0.3">
      <c r="A24" s="52"/>
      <c r="B24" s="318"/>
      <c r="C24" s="319"/>
      <c r="D24" s="319"/>
      <c r="E24" s="319"/>
      <c r="F24" s="319"/>
      <c r="G24" s="319"/>
      <c r="H24" s="319"/>
      <c r="I24" s="319"/>
      <c r="J24" s="320"/>
      <c r="K24" s="52"/>
    </row>
    <row r="25" spans="1:11" ht="15" customHeight="1" x14ac:dyDescent="0.3">
      <c r="B25" s="321"/>
      <c r="C25" s="322"/>
      <c r="D25" s="322"/>
      <c r="E25" s="322"/>
      <c r="F25" s="322"/>
      <c r="G25" s="322"/>
      <c r="H25" s="322"/>
      <c r="I25" s="322"/>
      <c r="J25" s="323"/>
    </row>
    <row r="26" spans="1:11" ht="15" customHeight="1" x14ac:dyDescent="0.3">
      <c r="B26" s="51"/>
      <c r="C26" s="51"/>
      <c r="D26" s="51"/>
      <c r="E26" s="51"/>
      <c r="F26" s="51"/>
      <c r="G26" s="51"/>
      <c r="H26" s="51"/>
      <c r="I26" s="51"/>
      <c r="J26" s="51"/>
    </row>
    <row r="27" spans="1:11" ht="15" customHeight="1" x14ac:dyDescent="0.3">
      <c r="B27" s="51"/>
      <c r="C27" s="51"/>
      <c r="D27" s="51"/>
      <c r="E27" s="51"/>
      <c r="F27" s="51"/>
      <c r="G27" s="51"/>
      <c r="H27" s="51"/>
      <c r="I27" s="51"/>
      <c r="J27" s="51"/>
    </row>
    <row r="28" spans="1:11" ht="15" customHeight="1" x14ac:dyDescent="0.3">
      <c r="B28" s="51"/>
      <c r="C28" s="51"/>
      <c r="D28" s="51"/>
      <c r="E28" s="51"/>
      <c r="F28" s="51"/>
      <c r="G28" s="51"/>
      <c r="H28" s="51"/>
      <c r="I28" s="51"/>
      <c r="J28" s="51"/>
    </row>
    <row r="29" spans="1:11" ht="15" customHeight="1" x14ac:dyDescent="0.3">
      <c r="B29" s="51"/>
      <c r="C29" s="51"/>
      <c r="D29" s="51"/>
      <c r="E29" s="51"/>
      <c r="F29" s="51"/>
      <c r="G29" s="51"/>
      <c r="H29" s="51"/>
      <c r="I29" s="51"/>
      <c r="J29" s="51"/>
    </row>
    <row r="30" spans="1:11" ht="15" customHeight="1" x14ac:dyDescent="0.3">
      <c r="B30" s="51"/>
      <c r="C30" s="51"/>
      <c r="D30" s="51"/>
      <c r="E30" s="51"/>
      <c r="F30" s="51"/>
      <c r="G30" s="51"/>
      <c r="H30" s="51"/>
      <c r="I30" s="51"/>
      <c r="J30" s="51"/>
    </row>
    <row r="31" spans="1:11" ht="15" customHeight="1" x14ac:dyDescent="0.3">
      <c r="B31" s="51"/>
      <c r="C31" s="51"/>
      <c r="D31" s="51"/>
      <c r="E31" s="51"/>
      <c r="F31" s="51"/>
      <c r="G31" s="51"/>
      <c r="H31" s="51"/>
      <c r="I31" s="51"/>
      <c r="J31" s="51"/>
    </row>
    <row r="32" spans="1:11" ht="15" customHeight="1" x14ac:dyDescent="0.3">
      <c r="B32" s="51"/>
      <c r="C32" s="51"/>
      <c r="D32" s="51"/>
      <c r="E32" s="51"/>
      <c r="F32" s="51"/>
      <c r="G32" s="51"/>
      <c r="H32" s="51"/>
      <c r="I32" s="51"/>
      <c r="J32" s="51"/>
    </row>
    <row r="33" spans="2:10" ht="15" customHeight="1" x14ac:dyDescent="0.3">
      <c r="B33" s="22"/>
      <c r="C33" s="22"/>
      <c r="D33" s="22"/>
      <c r="E33" s="22"/>
      <c r="F33" s="22"/>
      <c r="G33" s="22"/>
      <c r="H33" s="22"/>
      <c r="I33" s="22"/>
      <c r="J33" s="51"/>
    </row>
    <row r="34" spans="2:10" ht="15" customHeight="1" x14ac:dyDescent="0.3">
      <c r="B34" s="51"/>
      <c r="C34" s="51"/>
      <c r="D34" s="51"/>
      <c r="E34" s="51"/>
      <c r="F34" s="51"/>
      <c r="G34" s="51"/>
      <c r="H34" s="51"/>
      <c r="I34" s="51"/>
      <c r="J34" s="51"/>
    </row>
    <row r="35" spans="2:10" ht="15" customHeight="1" x14ac:dyDescent="0.3">
      <c r="B35" s="51"/>
      <c r="C35" s="51"/>
      <c r="D35" s="51"/>
      <c r="E35" s="51"/>
      <c r="F35" s="51"/>
      <c r="G35" s="51"/>
      <c r="H35" s="51"/>
      <c r="I35" s="51"/>
      <c r="J35" s="51"/>
    </row>
    <row r="36" spans="2:10" ht="15" customHeight="1" x14ac:dyDescent="0.3">
      <c r="B36" s="51"/>
      <c r="C36" s="51"/>
      <c r="D36" s="51"/>
      <c r="E36" s="51"/>
      <c r="F36" s="51"/>
      <c r="G36" s="51"/>
      <c r="H36" s="51"/>
      <c r="I36" s="51"/>
      <c r="J36" s="51"/>
    </row>
    <row r="37" spans="2:10" ht="15" customHeight="1" x14ac:dyDescent="0.3">
      <c r="B37" s="51"/>
      <c r="C37" s="51"/>
      <c r="D37" s="51"/>
      <c r="E37" s="51"/>
      <c r="F37" s="51"/>
      <c r="G37" s="51"/>
      <c r="H37" s="51"/>
      <c r="I37" s="51"/>
      <c r="J37" s="51"/>
    </row>
    <row r="38" spans="2:10" ht="15" customHeight="1" x14ac:dyDescent="0.3">
      <c r="B38" s="51"/>
      <c r="C38" s="51"/>
      <c r="D38" s="51"/>
      <c r="E38" s="51"/>
      <c r="F38" s="51"/>
      <c r="G38" s="51"/>
      <c r="H38" s="51"/>
      <c r="I38" s="51"/>
      <c r="J38" s="51"/>
    </row>
    <row r="39" spans="2:10" ht="15" customHeight="1" x14ac:dyDescent="0.3">
      <c r="B39" s="51"/>
      <c r="C39" s="51"/>
      <c r="D39" s="51"/>
      <c r="E39" s="51"/>
      <c r="F39" s="51"/>
      <c r="G39" s="51"/>
      <c r="H39" s="51"/>
      <c r="I39" s="51"/>
      <c r="J39" s="51"/>
    </row>
    <row r="40" spans="2:10" ht="15" customHeight="1" x14ac:dyDescent="0.3">
      <c r="B40" s="51"/>
      <c r="C40" s="51"/>
      <c r="D40" s="51"/>
      <c r="E40" s="51"/>
      <c r="F40" s="51"/>
      <c r="G40" s="51"/>
      <c r="H40" s="51"/>
      <c r="I40" s="51"/>
      <c r="J40" s="51"/>
    </row>
    <row r="41" spans="2:10" ht="15" customHeight="1" x14ac:dyDescent="0.3">
      <c r="B41" s="51"/>
      <c r="C41" s="51"/>
      <c r="D41" s="51"/>
      <c r="E41" s="51"/>
      <c r="F41" s="51"/>
      <c r="G41" s="51"/>
      <c r="H41" s="51"/>
      <c r="I41" s="51"/>
      <c r="J41" s="51"/>
    </row>
    <row r="42" spans="2:10" ht="15" customHeight="1" x14ac:dyDescent="0.3">
      <c r="B42" s="51"/>
      <c r="C42" s="51"/>
      <c r="D42" s="51"/>
      <c r="E42" s="51"/>
      <c r="F42" s="51"/>
      <c r="G42" s="51"/>
      <c r="H42" s="51"/>
      <c r="I42" s="51"/>
      <c r="J42" s="51"/>
    </row>
    <row r="43" spans="2:10" ht="15" customHeight="1" x14ac:dyDescent="0.3">
      <c r="B43" s="51"/>
      <c r="C43" s="51"/>
      <c r="D43" s="51"/>
      <c r="E43" s="51"/>
      <c r="F43" s="51"/>
      <c r="G43" s="51"/>
      <c r="H43" s="51"/>
      <c r="I43" s="51"/>
      <c r="J43" s="51"/>
    </row>
    <row r="44" spans="2:10" ht="15" customHeight="1" x14ac:dyDescent="0.3">
      <c r="B44" s="51"/>
      <c r="C44" s="51"/>
      <c r="D44" s="51"/>
      <c r="E44" s="51"/>
      <c r="F44" s="51"/>
      <c r="G44" s="51"/>
      <c r="H44" s="51"/>
      <c r="I44" s="51"/>
      <c r="J44" s="51"/>
    </row>
    <row r="45" spans="2:10" ht="15" customHeight="1" x14ac:dyDescent="0.3">
      <c r="B45" s="51"/>
      <c r="C45" s="51"/>
      <c r="D45" s="51"/>
      <c r="E45" s="51"/>
      <c r="F45" s="51"/>
      <c r="G45" s="51"/>
      <c r="H45" s="51"/>
      <c r="I45" s="51"/>
      <c r="J45" s="51"/>
    </row>
    <row r="46" spans="2:10" ht="15" customHeight="1" x14ac:dyDescent="0.3">
      <c r="B46" s="51"/>
      <c r="C46" s="51"/>
      <c r="D46" s="51"/>
      <c r="E46" s="51"/>
      <c r="F46" s="51"/>
      <c r="G46" s="51"/>
      <c r="H46" s="51"/>
      <c r="I46" s="51"/>
      <c r="J46" s="51"/>
    </row>
    <row r="47" spans="2:10" ht="15" customHeight="1" x14ac:dyDescent="0.3">
      <c r="B47" s="51"/>
      <c r="C47" s="51"/>
      <c r="D47" s="51"/>
      <c r="E47" s="51"/>
      <c r="F47" s="51"/>
      <c r="G47" s="51"/>
      <c r="H47" s="51"/>
      <c r="I47" s="51"/>
      <c r="J47" s="51"/>
    </row>
    <row r="48" spans="2:10" ht="15" customHeight="1" x14ac:dyDescent="0.3">
      <c r="B48" s="51"/>
      <c r="C48" s="51"/>
      <c r="D48" s="51"/>
      <c r="E48" s="51"/>
      <c r="F48" s="51"/>
      <c r="G48" s="51"/>
      <c r="H48" s="51"/>
      <c r="I48" s="51"/>
      <c r="J48" s="51"/>
    </row>
    <row r="49" spans="2:10" ht="15" customHeight="1" x14ac:dyDescent="0.3">
      <c r="B49" s="51"/>
      <c r="C49" s="51"/>
      <c r="D49" s="51"/>
      <c r="E49" s="51"/>
      <c r="F49" s="51"/>
      <c r="G49" s="51"/>
      <c r="H49" s="51"/>
      <c r="I49" s="51"/>
      <c r="J49" s="51"/>
    </row>
  </sheetData>
  <mergeCells count="1">
    <mergeCell ref="B10:J25"/>
  </mergeCells>
  <hyperlinks>
    <hyperlink ref="L2" location="Contenido!A1" display="Contenido" xr:uid="{93A18202-5D19-4BD6-87EC-B95AD670F459}"/>
  </hyperlinks>
  <printOptions horizontalCentered="1"/>
  <pageMargins left="0.39370078740157483" right="0.39370078740157483" top="0.39370078740157483" bottom="0.39370078740157483" header="0.31496062992125984" footer="0.31496062992125984"/>
  <pageSetup orientation="landscape" horizontalDpi="300" verticalDpi="30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37F74A-B9B1-4F1E-B143-D22C425B5DF6}">
  <dimension ref="A1:Y40"/>
  <sheetViews>
    <sheetView showGridLines="0" zoomScale="90" zoomScaleNormal="90" zoomScaleSheetLayoutView="100" workbookViewId="0">
      <selection activeCell="A12" sqref="A12"/>
    </sheetView>
  </sheetViews>
  <sheetFormatPr baseColWidth="10" defaultColWidth="23.453125" defaultRowHeight="14" x14ac:dyDescent="0.3"/>
  <cols>
    <col min="1" max="1" width="21.1796875" style="49" customWidth="1"/>
    <col min="2" max="11" width="9.1796875" style="43" customWidth="1"/>
    <col min="12" max="12" width="5" style="30" customWidth="1"/>
    <col min="13" max="13" width="21.1796875" style="49" customWidth="1"/>
    <col min="14" max="23" width="9.1796875" style="43" customWidth="1"/>
    <col min="24" max="24" width="5.7265625" style="43" customWidth="1"/>
    <col min="25" max="25" width="11.453125" style="30" customWidth="1"/>
    <col min="26" max="79" width="10.7265625" style="30" customWidth="1"/>
    <col min="80" max="16384" width="23.453125" style="30"/>
  </cols>
  <sheetData>
    <row r="1" spans="1:25" ht="15.75" customHeight="1" x14ac:dyDescent="0.3">
      <c r="A1" s="325" t="s">
        <v>215</v>
      </c>
      <c r="B1" s="325"/>
      <c r="C1" s="325"/>
      <c r="D1" s="325"/>
      <c r="E1" s="325"/>
      <c r="F1" s="325"/>
      <c r="G1" s="325"/>
      <c r="H1" s="325"/>
      <c r="I1" s="325"/>
      <c r="J1" s="325"/>
      <c r="K1" s="325"/>
      <c r="L1" s="49"/>
      <c r="M1" s="325" t="s">
        <v>216</v>
      </c>
      <c r="N1" s="325"/>
      <c r="O1" s="325"/>
      <c r="P1" s="325"/>
      <c r="Q1" s="325"/>
      <c r="R1" s="325"/>
      <c r="S1" s="325"/>
      <c r="T1" s="325"/>
      <c r="U1" s="325"/>
      <c r="V1" s="325"/>
      <c r="W1" s="325"/>
      <c r="X1" s="209"/>
    </row>
    <row r="2" spans="1:25" ht="15.75" customHeight="1" x14ac:dyDescent="0.3">
      <c r="A2" s="325" t="s">
        <v>154</v>
      </c>
      <c r="B2" s="325"/>
      <c r="C2" s="325"/>
      <c r="D2" s="325"/>
      <c r="E2" s="325"/>
      <c r="F2" s="325"/>
      <c r="G2" s="325"/>
      <c r="H2" s="325"/>
      <c r="I2" s="325"/>
      <c r="J2" s="325"/>
      <c r="K2" s="325"/>
      <c r="L2" s="49"/>
      <c r="M2" s="325" t="s">
        <v>217</v>
      </c>
      <c r="N2" s="325"/>
      <c r="O2" s="325"/>
      <c r="P2" s="325"/>
      <c r="Q2" s="325"/>
      <c r="R2" s="325"/>
      <c r="S2" s="325"/>
      <c r="T2" s="325"/>
      <c r="U2" s="325"/>
      <c r="V2" s="325"/>
      <c r="W2" s="325"/>
      <c r="X2" s="209"/>
      <c r="Y2" s="311" t="s">
        <v>131</v>
      </c>
    </row>
    <row r="3" spans="1:25" ht="15.75" customHeight="1" x14ac:dyDescent="0.3">
      <c r="A3" s="325" t="s">
        <v>218</v>
      </c>
      <c r="B3" s="325"/>
      <c r="C3" s="325"/>
      <c r="D3" s="325"/>
      <c r="E3" s="325"/>
      <c r="F3" s="325"/>
      <c r="G3" s="325"/>
      <c r="H3" s="325"/>
      <c r="I3" s="325"/>
      <c r="J3" s="325"/>
      <c r="K3" s="325"/>
      <c r="L3" s="49"/>
      <c r="M3" s="325" t="s">
        <v>218</v>
      </c>
      <c r="N3" s="325"/>
      <c r="O3" s="325"/>
      <c r="P3" s="325"/>
      <c r="Q3" s="325"/>
      <c r="R3" s="325"/>
      <c r="S3" s="325"/>
      <c r="T3" s="325"/>
      <c r="U3" s="325"/>
      <c r="V3" s="325"/>
      <c r="W3" s="325"/>
      <c r="X3" s="209"/>
    </row>
    <row r="4" spans="1:25" ht="15.75" customHeight="1" x14ac:dyDescent="0.3">
      <c r="A4" s="325" t="s">
        <v>136</v>
      </c>
      <c r="B4" s="325"/>
      <c r="C4" s="325"/>
      <c r="D4" s="325"/>
      <c r="E4" s="325"/>
      <c r="F4" s="325"/>
      <c r="G4" s="325"/>
      <c r="H4" s="325"/>
      <c r="I4" s="325"/>
      <c r="J4" s="325"/>
      <c r="K4" s="325"/>
      <c r="L4" s="49"/>
      <c r="M4" s="325" t="s">
        <v>136</v>
      </c>
      <c r="N4" s="325"/>
      <c r="O4" s="325"/>
      <c r="P4" s="325"/>
      <c r="Q4" s="325"/>
      <c r="R4" s="325"/>
      <c r="S4" s="325"/>
      <c r="T4" s="325"/>
      <c r="U4" s="325"/>
      <c r="V4" s="325"/>
      <c r="W4" s="325"/>
      <c r="X4" s="209"/>
    </row>
    <row r="5" spans="1:25" ht="15.75" customHeight="1" x14ac:dyDescent="0.3">
      <c r="A5" s="325" t="s">
        <v>137</v>
      </c>
      <c r="B5" s="325"/>
      <c r="C5" s="325"/>
      <c r="D5" s="325"/>
      <c r="E5" s="325"/>
      <c r="F5" s="325"/>
      <c r="G5" s="325"/>
      <c r="H5" s="325"/>
      <c r="I5" s="325"/>
      <c r="J5" s="325"/>
      <c r="K5" s="325"/>
      <c r="L5" s="49"/>
      <c r="M5" s="325" t="s">
        <v>137</v>
      </c>
      <c r="N5" s="325"/>
      <c r="O5" s="325"/>
      <c r="P5" s="325"/>
      <c r="Q5" s="325"/>
      <c r="R5" s="325"/>
      <c r="S5" s="325"/>
      <c r="T5" s="325"/>
      <c r="U5" s="325"/>
      <c r="V5" s="325"/>
      <c r="W5" s="325"/>
      <c r="X5" s="209"/>
    </row>
    <row r="6" spans="1:25" ht="18.75" customHeight="1" x14ac:dyDescent="0.3">
      <c r="A6" s="196" t="s">
        <v>219</v>
      </c>
      <c r="B6" s="187">
        <v>2015</v>
      </c>
      <c r="C6" s="187">
        <v>2016</v>
      </c>
      <c r="D6" s="187">
        <v>2017</v>
      </c>
      <c r="E6" s="187">
        <v>2018</v>
      </c>
      <c r="F6" s="187">
        <v>2019</v>
      </c>
      <c r="G6" s="187">
        <v>2020</v>
      </c>
      <c r="H6" s="187">
        <v>2021</v>
      </c>
      <c r="I6" s="187">
        <v>2022</v>
      </c>
      <c r="J6" s="187">
        <v>2023</v>
      </c>
      <c r="K6" s="187">
        <v>2024</v>
      </c>
      <c r="M6" s="196" t="s">
        <v>219</v>
      </c>
      <c r="N6" s="187">
        <v>2015</v>
      </c>
      <c r="O6" s="187">
        <v>2016</v>
      </c>
      <c r="P6" s="187">
        <v>2017</v>
      </c>
      <c r="Q6" s="187">
        <v>2018</v>
      </c>
      <c r="R6" s="187">
        <v>2019</v>
      </c>
      <c r="S6" s="187">
        <v>2020</v>
      </c>
      <c r="T6" s="187">
        <v>2021</v>
      </c>
      <c r="U6" s="187">
        <v>2022</v>
      </c>
      <c r="V6" s="187">
        <v>2023</v>
      </c>
      <c r="W6" s="187">
        <v>2024</v>
      </c>
      <c r="X6" s="193"/>
      <c r="Y6" s="32"/>
    </row>
    <row r="7" spans="1:25" s="38" customFormat="1" x14ac:dyDescent="0.3">
      <c r="B7" s="65"/>
      <c r="C7" s="65"/>
      <c r="D7" s="65"/>
      <c r="E7" s="65"/>
      <c r="F7" s="65"/>
      <c r="G7" s="65"/>
      <c r="H7" s="65"/>
      <c r="I7" s="65"/>
      <c r="J7" s="65"/>
      <c r="K7" s="65"/>
      <c r="L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65"/>
      <c r="Y7" s="73"/>
    </row>
    <row r="8" spans="1:25" s="73" customFormat="1" ht="13" x14ac:dyDescent="0.3">
      <c r="A8" s="21" t="s">
        <v>158</v>
      </c>
      <c r="B8" s="154">
        <f>SUM(B10:B36)</f>
        <v>13658</v>
      </c>
      <c r="C8" s="154">
        <f>SUM(C10:C36)</f>
        <v>14169</v>
      </c>
      <c r="D8" s="154">
        <v>12093</v>
      </c>
      <c r="E8" s="154">
        <f>SUM(E10:E36)</f>
        <v>10579</v>
      </c>
      <c r="F8" s="154">
        <f>SUM(F10:F36)</f>
        <v>3626</v>
      </c>
      <c r="G8" s="154">
        <f t="shared" ref="G8:K8" si="0">SUM(G10:G36)</f>
        <v>10854</v>
      </c>
      <c r="H8" s="154">
        <f t="shared" si="0"/>
        <v>723</v>
      </c>
      <c r="I8" s="154">
        <f t="shared" si="0"/>
        <v>7349</v>
      </c>
      <c r="J8" s="154">
        <f t="shared" si="0"/>
        <v>9343</v>
      </c>
      <c r="K8" s="154">
        <f t="shared" si="0"/>
        <v>14772</v>
      </c>
      <c r="M8" s="21" t="s">
        <v>158</v>
      </c>
      <c r="N8" s="157">
        <v>3.1</v>
      </c>
      <c r="O8" s="157">
        <v>3.2</v>
      </c>
      <c r="P8" s="157">
        <v>2.7</v>
      </c>
      <c r="Q8" s="157">
        <v>2.2999999999999998</v>
      </c>
      <c r="R8" s="157">
        <v>0.8</v>
      </c>
      <c r="S8" s="157">
        <v>2.2999999999999998</v>
      </c>
      <c r="T8" s="157">
        <v>0.2</v>
      </c>
      <c r="U8" s="157">
        <v>1.6</v>
      </c>
      <c r="V8" s="157">
        <v>2.0677215890229061</v>
      </c>
      <c r="W8" s="157">
        <v>3.3481414324569361</v>
      </c>
      <c r="X8" s="157"/>
    </row>
    <row r="9" spans="1:25" s="73" customFormat="1" ht="13" x14ac:dyDescent="0.3">
      <c r="A9" s="21"/>
      <c r="B9" s="172"/>
      <c r="C9" s="172"/>
      <c r="D9" s="172"/>
      <c r="E9" s="172"/>
      <c r="F9" s="172"/>
      <c r="G9" s="172"/>
      <c r="H9" s="172"/>
      <c r="I9" s="172"/>
      <c r="J9" s="172"/>
      <c r="K9" s="172"/>
      <c r="M9" s="21"/>
      <c r="N9" s="152"/>
      <c r="O9" s="152"/>
      <c r="P9" s="152"/>
      <c r="Q9" s="152"/>
      <c r="R9" s="152"/>
      <c r="S9" s="152"/>
      <c r="T9" s="152"/>
      <c r="U9" s="152"/>
      <c r="V9" s="152"/>
      <c r="W9" s="152"/>
      <c r="X9" s="152"/>
      <c r="Y9" s="138"/>
    </row>
    <row r="10" spans="1:25" s="73" customFormat="1" ht="13" x14ac:dyDescent="0.3">
      <c r="A10" s="169" t="s">
        <v>220</v>
      </c>
      <c r="B10" s="151">
        <v>1027</v>
      </c>
      <c r="C10" s="151">
        <v>1123</v>
      </c>
      <c r="D10" s="151" t="s">
        <v>149</v>
      </c>
      <c r="E10" s="151">
        <v>805</v>
      </c>
      <c r="F10" s="151">
        <v>236</v>
      </c>
      <c r="G10" s="151">
        <v>811</v>
      </c>
      <c r="H10" s="151">
        <v>69</v>
      </c>
      <c r="I10" s="151">
        <v>720</v>
      </c>
      <c r="J10" s="151">
        <v>761</v>
      </c>
      <c r="K10" s="151">
        <v>1097</v>
      </c>
      <c r="M10" s="169" t="s">
        <v>220</v>
      </c>
      <c r="N10" s="152">
        <v>3.5</v>
      </c>
      <c r="O10" s="152">
        <v>3.9</v>
      </c>
      <c r="P10" s="152" t="s">
        <v>149</v>
      </c>
      <c r="Q10" s="152">
        <v>2.8</v>
      </c>
      <c r="R10" s="152">
        <v>0.8</v>
      </c>
      <c r="S10" s="152">
        <v>2.8</v>
      </c>
      <c r="T10" s="152">
        <v>0.2</v>
      </c>
      <c r="U10" s="152">
        <v>2.6</v>
      </c>
      <c r="V10" s="152">
        <v>2.8206078576723499</v>
      </c>
      <c r="W10" s="152">
        <v>4.1777743925660751</v>
      </c>
      <c r="X10" s="152"/>
    </row>
    <row r="11" spans="1:25" s="73" customFormat="1" ht="13" x14ac:dyDescent="0.3">
      <c r="A11" s="169" t="s">
        <v>221</v>
      </c>
      <c r="B11" s="151">
        <v>688</v>
      </c>
      <c r="C11" s="151">
        <v>642</v>
      </c>
      <c r="D11" s="151" t="s">
        <v>149</v>
      </c>
      <c r="E11" s="151">
        <v>508</v>
      </c>
      <c r="F11" s="151">
        <v>234</v>
      </c>
      <c r="G11" s="151">
        <v>465</v>
      </c>
      <c r="H11" s="151">
        <v>52</v>
      </c>
      <c r="I11" s="151">
        <v>375</v>
      </c>
      <c r="J11" s="151">
        <v>421</v>
      </c>
      <c r="K11" s="151">
        <v>607</v>
      </c>
      <c r="M11" s="169" t="s">
        <v>221</v>
      </c>
      <c r="N11" s="152">
        <v>2.1</v>
      </c>
      <c r="O11" s="152">
        <v>1.9</v>
      </c>
      <c r="P11" s="152" t="s">
        <v>149</v>
      </c>
      <c r="Q11" s="152">
        <v>1.8</v>
      </c>
      <c r="R11" s="152">
        <v>0.8</v>
      </c>
      <c r="S11" s="152">
        <v>1.7</v>
      </c>
      <c r="T11" s="152">
        <v>0.2</v>
      </c>
      <c r="U11" s="152">
        <v>1.4</v>
      </c>
      <c r="V11" s="152">
        <v>1.6096348690498949</v>
      </c>
      <c r="W11" s="152">
        <v>2.392306782800615</v>
      </c>
      <c r="X11" s="152"/>
      <c r="Y11" s="138"/>
    </row>
    <row r="12" spans="1:25" s="73" customFormat="1" ht="13" x14ac:dyDescent="0.3">
      <c r="A12" s="169" t="s">
        <v>222</v>
      </c>
      <c r="B12" s="151">
        <v>945</v>
      </c>
      <c r="C12" s="151">
        <v>1077</v>
      </c>
      <c r="D12" s="151" t="s">
        <v>149</v>
      </c>
      <c r="E12" s="151">
        <v>707</v>
      </c>
      <c r="F12" s="151">
        <v>453</v>
      </c>
      <c r="G12" s="151">
        <v>836</v>
      </c>
      <c r="H12" s="151">
        <v>77</v>
      </c>
      <c r="I12" s="151">
        <v>731</v>
      </c>
      <c r="J12" s="151">
        <v>657</v>
      </c>
      <c r="K12" s="151">
        <v>988</v>
      </c>
      <c r="M12" s="169" t="s">
        <v>222</v>
      </c>
      <c r="N12" s="152">
        <v>1.3</v>
      </c>
      <c r="O12" s="152">
        <v>1.1000000000000001</v>
      </c>
      <c r="P12" s="152" t="s">
        <v>149</v>
      </c>
      <c r="Q12" s="152">
        <v>2.9</v>
      </c>
      <c r="R12" s="152">
        <v>1.8</v>
      </c>
      <c r="S12" s="152">
        <v>3.2</v>
      </c>
      <c r="T12" s="152">
        <v>0.3</v>
      </c>
      <c r="U12" s="152">
        <v>3</v>
      </c>
      <c r="V12" s="152">
        <v>2.6900872128731117</v>
      </c>
      <c r="W12" s="152">
        <v>4.1399539073957676</v>
      </c>
      <c r="X12" s="152"/>
    </row>
    <row r="13" spans="1:25" s="73" customFormat="1" ht="13" x14ac:dyDescent="0.3">
      <c r="A13" s="169" t="s">
        <v>223</v>
      </c>
      <c r="B13" s="151">
        <v>897</v>
      </c>
      <c r="C13" s="151">
        <v>906</v>
      </c>
      <c r="D13" s="151" t="s">
        <v>149</v>
      </c>
      <c r="E13" s="151">
        <v>481</v>
      </c>
      <c r="F13" s="151">
        <v>161</v>
      </c>
      <c r="G13" s="151">
        <v>457</v>
      </c>
      <c r="H13" s="151">
        <v>29</v>
      </c>
      <c r="I13" s="151">
        <v>467</v>
      </c>
      <c r="J13" s="151">
        <v>478</v>
      </c>
      <c r="K13" s="151">
        <v>721</v>
      </c>
      <c r="M13" s="169" t="s">
        <v>223</v>
      </c>
      <c r="N13" s="152">
        <v>3.5</v>
      </c>
      <c r="O13" s="152">
        <v>3.1</v>
      </c>
      <c r="P13" s="152" t="s">
        <v>149</v>
      </c>
      <c r="Q13" s="152">
        <v>1.8</v>
      </c>
      <c r="R13" s="152">
        <v>0.6</v>
      </c>
      <c r="S13" s="152">
        <v>1.7</v>
      </c>
      <c r="T13" s="152">
        <v>0.1</v>
      </c>
      <c r="U13" s="152">
        <v>1.8</v>
      </c>
      <c r="V13" s="152">
        <v>1.8942696362051199</v>
      </c>
      <c r="W13" s="152">
        <v>2.9612288483653688</v>
      </c>
      <c r="X13" s="152"/>
    </row>
    <row r="14" spans="1:25" s="73" customFormat="1" ht="13" x14ac:dyDescent="0.3">
      <c r="A14" s="169" t="s">
        <v>224</v>
      </c>
      <c r="B14" s="151">
        <v>152</v>
      </c>
      <c r="C14" s="151">
        <v>125</v>
      </c>
      <c r="D14" s="151" t="s">
        <v>149</v>
      </c>
      <c r="E14" s="151">
        <v>94</v>
      </c>
      <c r="F14" s="151">
        <v>27</v>
      </c>
      <c r="G14" s="151">
        <v>85</v>
      </c>
      <c r="H14" s="151">
        <v>3</v>
      </c>
      <c r="I14" s="151">
        <v>78</v>
      </c>
      <c r="J14" s="151">
        <v>91</v>
      </c>
      <c r="K14" s="151">
        <v>120</v>
      </c>
      <c r="M14" s="169" t="s">
        <v>224</v>
      </c>
      <c r="N14" s="152">
        <v>2.5</v>
      </c>
      <c r="O14" s="152">
        <v>2.1</v>
      </c>
      <c r="P14" s="152" t="s">
        <v>149</v>
      </c>
      <c r="Q14" s="152">
        <v>1.5</v>
      </c>
      <c r="R14" s="152">
        <v>0.4</v>
      </c>
      <c r="S14" s="152">
        <v>1.3</v>
      </c>
      <c r="T14" s="152">
        <v>0</v>
      </c>
      <c r="U14" s="152">
        <v>1.3</v>
      </c>
      <c r="V14" s="152">
        <v>1.5004122011541632</v>
      </c>
      <c r="W14" s="152">
        <v>2.0460358056265986</v>
      </c>
      <c r="X14" s="152"/>
    </row>
    <row r="15" spans="1:25" s="73" customFormat="1" ht="13" x14ac:dyDescent="0.3">
      <c r="A15" s="169" t="s">
        <v>225</v>
      </c>
      <c r="B15" s="151">
        <v>313</v>
      </c>
      <c r="C15" s="151">
        <v>281</v>
      </c>
      <c r="D15" s="151" t="s">
        <v>149</v>
      </c>
      <c r="E15" s="151">
        <v>252</v>
      </c>
      <c r="F15" s="151">
        <v>110</v>
      </c>
      <c r="G15" s="151">
        <v>218</v>
      </c>
      <c r="H15" s="151">
        <v>14</v>
      </c>
      <c r="I15" s="151">
        <v>87</v>
      </c>
      <c r="J15" s="151">
        <v>233</v>
      </c>
      <c r="K15" s="151">
        <v>299</v>
      </c>
      <c r="M15" s="169" t="s">
        <v>225</v>
      </c>
      <c r="N15" s="152">
        <v>3.7</v>
      </c>
      <c r="O15" s="152">
        <v>3.3</v>
      </c>
      <c r="P15" s="152" t="s">
        <v>149</v>
      </c>
      <c r="Q15" s="152">
        <v>1.7</v>
      </c>
      <c r="R15" s="152">
        <v>0.7</v>
      </c>
      <c r="S15" s="152">
        <v>1.5</v>
      </c>
      <c r="T15" s="152">
        <v>0.1</v>
      </c>
      <c r="U15" s="152">
        <v>0.6</v>
      </c>
      <c r="V15" s="152">
        <v>1.5713514971675211</v>
      </c>
      <c r="W15" s="152">
        <v>2.0758122743682312</v>
      </c>
      <c r="X15" s="152"/>
    </row>
    <row r="16" spans="1:25" s="73" customFormat="1" ht="13" x14ac:dyDescent="0.3">
      <c r="A16" s="169" t="s">
        <v>226</v>
      </c>
      <c r="B16" s="151">
        <v>49</v>
      </c>
      <c r="C16" s="151">
        <v>41</v>
      </c>
      <c r="D16" s="151" t="s">
        <v>149</v>
      </c>
      <c r="E16" s="151">
        <v>38</v>
      </c>
      <c r="F16" s="151">
        <v>10</v>
      </c>
      <c r="G16" s="151">
        <v>28</v>
      </c>
      <c r="H16" s="151"/>
      <c r="I16" s="151">
        <v>35</v>
      </c>
      <c r="J16" s="151">
        <v>30</v>
      </c>
      <c r="K16" s="151">
        <v>93</v>
      </c>
      <c r="M16" s="169" t="s">
        <v>226</v>
      </c>
      <c r="N16" s="152">
        <v>4</v>
      </c>
      <c r="O16" s="152">
        <v>4.7</v>
      </c>
      <c r="P16" s="152" t="s">
        <v>149</v>
      </c>
      <c r="Q16" s="152">
        <v>1.1000000000000001</v>
      </c>
      <c r="R16" s="152">
        <v>0.3</v>
      </c>
      <c r="S16" s="152">
        <v>0.8</v>
      </c>
      <c r="T16" s="152">
        <v>0</v>
      </c>
      <c r="U16" s="152">
        <v>1</v>
      </c>
      <c r="V16" s="152">
        <v>0.84222346996069619</v>
      </c>
      <c r="W16" s="152">
        <v>2.6972157772621812</v>
      </c>
      <c r="X16" s="152"/>
      <c r="Y16" s="138"/>
    </row>
    <row r="17" spans="1:25" s="73" customFormat="1" ht="13" x14ac:dyDescent="0.3">
      <c r="A17" s="169" t="s">
        <v>227</v>
      </c>
      <c r="B17" s="151">
        <v>1358</v>
      </c>
      <c r="C17" s="151">
        <v>1220</v>
      </c>
      <c r="D17" s="151" t="s">
        <v>149</v>
      </c>
      <c r="E17" s="151">
        <v>929</v>
      </c>
      <c r="F17" s="151">
        <v>335</v>
      </c>
      <c r="G17" s="151">
        <v>862</v>
      </c>
      <c r="H17" s="151">
        <v>126</v>
      </c>
      <c r="I17" s="151">
        <v>712</v>
      </c>
      <c r="J17" s="151">
        <v>889</v>
      </c>
      <c r="K17" s="151">
        <v>1545</v>
      </c>
      <c r="M17" s="169" t="s">
        <v>227</v>
      </c>
      <c r="N17" s="152">
        <v>2</v>
      </c>
      <c r="O17" s="152">
        <v>2.9</v>
      </c>
      <c r="P17" s="152" t="s">
        <v>149</v>
      </c>
      <c r="Q17" s="152">
        <v>2.2999999999999998</v>
      </c>
      <c r="R17" s="152">
        <v>0.8</v>
      </c>
      <c r="S17" s="152">
        <v>2.1</v>
      </c>
      <c r="T17" s="152">
        <v>0.3</v>
      </c>
      <c r="U17" s="152">
        <v>1.7</v>
      </c>
      <c r="V17" s="152">
        <v>2.1569816814266649</v>
      </c>
      <c r="W17" s="152">
        <v>3.782407520748158</v>
      </c>
      <c r="X17" s="152"/>
    </row>
    <row r="18" spans="1:25" s="73" customFormat="1" ht="13" x14ac:dyDescent="0.3">
      <c r="A18" s="169" t="s">
        <v>228</v>
      </c>
      <c r="B18" s="151">
        <v>437</v>
      </c>
      <c r="C18" s="151">
        <v>374</v>
      </c>
      <c r="D18" s="151" t="s">
        <v>149</v>
      </c>
      <c r="E18" s="151">
        <v>266</v>
      </c>
      <c r="F18" s="151">
        <v>80</v>
      </c>
      <c r="G18" s="151">
        <v>287</v>
      </c>
      <c r="H18" s="151">
        <v>26</v>
      </c>
      <c r="I18" s="151">
        <v>245</v>
      </c>
      <c r="J18" s="151">
        <v>282</v>
      </c>
      <c r="K18" s="151">
        <v>465</v>
      </c>
      <c r="M18" s="169" t="s">
        <v>228</v>
      </c>
      <c r="N18" s="152">
        <v>6.7</v>
      </c>
      <c r="O18" s="152">
        <v>6</v>
      </c>
      <c r="P18" s="152" t="s">
        <v>149</v>
      </c>
      <c r="Q18" s="152">
        <v>1.4</v>
      </c>
      <c r="R18" s="152">
        <v>0.4</v>
      </c>
      <c r="S18" s="152">
        <v>1.5</v>
      </c>
      <c r="T18" s="152">
        <v>0.1</v>
      </c>
      <c r="U18" s="152">
        <v>1.3</v>
      </c>
      <c r="V18" s="152">
        <v>1.5238301091537878</v>
      </c>
      <c r="W18" s="152">
        <v>2.5359947643979059</v>
      </c>
      <c r="X18" s="152"/>
    </row>
    <row r="19" spans="1:25" s="73" customFormat="1" ht="13" x14ac:dyDescent="0.3">
      <c r="A19" s="169" t="s">
        <v>229</v>
      </c>
      <c r="B19" s="151">
        <v>917</v>
      </c>
      <c r="C19" s="151">
        <v>815</v>
      </c>
      <c r="D19" s="151" t="s">
        <v>149</v>
      </c>
      <c r="E19" s="151">
        <v>797</v>
      </c>
      <c r="F19" s="151">
        <v>302</v>
      </c>
      <c r="G19" s="151">
        <v>1158</v>
      </c>
      <c r="H19" s="151">
        <v>59</v>
      </c>
      <c r="I19" s="151">
        <v>603</v>
      </c>
      <c r="J19" s="151">
        <v>843</v>
      </c>
      <c r="K19" s="151">
        <v>1183</v>
      </c>
      <c r="M19" s="169" t="s">
        <v>229</v>
      </c>
      <c r="N19" s="152">
        <v>2.4</v>
      </c>
      <c r="O19" s="152">
        <v>2.1</v>
      </c>
      <c r="P19" s="152" t="s">
        <v>149</v>
      </c>
      <c r="Q19" s="152">
        <v>3</v>
      </c>
      <c r="R19" s="152">
        <v>1.1000000000000001</v>
      </c>
      <c r="S19" s="152">
        <v>4.2</v>
      </c>
      <c r="T19" s="152">
        <v>0.2</v>
      </c>
      <c r="U19" s="152">
        <v>2.1</v>
      </c>
      <c r="V19" s="152">
        <v>3.0286699719767189</v>
      </c>
      <c r="W19" s="152">
        <v>4.3179910209146986</v>
      </c>
      <c r="X19" s="152"/>
    </row>
    <row r="20" spans="1:25" s="73" customFormat="1" ht="13" x14ac:dyDescent="0.3">
      <c r="A20" s="169" t="s">
        <v>230</v>
      </c>
      <c r="B20" s="151">
        <v>332</v>
      </c>
      <c r="C20" s="151">
        <v>395</v>
      </c>
      <c r="D20" s="151" t="s">
        <v>149</v>
      </c>
      <c r="E20" s="151">
        <v>331</v>
      </c>
      <c r="F20" s="151">
        <v>58</v>
      </c>
      <c r="G20" s="151">
        <v>327</v>
      </c>
      <c r="H20" s="151">
        <v>6</v>
      </c>
      <c r="I20" s="151">
        <v>85</v>
      </c>
      <c r="J20" s="151">
        <v>137</v>
      </c>
      <c r="K20" s="151">
        <v>360</v>
      </c>
      <c r="M20" s="169" t="s">
        <v>230</v>
      </c>
      <c r="N20" s="152">
        <v>4</v>
      </c>
      <c r="O20" s="152">
        <v>4.7</v>
      </c>
      <c r="P20" s="152" t="s">
        <v>149</v>
      </c>
      <c r="Q20" s="152">
        <v>3.8</v>
      </c>
      <c r="R20" s="152">
        <v>0.6</v>
      </c>
      <c r="S20" s="152">
        <v>3.6</v>
      </c>
      <c r="T20" s="152">
        <v>0.1</v>
      </c>
      <c r="U20" s="152">
        <v>0.9</v>
      </c>
      <c r="V20" s="152">
        <v>1.5002190100744635</v>
      </c>
      <c r="W20" s="152">
        <v>3.9849457604604828</v>
      </c>
      <c r="X20" s="152"/>
    </row>
    <row r="21" spans="1:25" s="73" customFormat="1" ht="13" x14ac:dyDescent="0.3">
      <c r="A21" s="169" t="s">
        <v>231</v>
      </c>
      <c r="B21" s="151">
        <v>733</v>
      </c>
      <c r="C21" s="151">
        <v>1052</v>
      </c>
      <c r="D21" s="151" t="s">
        <v>149</v>
      </c>
      <c r="E21" s="151">
        <v>706</v>
      </c>
      <c r="F21" s="151">
        <v>307</v>
      </c>
      <c r="G21" s="151">
        <v>619</v>
      </c>
      <c r="H21" s="151">
        <v>56</v>
      </c>
      <c r="I21" s="151">
        <v>500</v>
      </c>
      <c r="J21" s="151">
        <v>569</v>
      </c>
      <c r="K21" s="151">
        <v>924</v>
      </c>
      <c r="M21" s="169" t="s">
        <v>231</v>
      </c>
      <c r="N21" s="152">
        <v>2</v>
      </c>
      <c r="O21" s="152">
        <v>2.9</v>
      </c>
      <c r="P21" s="152" t="s">
        <v>149</v>
      </c>
      <c r="Q21" s="152">
        <v>1.9</v>
      </c>
      <c r="R21" s="152">
        <v>0.8</v>
      </c>
      <c r="S21" s="152">
        <v>1.7</v>
      </c>
      <c r="T21" s="152">
        <v>0.2</v>
      </c>
      <c r="U21" s="152">
        <v>1.4</v>
      </c>
      <c r="V21" s="152">
        <v>1.5836789223190182</v>
      </c>
      <c r="W21" s="152">
        <v>2.6303054456432005</v>
      </c>
      <c r="X21" s="152"/>
    </row>
    <row r="22" spans="1:25" s="73" customFormat="1" ht="13" x14ac:dyDescent="0.3">
      <c r="A22" s="169" t="s">
        <v>232</v>
      </c>
      <c r="B22" s="151">
        <v>647</v>
      </c>
      <c r="C22" s="151">
        <v>580</v>
      </c>
      <c r="D22" s="151" t="s">
        <v>149</v>
      </c>
      <c r="E22" s="151">
        <v>457</v>
      </c>
      <c r="F22" s="151">
        <v>150</v>
      </c>
      <c r="G22" s="151">
        <v>393</v>
      </c>
      <c r="H22" s="151">
        <v>20</v>
      </c>
      <c r="I22" s="151">
        <v>252</v>
      </c>
      <c r="J22" s="151">
        <v>411</v>
      </c>
      <c r="K22" s="151">
        <v>661</v>
      </c>
      <c r="M22" s="169" t="s">
        <v>232</v>
      </c>
      <c r="N22" s="152">
        <v>6.7</v>
      </c>
      <c r="O22" s="152">
        <v>6</v>
      </c>
      <c r="P22" s="152" t="s">
        <v>149</v>
      </c>
      <c r="Q22" s="152">
        <v>4.7</v>
      </c>
      <c r="R22" s="152">
        <v>1.5</v>
      </c>
      <c r="S22" s="152">
        <v>4</v>
      </c>
      <c r="T22" s="152">
        <v>0.2</v>
      </c>
      <c r="U22" s="152">
        <v>2.6</v>
      </c>
      <c r="V22" s="152">
        <v>4.2388613861386144</v>
      </c>
      <c r="W22" s="152">
        <v>6.9491169049621533</v>
      </c>
      <c r="X22" s="152"/>
    </row>
    <row r="23" spans="1:25" s="73" customFormat="1" ht="13" x14ac:dyDescent="0.3">
      <c r="A23" s="169" t="s">
        <v>233</v>
      </c>
      <c r="B23" s="151">
        <v>805</v>
      </c>
      <c r="C23" s="151">
        <v>715</v>
      </c>
      <c r="D23" s="151" t="s">
        <v>149</v>
      </c>
      <c r="E23" s="151">
        <v>413</v>
      </c>
      <c r="F23" s="151">
        <v>148</v>
      </c>
      <c r="G23" s="151">
        <v>478</v>
      </c>
      <c r="H23" s="151">
        <v>39</v>
      </c>
      <c r="I23" s="151">
        <v>357</v>
      </c>
      <c r="J23" s="151">
        <v>305</v>
      </c>
      <c r="K23" s="151">
        <v>618</v>
      </c>
      <c r="M23" s="169" t="s">
        <v>233</v>
      </c>
      <c r="N23" s="152">
        <v>2.4</v>
      </c>
      <c r="O23" s="152">
        <v>2.1</v>
      </c>
      <c r="P23" s="152" t="s">
        <v>149</v>
      </c>
      <c r="Q23" s="152">
        <v>1.2</v>
      </c>
      <c r="R23" s="152">
        <v>0.4</v>
      </c>
      <c r="S23" s="152">
        <v>1.4</v>
      </c>
      <c r="T23" s="152">
        <v>0.1</v>
      </c>
      <c r="U23" s="152">
        <v>1.1000000000000001</v>
      </c>
      <c r="V23" s="152">
        <v>0.91599843829774463</v>
      </c>
      <c r="W23" s="152">
        <v>1.9091751621872104</v>
      </c>
      <c r="X23" s="152"/>
    </row>
    <row r="24" spans="1:25" s="73" customFormat="1" ht="13" x14ac:dyDescent="0.3">
      <c r="A24" s="169" t="s">
        <v>234</v>
      </c>
      <c r="B24" s="151">
        <v>288</v>
      </c>
      <c r="C24" s="151">
        <v>243</v>
      </c>
      <c r="D24" s="151" t="s">
        <v>149</v>
      </c>
      <c r="E24" s="151">
        <v>290</v>
      </c>
      <c r="F24" s="151">
        <v>77</v>
      </c>
      <c r="G24" s="151">
        <v>287</v>
      </c>
      <c r="H24" s="151">
        <v>10</v>
      </c>
      <c r="I24" s="151">
        <v>136</v>
      </c>
      <c r="J24" s="151">
        <v>280</v>
      </c>
      <c r="K24" s="151">
        <v>342</v>
      </c>
      <c r="M24" s="169" t="s">
        <v>234</v>
      </c>
      <c r="N24" s="152">
        <v>3.6</v>
      </c>
      <c r="O24" s="152">
        <v>3.1</v>
      </c>
      <c r="P24" s="152" t="s">
        <v>149</v>
      </c>
      <c r="Q24" s="152">
        <v>3.6</v>
      </c>
      <c r="R24" s="152">
        <v>0.9</v>
      </c>
      <c r="S24" s="152">
        <v>3.4</v>
      </c>
      <c r="T24" s="152">
        <v>0.1</v>
      </c>
      <c r="U24" s="152">
        <v>1.6</v>
      </c>
      <c r="V24" s="152">
        <v>3.3266009266959724</v>
      </c>
      <c r="W24" s="152">
        <v>4.1444498303441586</v>
      </c>
      <c r="X24" s="152"/>
      <c r="Y24" s="138"/>
    </row>
    <row r="25" spans="1:25" s="73" customFormat="1" ht="13" x14ac:dyDescent="0.3">
      <c r="A25" s="169" t="s">
        <v>235</v>
      </c>
      <c r="B25" s="151">
        <v>294</v>
      </c>
      <c r="C25" s="151">
        <v>363</v>
      </c>
      <c r="D25" s="151" t="s">
        <v>149</v>
      </c>
      <c r="E25" s="151">
        <v>210</v>
      </c>
      <c r="F25" s="151">
        <v>105</v>
      </c>
      <c r="G25" s="151">
        <v>300</v>
      </c>
      <c r="H25" s="151">
        <v>13</v>
      </c>
      <c r="I25" s="151">
        <v>183</v>
      </c>
      <c r="J25" s="151">
        <v>319</v>
      </c>
      <c r="K25" s="151">
        <v>578</v>
      </c>
      <c r="M25" s="169" t="s">
        <v>235</v>
      </c>
      <c r="N25" s="152">
        <v>2.4</v>
      </c>
      <c r="O25" s="152">
        <v>2.9</v>
      </c>
      <c r="P25" s="152" t="s">
        <v>149</v>
      </c>
      <c r="Q25" s="152">
        <v>1.6</v>
      </c>
      <c r="R25" s="152">
        <v>0.8</v>
      </c>
      <c r="S25" s="152">
        <v>2.2999999999999998</v>
      </c>
      <c r="T25" s="152">
        <v>0.1</v>
      </c>
      <c r="U25" s="152">
        <v>1.4</v>
      </c>
      <c r="V25" s="152">
        <v>2.4126455906821964</v>
      </c>
      <c r="W25" s="152">
        <v>4.483748351563106</v>
      </c>
      <c r="X25" s="152"/>
    </row>
    <row r="26" spans="1:25" s="73" customFormat="1" ht="13" x14ac:dyDescent="0.3">
      <c r="A26" s="169" t="s">
        <v>236</v>
      </c>
      <c r="B26" s="151">
        <v>101</v>
      </c>
      <c r="C26" s="151">
        <v>148</v>
      </c>
      <c r="D26" s="151" t="s">
        <v>149</v>
      </c>
      <c r="E26" s="151">
        <v>60</v>
      </c>
      <c r="F26" s="151">
        <v>10</v>
      </c>
      <c r="G26" s="151">
        <v>61</v>
      </c>
      <c r="H26" s="151">
        <v>3</v>
      </c>
      <c r="I26" s="151">
        <v>31</v>
      </c>
      <c r="J26" s="151">
        <v>70</v>
      </c>
      <c r="K26" s="151">
        <v>95</v>
      </c>
      <c r="M26" s="169" t="s">
        <v>236</v>
      </c>
      <c r="N26" s="152">
        <v>1.5</v>
      </c>
      <c r="O26" s="152">
        <v>2.1</v>
      </c>
      <c r="P26" s="152" t="s">
        <v>149</v>
      </c>
      <c r="Q26" s="152">
        <v>0.8</v>
      </c>
      <c r="R26" s="152">
        <v>0.1</v>
      </c>
      <c r="S26" s="152">
        <v>0.8</v>
      </c>
      <c r="T26" s="152">
        <v>0</v>
      </c>
      <c r="U26" s="152">
        <v>0.4</v>
      </c>
      <c r="V26" s="152">
        <v>0.91288471570161711</v>
      </c>
      <c r="W26" s="152">
        <v>1.2719239523363235</v>
      </c>
      <c r="X26" s="152"/>
    </row>
    <row r="27" spans="1:25" s="73" customFormat="1" ht="13" x14ac:dyDescent="0.3">
      <c r="A27" s="169" t="s">
        <v>237</v>
      </c>
      <c r="B27" s="151">
        <v>143</v>
      </c>
      <c r="C27" s="151">
        <v>254</v>
      </c>
      <c r="D27" s="151" t="s">
        <v>149</v>
      </c>
      <c r="E27" s="151">
        <v>60</v>
      </c>
      <c r="F27" s="151">
        <v>41</v>
      </c>
      <c r="G27" s="151">
        <v>257</v>
      </c>
      <c r="H27" s="151">
        <v>5</v>
      </c>
      <c r="I27" s="151">
        <v>143</v>
      </c>
      <c r="J27" s="151">
        <v>101</v>
      </c>
      <c r="K27" s="151">
        <v>214</v>
      </c>
      <c r="M27" s="169" t="s">
        <v>237</v>
      </c>
      <c r="N27" s="152">
        <v>1.5</v>
      </c>
      <c r="O27" s="152">
        <v>2.5</v>
      </c>
      <c r="P27" s="152" t="s">
        <v>149</v>
      </c>
      <c r="Q27" s="152">
        <v>0.5</v>
      </c>
      <c r="R27" s="152">
        <v>0.4</v>
      </c>
      <c r="S27" s="152">
        <v>2.2000000000000002</v>
      </c>
      <c r="T27" s="152">
        <v>0</v>
      </c>
      <c r="U27" s="152">
        <v>1.2</v>
      </c>
      <c r="V27" s="152">
        <v>0.83457279788464711</v>
      </c>
      <c r="W27" s="152">
        <v>1.7680105750165234</v>
      </c>
      <c r="X27" s="152"/>
    </row>
    <row r="28" spans="1:25" s="73" customFormat="1" ht="13" x14ac:dyDescent="0.3">
      <c r="A28" s="169" t="s">
        <v>238</v>
      </c>
      <c r="B28" s="151">
        <v>135</v>
      </c>
      <c r="C28" s="151">
        <v>192</v>
      </c>
      <c r="D28" s="151" t="s">
        <v>149</v>
      </c>
      <c r="E28" s="151">
        <v>122</v>
      </c>
      <c r="F28" s="151">
        <v>31</v>
      </c>
      <c r="G28" s="151">
        <v>112</v>
      </c>
      <c r="H28" s="151">
        <v>6</v>
      </c>
      <c r="I28" s="151">
        <v>106</v>
      </c>
      <c r="J28" s="151">
        <v>76</v>
      </c>
      <c r="K28" s="151">
        <v>206</v>
      </c>
      <c r="M28" s="169" t="s">
        <v>238</v>
      </c>
      <c r="N28" s="152">
        <v>2</v>
      </c>
      <c r="O28" s="152">
        <v>2.9</v>
      </c>
      <c r="P28" s="152" t="s">
        <v>149</v>
      </c>
      <c r="Q28" s="152">
        <v>1.8</v>
      </c>
      <c r="R28" s="152">
        <v>0.4</v>
      </c>
      <c r="S28" s="152">
        <v>1.6</v>
      </c>
      <c r="T28" s="152">
        <v>0.1</v>
      </c>
      <c r="U28" s="152">
        <v>1.5</v>
      </c>
      <c r="V28" s="152">
        <v>1.1096510439480216</v>
      </c>
      <c r="W28" s="152">
        <v>3.1254741313912913</v>
      </c>
      <c r="X28" s="152"/>
    </row>
    <row r="29" spans="1:25" s="73" customFormat="1" ht="13" x14ac:dyDescent="0.3">
      <c r="A29" s="169" t="s">
        <v>239</v>
      </c>
      <c r="B29" s="151">
        <v>424</v>
      </c>
      <c r="C29" s="151">
        <v>499</v>
      </c>
      <c r="D29" s="151" t="s">
        <v>149</v>
      </c>
      <c r="E29" s="151">
        <v>450</v>
      </c>
      <c r="F29" s="151">
        <v>60</v>
      </c>
      <c r="G29" s="151">
        <v>508</v>
      </c>
      <c r="H29" s="151">
        <v>7</v>
      </c>
      <c r="I29" s="151">
        <v>236</v>
      </c>
      <c r="J29" s="151">
        <v>375</v>
      </c>
      <c r="K29" s="151">
        <v>453</v>
      </c>
      <c r="M29" s="169" t="s">
        <v>239</v>
      </c>
      <c r="N29" s="152">
        <v>2.9</v>
      </c>
      <c r="O29" s="152">
        <v>3.4</v>
      </c>
      <c r="P29" s="152" t="s">
        <v>149</v>
      </c>
      <c r="Q29" s="152">
        <v>3</v>
      </c>
      <c r="R29" s="152">
        <v>0.4</v>
      </c>
      <c r="S29" s="152">
        <v>3.4</v>
      </c>
      <c r="T29" s="152">
        <v>0</v>
      </c>
      <c r="U29" s="152">
        <v>1.6</v>
      </c>
      <c r="V29" s="152">
        <v>2.6199958080067072</v>
      </c>
      <c r="W29" s="152">
        <v>3.2191586128482093</v>
      </c>
      <c r="X29" s="152"/>
      <c r="Y29" s="138"/>
    </row>
    <row r="30" spans="1:25" s="73" customFormat="1" ht="13" x14ac:dyDescent="0.3">
      <c r="A30" s="169" t="s">
        <v>240</v>
      </c>
      <c r="B30" s="151">
        <v>623</v>
      </c>
      <c r="C30" s="151">
        <v>599</v>
      </c>
      <c r="D30" s="151" t="s">
        <v>149</v>
      </c>
      <c r="E30" s="151">
        <v>545</v>
      </c>
      <c r="F30" s="151">
        <v>149</v>
      </c>
      <c r="G30" s="151">
        <v>450</v>
      </c>
      <c r="H30" s="151">
        <v>5</v>
      </c>
      <c r="I30" s="151">
        <v>300</v>
      </c>
      <c r="J30" s="151">
        <v>369</v>
      </c>
      <c r="K30" s="151">
        <v>738</v>
      </c>
      <c r="M30" s="169" t="s">
        <v>240</v>
      </c>
      <c r="N30" s="152">
        <v>4.0999999999999996</v>
      </c>
      <c r="O30" s="152">
        <v>4.0999999999999996</v>
      </c>
      <c r="P30" s="152" t="s">
        <v>149</v>
      </c>
      <c r="Q30" s="152">
        <v>3.7</v>
      </c>
      <c r="R30" s="152">
        <v>1</v>
      </c>
      <c r="S30" s="152">
        <v>3.1</v>
      </c>
      <c r="T30" s="152">
        <v>0</v>
      </c>
      <c r="U30" s="152">
        <v>2.1</v>
      </c>
      <c r="V30" s="152">
        <v>2.58222533240028</v>
      </c>
      <c r="W30" s="152">
        <v>5.3723520419305526</v>
      </c>
      <c r="X30" s="152"/>
    </row>
    <row r="31" spans="1:25" s="73" customFormat="1" ht="13" x14ac:dyDescent="0.3">
      <c r="A31" s="169" t="s">
        <v>241</v>
      </c>
      <c r="B31" s="151">
        <v>380</v>
      </c>
      <c r="C31" s="151">
        <v>284</v>
      </c>
      <c r="D31" s="151" t="s">
        <v>149</v>
      </c>
      <c r="E31" s="151">
        <v>259</v>
      </c>
      <c r="F31" s="151">
        <v>56</v>
      </c>
      <c r="G31" s="151">
        <v>253</v>
      </c>
      <c r="H31" s="151">
        <v>8</v>
      </c>
      <c r="I31" s="151">
        <v>151</v>
      </c>
      <c r="J31" s="151">
        <v>233</v>
      </c>
      <c r="K31" s="151">
        <v>224</v>
      </c>
      <c r="M31" s="169" t="s">
        <v>241</v>
      </c>
      <c r="N31" s="152">
        <v>5.2</v>
      </c>
      <c r="O31" s="152">
        <v>3.8</v>
      </c>
      <c r="P31" s="152" t="s">
        <v>149</v>
      </c>
      <c r="Q31" s="152">
        <v>3.2</v>
      </c>
      <c r="R31" s="152">
        <v>0.7</v>
      </c>
      <c r="S31" s="152">
        <v>3</v>
      </c>
      <c r="T31" s="152">
        <v>0.1</v>
      </c>
      <c r="U31" s="152">
        <v>1.8</v>
      </c>
      <c r="V31" s="152">
        <v>2.7695233567098536</v>
      </c>
      <c r="W31" s="152">
        <v>2.7640671273445214</v>
      </c>
      <c r="X31" s="152"/>
    </row>
    <row r="32" spans="1:25" s="73" customFormat="1" ht="13" x14ac:dyDescent="0.3">
      <c r="A32" s="169" t="s">
        <v>242</v>
      </c>
      <c r="B32" s="151">
        <v>209</v>
      </c>
      <c r="C32" s="151">
        <v>322</v>
      </c>
      <c r="D32" s="151" t="s">
        <v>149</v>
      </c>
      <c r="E32" s="151">
        <v>288</v>
      </c>
      <c r="F32" s="151">
        <v>112</v>
      </c>
      <c r="G32" s="151">
        <v>202</v>
      </c>
      <c r="H32" s="151">
        <v>14</v>
      </c>
      <c r="I32" s="151">
        <v>94</v>
      </c>
      <c r="J32" s="151">
        <v>234</v>
      </c>
      <c r="K32" s="151">
        <v>284</v>
      </c>
      <c r="M32" s="169" t="s">
        <v>242</v>
      </c>
      <c r="N32" s="152">
        <v>2.4</v>
      </c>
      <c r="O32" s="152">
        <v>3.7</v>
      </c>
      <c r="P32" s="152" t="s">
        <v>149</v>
      </c>
      <c r="Q32" s="152">
        <v>3.3</v>
      </c>
      <c r="R32" s="152">
        <v>1.2</v>
      </c>
      <c r="S32" s="152">
        <v>2.2999999999999998</v>
      </c>
      <c r="T32" s="152">
        <v>0.2</v>
      </c>
      <c r="U32" s="152">
        <v>1.1000000000000001</v>
      </c>
      <c r="V32" s="152">
        <v>2.6745913818722138</v>
      </c>
      <c r="W32" s="152">
        <v>3.3356824054498477</v>
      </c>
      <c r="X32" s="152"/>
    </row>
    <row r="33" spans="1:25" s="73" customFormat="1" ht="13" x14ac:dyDescent="0.3">
      <c r="A33" s="169" t="s">
        <v>243</v>
      </c>
      <c r="B33" s="151">
        <v>70</v>
      </c>
      <c r="C33" s="151">
        <v>83</v>
      </c>
      <c r="D33" s="151" t="s">
        <v>149</v>
      </c>
      <c r="E33" s="151">
        <v>69</v>
      </c>
      <c r="F33" s="151">
        <v>19</v>
      </c>
      <c r="G33" s="151">
        <v>92</v>
      </c>
      <c r="H33" s="151">
        <v>10</v>
      </c>
      <c r="I33" s="151">
        <v>47</v>
      </c>
      <c r="J33" s="151">
        <v>47</v>
      </c>
      <c r="K33" s="151">
        <v>56</v>
      </c>
      <c r="M33" s="169" t="s">
        <v>243</v>
      </c>
      <c r="N33" s="152">
        <v>2.5</v>
      </c>
      <c r="O33" s="152">
        <v>2.9</v>
      </c>
      <c r="P33" s="152" t="s">
        <v>149</v>
      </c>
      <c r="Q33" s="152">
        <v>2.4</v>
      </c>
      <c r="R33" s="152">
        <v>0.6</v>
      </c>
      <c r="S33" s="152">
        <v>3</v>
      </c>
      <c r="T33" s="152">
        <v>0.3</v>
      </c>
      <c r="U33" s="152">
        <v>1.5</v>
      </c>
      <c r="V33" s="152">
        <v>1.3967310549777119</v>
      </c>
      <c r="W33" s="152">
        <v>1.6417472881852828</v>
      </c>
      <c r="X33" s="152"/>
    </row>
    <row r="34" spans="1:25" s="73" customFormat="1" ht="13" x14ac:dyDescent="0.3">
      <c r="A34" s="169" t="s">
        <v>244</v>
      </c>
      <c r="B34" s="151">
        <v>728</v>
      </c>
      <c r="C34" s="151">
        <v>837</v>
      </c>
      <c r="D34" s="151" t="s">
        <v>149</v>
      </c>
      <c r="E34" s="151">
        <v>642</v>
      </c>
      <c r="F34" s="151">
        <v>137</v>
      </c>
      <c r="G34" s="151">
        <v>515</v>
      </c>
      <c r="H34" s="151">
        <v>13</v>
      </c>
      <c r="I34" s="151">
        <v>183</v>
      </c>
      <c r="J34" s="151">
        <v>364</v>
      </c>
      <c r="K34" s="151">
        <v>670</v>
      </c>
      <c r="M34" s="169" t="s">
        <v>244</v>
      </c>
      <c r="N34" s="152">
        <v>2.8</v>
      </c>
      <c r="O34" s="152">
        <v>3.3</v>
      </c>
      <c r="P34" s="152" t="s">
        <v>149</v>
      </c>
      <c r="Q34" s="152">
        <v>2.5</v>
      </c>
      <c r="R34" s="152">
        <v>0.5</v>
      </c>
      <c r="S34" s="152">
        <v>1.9</v>
      </c>
      <c r="T34" s="152">
        <v>0</v>
      </c>
      <c r="U34" s="152">
        <v>0.7</v>
      </c>
      <c r="V34" s="152">
        <v>1.3721351025331725</v>
      </c>
      <c r="W34" s="152">
        <v>2.6394579262527578</v>
      </c>
      <c r="X34" s="152"/>
    </row>
    <row r="35" spans="1:25" s="73" customFormat="1" ht="13" x14ac:dyDescent="0.3">
      <c r="A35" s="169" t="s">
        <v>245</v>
      </c>
      <c r="B35" s="151">
        <v>751</v>
      </c>
      <c r="C35" s="151">
        <v>695</v>
      </c>
      <c r="D35" s="151" t="s">
        <v>149</v>
      </c>
      <c r="E35" s="151">
        <v>552</v>
      </c>
      <c r="F35" s="151">
        <v>102</v>
      </c>
      <c r="G35" s="151">
        <v>541</v>
      </c>
      <c r="H35" s="151">
        <v>37</v>
      </c>
      <c r="I35" s="151">
        <v>268</v>
      </c>
      <c r="J35" s="151">
        <v>444</v>
      </c>
      <c r="K35" s="151">
        <v>848</v>
      </c>
      <c r="M35" s="169" t="s">
        <v>245</v>
      </c>
      <c r="N35" s="152">
        <v>3.6</v>
      </c>
      <c r="O35" s="152">
        <v>3.4</v>
      </c>
      <c r="P35" s="152" t="s">
        <v>149</v>
      </c>
      <c r="Q35" s="152">
        <v>2.6</v>
      </c>
      <c r="R35" s="152">
        <v>0.5</v>
      </c>
      <c r="S35" s="152">
        <v>2.5</v>
      </c>
      <c r="T35" s="152">
        <v>0.2</v>
      </c>
      <c r="U35" s="152">
        <v>1.3</v>
      </c>
      <c r="V35" s="152">
        <v>2.1152929966650786</v>
      </c>
      <c r="W35" s="152">
        <v>4.1582896091796204</v>
      </c>
      <c r="X35" s="152"/>
    </row>
    <row r="36" spans="1:25" s="73" customFormat="1" ht="14.5" thickBot="1" x14ac:dyDescent="0.35">
      <c r="A36" s="169" t="s">
        <v>246</v>
      </c>
      <c r="B36" s="151">
        <v>212</v>
      </c>
      <c r="C36" s="151">
        <v>304</v>
      </c>
      <c r="D36" s="151" t="s">
        <v>149</v>
      </c>
      <c r="E36" s="151">
        <v>248</v>
      </c>
      <c r="F36" s="151">
        <v>116</v>
      </c>
      <c r="G36" s="151">
        <v>252</v>
      </c>
      <c r="H36" s="151">
        <v>16</v>
      </c>
      <c r="I36" s="151">
        <v>224</v>
      </c>
      <c r="J36" s="151">
        <v>324</v>
      </c>
      <c r="K36" s="151">
        <v>383</v>
      </c>
      <c r="M36" s="169" t="s">
        <v>246</v>
      </c>
      <c r="N36" s="152">
        <v>6.3</v>
      </c>
      <c r="O36" s="152">
        <v>9.1</v>
      </c>
      <c r="P36" s="152" t="s">
        <v>149</v>
      </c>
      <c r="Q36" s="152">
        <v>7.2</v>
      </c>
      <c r="R36" s="152">
        <v>3.1</v>
      </c>
      <c r="S36" s="152">
        <v>6.6</v>
      </c>
      <c r="T36" s="152">
        <v>0.4</v>
      </c>
      <c r="U36" s="152">
        <v>5.6</v>
      </c>
      <c r="V36" s="152">
        <v>7.9256360078277881</v>
      </c>
      <c r="W36" s="152">
        <v>9.3597262952101659</v>
      </c>
      <c r="X36" s="152"/>
      <c r="Y36" s="30"/>
    </row>
    <row r="37" spans="1:25" x14ac:dyDescent="0.3">
      <c r="A37" s="92" t="s">
        <v>247</v>
      </c>
      <c r="B37" s="66"/>
      <c r="C37" s="66"/>
      <c r="D37" s="66"/>
      <c r="E37" s="66"/>
      <c r="F37" s="66"/>
      <c r="G37" s="66"/>
      <c r="H37" s="66"/>
      <c r="I37" s="66"/>
      <c r="J37" s="36"/>
      <c r="K37" s="36"/>
      <c r="M37" s="92" t="s">
        <v>247</v>
      </c>
      <c r="N37" s="92"/>
      <c r="O37" s="92"/>
      <c r="P37" s="92"/>
      <c r="Q37" s="92"/>
      <c r="R37" s="92"/>
      <c r="S37" s="92"/>
      <c r="T37" s="92"/>
      <c r="U37" s="92"/>
      <c r="V37" s="36"/>
      <c r="W37" s="36"/>
      <c r="X37" s="37"/>
    </row>
    <row r="38" spans="1:25" s="71" customFormat="1" x14ac:dyDescent="0.3">
      <c r="A38" s="71" t="s">
        <v>152</v>
      </c>
      <c r="J38" s="93"/>
      <c r="K38" s="93"/>
      <c r="L38" s="93"/>
      <c r="M38" s="71" t="s">
        <v>152</v>
      </c>
      <c r="V38" s="93"/>
      <c r="W38" s="93"/>
      <c r="X38" s="93"/>
      <c r="Y38" s="30"/>
    </row>
    <row r="40" spans="1:25" x14ac:dyDescent="0.3">
      <c r="D40" s="97"/>
      <c r="E40" s="76"/>
      <c r="P40" s="97"/>
      <c r="Q40" s="76"/>
    </row>
  </sheetData>
  <mergeCells count="10">
    <mergeCell ref="M1:W1"/>
    <mergeCell ref="M2:W2"/>
    <mergeCell ref="M3:W3"/>
    <mergeCell ref="M4:W4"/>
    <mergeCell ref="M5:W5"/>
    <mergeCell ref="A1:K1"/>
    <mergeCell ref="A2:K2"/>
    <mergeCell ref="A3:K3"/>
    <mergeCell ref="A4:K4"/>
    <mergeCell ref="A5:K5"/>
  </mergeCells>
  <hyperlinks>
    <hyperlink ref="Y2" location="Contenido!A1" display="Contenido" xr:uid="{1ABFAEAD-C20A-4312-B7E7-D5465BCDE591}"/>
  </hyperlinks>
  <printOptions horizontalCentered="1"/>
  <pageMargins left="0.39370078740157483" right="0.39370078740157483" top="0.39370078740157483" bottom="0.39370078740157483" header="0.31496062992125984" footer="0.31496062992125984"/>
  <pageSetup fitToHeight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1CFFDC-7E1D-48B9-8EA5-F1C6EDF84DED}">
  <sheetPr>
    <pageSetUpPr fitToPage="1"/>
  </sheetPr>
  <dimension ref="A1:K35"/>
  <sheetViews>
    <sheetView showGridLines="0" zoomScaleNormal="100" zoomScaleSheetLayoutView="100" workbookViewId="0">
      <selection activeCell="K2" sqref="K2"/>
    </sheetView>
  </sheetViews>
  <sheetFormatPr baseColWidth="10" defaultColWidth="11.453125" defaultRowHeight="14.25" customHeight="1" x14ac:dyDescent="0.3"/>
  <cols>
    <col min="1" max="1" width="11.453125" style="28"/>
    <col min="2" max="2" width="5.1796875" style="27" customWidth="1"/>
    <col min="3" max="3" width="24.81640625" style="27" bestFit="1" customWidth="1"/>
    <col min="4" max="5" width="6.26953125" style="27" customWidth="1"/>
    <col min="6" max="6" width="8.7265625" style="27" customWidth="1"/>
    <col min="7" max="8" width="12.54296875" style="27" bestFit="1" customWidth="1"/>
    <col min="9" max="9" width="5.1796875" style="27" customWidth="1"/>
    <col min="10" max="10" width="12.54296875" style="27" bestFit="1" customWidth="1"/>
    <col min="11" max="11" width="10.7265625" style="30" customWidth="1"/>
    <col min="12" max="190" width="12.54296875" style="28" bestFit="1" customWidth="1"/>
    <col min="191" max="16384" width="11.453125" style="28"/>
  </cols>
  <sheetData>
    <row r="1" spans="1:11" ht="14" x14ac:dyDescent="0.35">
      <c r="K1" s="29"/>
    </row>
    <row r="2" spans="1:11" ht="14" x14ac:dyDescent="0.35">
      <c r="K2" s="311" t="s">
        <v>131</v>
      </c>
    </row>
    <row r="3" spans="1:11" ht="14" x14ac:dyDescent="0.35">
      <c r="B3" s="113"/>
      <c r="C3" s="114"/>
      <c r="D3" s="114"/>
      <c r="E3" s="114"/>
      <c r="F3" s="114"/>
      <c r="G3" s="114"/>
      <c r="H3" s="114"/>
      <c r="I3" s="115"/>
      <c r="K3" s="29"/>
    </row>
    <row r="4" spans="1:11" ht="15" customHeight="1" x14ac:dyDescent="0.3">
      <c r="B4" s="116"/>
      <c r="C4" s="312" t="s">
        <v>1</v>
      </c>
      <c r="D4" s="312"/>
      <c r="E4" s="312"/>
      <c r="F4" s="312"/>
      <c r="G4" s="312"/>
      <c r="H4" s="312"/>
      <c r="I4" s="117"/>
    </row>
    <row r="5" spans="1:11" ht="15" customHeight="1" x14ac:dyDescent="0.3">
      <c r="B5" s="116"/>
      <c r="C5" s="312"/>
      <c r="D5" s="312"/>
      <c r="E5" s="312"/>
      <c r="F5" s="312"/>
      <c r="G5" s="312"/>
      <c r="H5" s="312"/>
      <c r="I5" s="118"/>
    </row>
    <row r="6" spans="1:11" ht="18" customHeight="1" x14ac:dyDescent="0.3">
      <c r="B6" s="116"/>
      <c r="C6" s="312"/>
      <c r="D6" s="312"/>
      <c r="E6" s="312"/>
      <c r="F6" s="312"/>
      <c r="G6" s="312"/>
      <c r="H6" s="312"/>
      <c r="I6" s="119"/>
      <c r="K6" s="32"/>
    </row>
    <row r="7" spans="1:11" ht="27" customHeight="1" x14ac:dyDescent="0.3">
      <c r="B7" s="116"/>
      <c r="I7" s="119"/>
      <c r="K7" s="35"/>
    </row>
    <row r="8" spans="1:11" ht="14" x14ac:dyDescent="0.3">
      <c r="B8" s="116"/>
      <c r="C8" s="120" t="s">
        <v>2</v>
      </c>
      <c r="G8" s="27" t="s">
        <v>3</v>
      </c>
      <c r="I8" s="119"/>
    </row>
    <row r="9" spans="1:11" ht="14" x14ac:dyDescent="0.3">
      <c r="A9" s="144"/>
      <c r="B9" s="116"/>
      <c r="C9" s="120"/>
      <c r="G9" s="122" t="s">
        <v>4</v>
      </c>
      <c r="I9" s="119"/>
    </row>
    <row r="10" spans="1:11" ht="14" x14ac:dyDescent="0.3">
      <c r="A10" s="144"/>
      <c r="B10" s="116"/>
      <c r="C10" s="120"/>
      <c r="I10" s="119"/>
    </row>
    <row r="11" spans="1:11" ht="14" x14ac:dyDescent="0.3">
      <c r="A11" s="144"/>
      <c r="B11" s="116"/>
      <c r="C11" s="120" t="s">
        <v>5</v>
      </c>
      <c r="G11" s="121" t="s">
        <v>6</v>
      </c>
      <c r="I11" s="119"/>
    </row>
    <row r="12" spans="1:11" ht="14" x14ac:dyDescent="0.3">
      <c r="A12" s="149"/>
      <c r="B12" s="116"/>
      <c r="C12" s="120"/>
      <c r="G12" s="122" t="s">
        <v>7</v>
      </c>
      <c r="I12" s="119"/>
    </row>
    <row r="13" spans="1:11" ht="14" x14ac:dyDescent="0.3">
      <c r="A13" s="149"/>
      <c r="B13" s="116"/>
      <c r="C13" s="120"/>
      <c r="G13" s="121" t="s">
        <v>8</v>
      </c>
      <c r="I13" s="119"/>
    </row>
    <row r="14" spans="1:11" ht="14" x14ac:dyDescent="0.3">
      <c r="A14" s="149"/>
      <c r="B14" s="116"/>
      <c r="C14" s="120"/>
      <c r="G14" s="122" t="s">
        <v>4</v>
      </c>
      <c r="I14" s="119"/>
    </row>
    <row r="15" spans="1:11" ht="14" x14ac:dyDescent="0.3">
      <c r="A15" s="144"/>
      <c r="B15" s="116"/>
      <c r="C15" s="120"/>
      <c r="G15" s="121" t="s">
        <v>9</v>
      </c>
      <c r="I15" s="119"/>
    </row>
    <row r="16" spans="1:11" ht="14" x14ac:dyDescent="0.3">
      <c r="A16" s="144"/>
      <c r="B16" s="116"/>
      <c r="C16" s="120"/>
      <c r="G16" s="121" t="s">
        <v>10</v>
      </c>
      <c r="I16" s="119"/>
    </row>
    <row r="17" spans="1:9" ht="14" x14ac:dyDescent="0.3">
      <c r="A17" s="144"/>
      <c r="B17" s="116"/>
      <c r="C17" s="120"/>
      <c r="G17" s="121" t="s">
        <v>436</v>
      </c>
      <c r="I17" s="119"/>
    </row>
    <row r="18" spans="1:9" ht="14" x14ac:dyDescent="0.3">
      <c r="A18" s="144"/>
      <c r="B18" s="116"/>
      <c r="C18" s="120"/>
      <c r="G18" s="121" t="s">
        <v>11</v>
      </c>
      <c r="I18" s="119"/>
    </row>
    <row r="19" spans="1:9" ht="14" x14ac:dyDescent="0.3">
      <c r="A19" s="144"/>
      <c r="B19" s="116"/>
      <c r="C19" s="120"/>
      <c r="G19" s="121" t="s">
        <v>12</v>
      </c>
      <c r="I19" s="119"/>
    </row>
    <row r="20" spans="1:9" ht="14" x14ac:dyDescent="0.3">
      <c r="B20" s="116"/>
      <c r="C20" s="120"/>
      <c r="G20" s="121" t="s">
        <v>13</v>
      </c>
      <c r="I20" s="119"/>
    </row>
    <row r="21" spans="1:9" ht="14" x14ac:dyDescent="0.3">
      <c r="B21" s="116"/>
      <c r="C21" s="120"/>
      <c r="G21" s="121" t="s">
        <v>14</v>
      </c>
      <c r="I21" s="119"/>
    </row>
    <row r="22" spans="1:9" ht="14" x14ac:dyDescent="0.3">
      <c r="B22" s="116"/>
      <c r="C22" s="120"/>
      <c r="G22" s="121" t="s">
        <v>15</v>
      </c>
      <c r="I22" s="119"/>
    </row>
    <row r="23" spans="1:9" ht="14" x14ac:dyDescent="0.3">
      <c r="B23" s="116"/>
      <c r="C23" s="120"/>
      <c r="G23" s="121"/>
      <c r="I23" s="119"/>
    </row>
    <row r="24" spans="1:9" ht="14" x14ac:dyDescent="0.3">
      <c r="B24" s="116"/>
      <c r="C24" s="120" t="s">
        <v>16</v>
      </c>
      <c r="G24" s="122" t="s">
        <v>4</v>
      </c>
      <c r="I24" s="119"/>
    </row>
    <row r="25" spans="1:9" ht="14" x14ac:dyDescent="0.3">
      <c r="B25" s="116"/>
      <c r="C25" s="120"/>
      <c r="G25" s="123"/>
      <c r="I25" s="119"/>
    </row>
    <row r="26" spans="1:9" ht="14" x14ac:dyDescent="0.3">
      <c r="B26" s="116"/>
      <c r="C26" s="120" t="s">
        <v>17</v>
      </c>
      <c r="G26" s="123" t="s">
        <v>3</v>
      </c>
      <c r="I26" s="119"/>
    </row>
    <row r="27" spans="1:9" ht="14" x14ac:dyDescent="0.3">
      <c r="B27" s="124"/>
      <c r="C27" s="125"/>
      <c r="D27" s="125"/>
      <c r="E27" s="125"/>
      <c r="F27" s="125"/>
      <c r="G27" s="125"/>
      <c r="H27" s="125"/>
      <c r="I27" s="126"/>
    </row>
    <row r="35" spans="1:1" ht="14" x14ac:dyDescent="0.3">
      <c r="A35" s="27"/>
    </row>
  </sheetData>
  <mergeCells count="1">
    <mergeCell ref="C4:H6"/>
  </mergeCells>
  <hyperlinks>
    <hyperlink ref="K2" location="Contenido!A1" display="Contenido" xr:uid="{0D05E7A7-1BCB-4C73-B654-3E01E9718593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orientation="landscape" horizontalDpi="300" verticalDpi="30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A806B7-FEAA-4A83-91EC-E2210A22382C}">
  <dimension ref="A1:AA40"/>
  <sheetViews>
    <sheetView showGridLines="0" zoomScale="90" zoomScaleNormal="90" zoomScaleSheetLayoutView="90" workbookViewId="0">
      <selection activeCell="B8" sqref="B8"/>
    </sheetView>
  </sheetViews>
  <sheetFormatPr baseColWidth="10" defaultColWidth="23.453125" defaultRowHeight="14" x14ac:dyDescent="0.3"/>
  <cols>
    <col min="1" max="1" width="21.1796875" style="108" customWidth="1"/>
    <col min="2" max="11" width="9.1796875" style="177" customWidth="1"/>
    <col min="12" max="12" width="5" style="35" customWidth="1"/>
    <col min="13" max="13" width="21.1796875" style="108" customWidth="1"/>
    <col min="14" max="23" width="9.1796875" style="177" customWidth="1"/>
    <col min="24" max="24" width="5.7265625" style="43" customWidth="1"/>
    <col min="25" max="25" width="11.453125" style="30" customWidth="1"/>
    <col min="26" max="26" width="10.7265625" style="35" customWidth="1"/>
    <col min="27" max="104" width="10.7265625" style="30" customWidth="1"/>
    <col min="105" max="16384" width="23.453125" style="30"/>
  </cols>
  <sheetData>
    <row r="1" spans="1:27" s="55" customFormat="1" ht="15.75" customHeight="1" x14ac:dyDescent="0.3">
      <c r="A1" s="329" t="s">
        <v>248</v>
      </c>
      <c r="B1" s="329"/>
      <c r="C1" s="329"/>
      <c r="D1" s="329"/>
      <c r="E1" s="329"/>
      <c r="F1" s="329"/>
      <c r="G1" s="329"/>
      <c r="H1" s="329"/>
      <c r="I1" s="329"/>
      <c r="J1" s="329"/>
      <c r="K1" s="329"/>
      <c r="L1" s="109"/>
      <c r="M1" s="329" t="s">
        <v>249</v>
      </c>
      <c r="N1" s="329"/>
      <c r="O1" s="329"/>
      <c r="P1" s="329"/>
      <c r="Q1" s="329"/>
      <c r="R1" s="329"/>
      <c r="S1" s="329"/>
      <c r="T1" s="329"/>
      <c r="U1" s="329"/>
      <c r="V1" s="329"/>
      <c r="W1" s="329"/>
      <c r="X1" s="209"/>
      <c r="Y1" s="30"/>
      <c r="AA1" s="109"/>
    </row>
    <row r="2" spans="1:27" s="55" customFormat="1" ht="15.75" customHeight="1" x14ac:dyDescent="0.3">
      <c r="A2" s="329" t="s">
        <v>168</v>
      </c>
      <c r="B2" s="329"/>
      <c r="C2" s="329"/>
      <c r="D2" s="329"/>
      <c r="E2" s="329"/>
      <c r="F2" s="329"/>
      <c r="G2" s="329"/>
      <c r="H2" s="329"/>
      <c r="I2" s="329"/>
      <c r="J2" s="329"/>
      <c r="K2" s="329"/>
      <c r="L2" s="109"/>
      <c r="M2" s="329" t="s">
        <v>250</v>
      </c>
      <c r="N2" s="329"/>
      <c r="O2" s="329"/>
      <c r="P2" s="329"/>
      <c r="Q2" s="329"/>
      <c r="R2" s="329"/>
      <c r="S2" s="329"/>
      <c r="T2" s="329"/>
      <c r="U2" s="329"/>
      <c r="V2" s="329"/>
      <c r="W2" s="329"/>
      <c r="X2" s="209"/>
      <c r="Y2" s="31" t="s">
        <v>0</v>
      </c>
      <c r="AA2" s="109"/>
    </row>
    <row r="3" spans="1:27" s="55" customFormat="1" ht="15.75" customHeight="1" x14ac:dyDescent="0.3">
      <c r="A3" s="329" t="s">
        <v>218</v>
      </c>
      <c r="B3" s="329"/>
      <c r="C3" s="329"/>
      <c r="D3" s="329"/>
      <c r="E3" s="329"/>
      <c r="F3" s="329"/>
      <c r="G3" s="329"/>
      <c r="H3" s="329"/>
      <c r="I3" s="329"/>
      <c r="J3" s="329"/>
      <c r="K3" s="329"/>
      <c r="L3" s="109"/>
      <c r="M3" s="329" t="s">
        <v>218</v>
      </c>
      <c r="N3" s="329"/>
      <c r="O3" s="329"/>
      <c r="P3" s="329"/>
      <c r="Q3" s="329"/>
      <c r="R3" s="329"/>
      <c r="S3" s="329"/>
      <c r="T3" s="329"/>
      <c r="U3" s="329"/>
      <c r="V3" s="329"/>
      <c r="W3" s="329"/>
      <c r="X3" s="209"/>
      <c r="Y3" s="30"/>
      <c r="AA3" s="109"/>
    </row>
    <row r="4" spans="1:27" s="55" customFormat="1" ht="15.75" customHeight="1" x14ac:dyDescent="0.3">
      <c r="A4" s="329" t="s">
        <v>136</v>
      </c>
      <c r="B4" s="329"/>
      <c r="C4" s="329"/>
      <c r="D4" s="329"/>
      <c r="E4" s="329"/>
      <c r="F4" s="329"/>
      <c r="G4" s="329"/>
      <c r="H4" s="329"/>
      <c r="I4" s="329"/>
      <c r="J4" s="329"/>
      <c r="K4" s="329"/>
      <c r="L4" s="109"/>
      <c r="M4" s="329" t="s">
        <v>136</v>
      </c>
      <c r="N4" s="329"/>
      <c r="O4" s="329"/>
      <c r="P4" s="329"/>
      <c r="Q4" s="329"/>
      <c r="R4" s="329"/>
      <c r="S4" s="329"/>
      <c r="T4" s="329"/>
      <c r="U4" s="329"/>
      <c r="V4" s="329"/>
      <c r="W4" s="329"/>
      <c r="X4" s="209"/>
      <c r="Y4" s="30"/>
      <c r="AA4" s="109"/>
    </row>
    <row r="5" spans="1:27" s="55" customFormat="1" ht="15.75" customHeight="1" x14ac:dyDescent="0.3">
      <c r="A5" s="329" t="s">
        <v>137</v>
      </c>
      <c r="B5" s="329"/>
      <c r="C5" s="329"/>
      <c r="D5" s="329"/>
      <c r="E5" s="329"/>
      <c r="F5" s="329"/>
      <c r="G5" s="329"/>
      <c r="H5" s="329"/>
      <c r="I5" s="329"/>
      <c r="J5" s="329"/>
      <c r="K5" s="329"/>
      <c r="L5" s="109"/>
      <c r="M5" s="329" t="s">
        <v>137</v>
      </c>
      <c r="N5" s="329"/>
      <c r="O5" s="329"/>
      <c r="P5" s="329"/>
      <c r="Q5" s="329"/>
      <c r="R5" s="329"/>
      <c r="S5" s="329"/>
      <c r="T5" s="329"/>
      <c r="U5" s="329"/>
      <c r="V5" s="329"/>
      <c r="W5" s="329"/>
      <c r="X5" s="209"/>
      <c r="Y5" s="30"/>
      <c r="AA5" s="109"/>
    </row>
    <row r="6" spans="1:27" s="197" customFormat="1" ht="18.75" customHeight="1" x14ac:dyDescent="0.3">
      <c r="A6" s="196" t="s">
        <v>219</v>
      </c>
      <c r="B6" s="187">
        <v>2015</v>
      </c>
      <c r="C6" s="187">
        <v>2016</v>
      </c>
      <c r="D6" s="187">
        <v>2017</v>
      </c>
      <c r="E6" s="187">
        <v>2018</v>
      </c>
      <c r="F6" s="187">
        <v>2019</v>
      </c>
      <c r="G6" s="187">
        <v>2020</v>
      </c>
      <c r="H6" s="187">
        <v>2021</v>
      </c>
      <c r="I6" s="187">
        <v>2022</v>
      </c>
      <c r="J6" s="187">
        <v>2023</v>
      </c>
      <c r="K6" s="187">
        <v>2024</v>
      </c>
      <c r="M6" s="196" t="s">
        <v>219</v>
      </c>
      <c r="N6" s="187">
        <v>2015</v>
      </c>
      <c r="O6" s="187">
        <v>2016</v>
      </c>
      <c r="P6" s="187">
        <v>2017</v>
      </c>
      <c r="Q6" s="187">
        <v>2018</v>
      </c>
      <c r="R6" s="187">
        <v>2019</v>
      </c>
      <c r="S6" s="187">
        <v>2020</v>
      </c>
      <c r="T6" s="187">
        <v>2021</v>
      </c>
      <c r="U6" s="187">
        <v>2022</v>
      </c>
      <c r="V6" s="187">
        <v>2023</v>
      </c>
      <c r="W6" s="187">
        <v>2024</v>
      </c>
      <c r="X6" s="193"/>
      <c r="Y6" s="32"/>
    </row>
    <row r="7" spans="1:27" s="38" customFormat="1" x14ac:dyDescent="0.3">
      <c r="A7" s="174"/>
      <c r="B7" s="175"/>
      <c r="C7" s="175"/>
      <c r="D7" s="175"/>
      <c r="E7" s="175"/>
      <c r="F7" s="175"/>
      <c r="G7" s="175"/>
      <c r="H7" s="175"/>
      <c r="I7" s="175"/>
      <c r="J7" s="175"/>
      <c r="K7" s="175"/>
      <c r="L7" s="175"/>
      <c r="M7" s="174"/>
      <c r="N7" s="175"/>
      <c r="O7" s="175"/>
      <c r="P7" s="175"/>
      <c r="Q7" s="175"/>
      <c r="R7" s="175"/>
      <c r="S7" s="175"/>
      <c r="T7" s="175"/>
      <c r="U7" s="175"/>
      <c r="V7" s="175"/>
      <c r="W7" s="175"/>
      <c r="X7" s="65"/>
      <c r="Y7" s="73"/>
      <c r="Z7" s="174"/>
    </row>
    <row r="8" spans="1:27" x14ac:dyDescent="0.3">
      <c r="A8" s="21" t="s">
        <v>158</v>
      </c>
      <c r="B8" s="154">
        <f>SUM(B10:B36)</f>
        <v>38710</v>
      </c>
      <c r="C8" s="154">
        <f t="shared" ref="C8:K8" si="0">SUM(C10:C36)</f>
        <v>36215</v>
      </c>
      <c r="D8" s="154">
        <v>28519</v>
      </c>
      <c r="E8" s="154">
        <f t="shared" si="0"/>
        <v>26506</v>
      </c>
      <c r="F8" s="154">
        <f t="shared" si="0"/>
        <v>8491</v>
      </c>
      <c r="G8" s="154">
        <f t="shared" si="0"/>
        <v>17735</v>
      </c>
      <c r="H8" s="154">
        <f t="shared" si="0"/>
        <v>7150</v>
      </c>
      <c r="I8" s="154">
        <f t="shared" si="0"/>
        <v>17117</v>
      </c>
      <c r="J8" s="154">
        <f t="shared" si="0"/>
        <v>22649</v>
      </c>
      <c r="K8" s="154">
        <f t="shared" si="0"/>
        <v>24117</v>
      </c>
      <c r="L8" s="73"/>
      <c r="M8" s="21" t="s">
        <v>158</v>
      </c>
      <c r="N8" s="157">
        <v>10.4</v>
      </c>
      <c r="O8" s="157">
        <v>9.8000000000000007</v>
      </c>
      <c r="P8" s="157">
        <v>7.8</v>
      </c>
      <c r="Q8" s="157">
        <v>7.2</v>
      </c>
      <c r="R8" s="157">
        <v>2.2000000000000002</v>
      </c>
      <c r="S8" s="157">
        <v>4.5999999999999996</v>
      </c>
      <c r="T8" s="157">
        <v>1.7</v>
      </c>
      <c r="U8" s="157">
        <v>4.2</v>
      </c>
      <c r="V8" s="157">
        <v>5.7238385022845817</v>
      </c>
      <c r="W8" s="157">
        <v>6.1992489030437161</v>
      </c>
      <c r="X8" s="157"/>
      <c r="Y8" s="73"/>
      <c r="Z8" s="173"/>
    </row>
    <row r="9" spans="1:27" x14ac:dyDescent="0.3">
      <c r="A9" s="21"/>
      <c r="B9" s="172"/>
      <c r="C9" s="172"/>
      <c r="D9" s="172"/>
      <c r="E9" s="172"/>
      <c r="F9" s="172"/>
      <c r="G9" s="172"/>
      <c r="H9" s="172"/>
      <c r="I9" s="172"/>
      <c r="J9" s="172"/>
      <c r="K9" s="172"/>
      <c r="L9" s="73"/>
      <c r="M9" s="21"/>
      <c r="N9" s="152"/>
      <c r="O9" s="152"/>
      <c r="P9" s="152"/>
      <c r="Q9" s="152"/>
      <c r="R9" s="152"/>
      <c r="S9" s="152"/>
      <c r="T9" s="152"/>
      <c r="U9" s="152"/>
      <c r="V9" s="152"/>
      <c r="W9" s="152"/>
      <c r="X9" s="152"/>
      <c r="Y9" s="138"/>
      <c r="Z9" s="173"/>
    </row>
    <row r="10" spans="1:27" x14ac:dyDescent="0.3">
      <c r="A10" s="169" t="s">
        <v>220</v>
      </c>
      <c r="B10" s="151">
        <v>2505</v>
      </c>
      <c r="C10" s="151">
        <v>2304</v>
      </c>
      <c r="D10" s="151" t="s">
        <v>149</v>
      </c>
      <c r="E10" s="151">
        <v>1623</v>
      </c>
      <c r="F10" s="151">
        <v>581</v>
      </c>
      <c r="G10" s="151">
        <v>1056</v>
      </c>
      <c r="H10" s="151">
        <v>236</v>
      </c>
      <c r="I10" s="151">
        <v>1444</v>
      </c>
      <c r="J10" s="151">
        <v>1684</v>
      </c>
      <c r="K10" s="151">
        <v>1444</v>
      </c>
      <c r="L10" s="73"/>
      <c r="M10" s="169" t="s">
        <v>220</v>
      </c>
      <c r="N10" s="152">
        <v>11</v>
      </c>
      <c r="O10" s="152">
        <v>10.3</v>
      </c>
      <c r="P10" s="152" t="s">
        <v>149</v>
      </c>
      <c r="Q10" s="152">
        <v>7.6</v>
      </c>
      <c r="R10" s="152">
        <v>2.6</v>
      </c>
      <c r="S10" s="152">
        <v>4.7</v>
      </c>
      <c r="T10" s="152">
        <v>1</v>
      </c>
      <c r="U10" s="152">
        <v>6.36039289961679</v>
      </c>
      <c r="V10" s="152">
        <v>7.5279392042914619</v>
      </c>
      <c r="W10" s="152">
        <v>6.6808550013879895</v>
      </c>
      <c r="X10" s="152"/>
      <c r="Y10" s="73"/>
      <c r="Z10" s="173"/>
    </row>
    <row r="11" spans="1:27" x14ac:dyDescent="0.3">
      <c r="A11" s="169" t="s">
        <v>221</v>
      </c>
      <c r="B11" s="151">
        <v>2573</v>
      </c>
      <c r="C11" s="151">
        <v>2384</v>
      </c>
      <c r="D11" s="151" t="s">
        <v>149</v>
      </c>
      <c r="E11" s="151">
        <v>1818</v>
      </c>
      <c r="F11" s="151">
        <v>421</v>
      </c>
      <c r="G11" s="151">
        <v>915</v>
      </c>
      <c r="H11" s="151">
        <v>448</v>
      </c>
      <c r="I11" s="151">
        <v>1140</v>
      </c>
      <c r="J11" s="151">
        <v>1329</v>
      </c>
      <c r="K11" s="151">
        <v>1284</v>
      </c>
      <c r="L11" s="73"/>
      <c r="M11" s="169" t="s">
        <v>221</v>
      </c>
      <c r="N11" s="152">
        <v>10</v>
      </c>
      <c r="O11" s="152">
        <v>9.4</v>
      </c>
      <c r="P11" s="152" t="s">
        <v>149</v>
      </c>
      <c r="Q11" s="152">
        <v>7.6</v>
      </c>
      <c r="R11" s="152">
        <v>1.7</v>
      </c>
      <c r="S11" s="152">
        <v>3.8</v>
      </c>
      <c r="T11" s="152">
        <v>1.8</v>
      </c>
      <c r="U11" s="152">
        <v>4.6150109302890456</v>
      </c>
      <c r="V11" s="152">
        <v>5.4491779080733123</v>
      </c>
      <c r="W11" s="152">
        <v>5.3757588444630517</v>
      </c>
      <c r="X11" s="152"/>
      <c r="Y11" s="138"/>
      <c r="Z11" s="173"/>
    </row>
    <row r="12" spans="1:27" x14ac:dyDescent="0.3">
      <c r="A12" s="169" t="s">
        <v>222</v>
      </c>
      <c r="B12" s="151">
        <v>1726</v>
      </c>
      <c r="C12" s="151">
        <v>1677</v>
      </c>
      <c r="D12" s="151" t="s">
        <v>149</v>
      </c>
      <c r="E12" s="151">
        <v>1141</v>
      </c>
      <c r="F12" s="151">
        <v>222</v>
      </c>
      <c r="G12" s="151">
        <v>1176</v>
      </c>
      <c r="H12" s="151">
        <v>262</v>
      </c>
      <c r="I12" s="151">
        <v>1421</v>
      </c>
      <c r="J12" s="151">
        <v>1061</v>
      </c>
      <c r="K12" s="151">
        <v>1035</v>
      </c>
      <c r="L12" s="73"/>
      <c r="M12" s="169" t="s">
        <v>222</v>
      </c>
      <c r="N12" s="152">
        <v>9.5</v>
      </c>
      <c r="O12" s="152">
        <v>9.4</v>
      </c>
      <c r="P12" s="152" t="s">
        <v>149</v>
      </c>
      <c r="Q12" s="152">
        <v>6.3</v>
      </c>
      <c r="R12" s="152">
        <v>1.2</v>
      </c>
      <c r="S12" s="152">
        <v>6</v>
      </c>
      <c r="T12" s="152">
        <v>1.3</v>
      </c>
      <c r="U12" s="152">
        <v>7.4967027169612246</v>
      </c>
      <c r="V12" s="152">
        <v>5.511688311688312</v>
      </c>
      <c r="W12" s="152">
        <v>5.5185283924286859</v>
      </c>
      <c r="X12" s="152"/>
      <c r="Y12" s="73"/>
      <c r="Z12" s="173"/>
    </row>
    <row r="13" spans="1:27" x14ac:dyDescent="0.3">
      <c r="A13" s="169" t="s">
        <v>223</v>
      </c>
      <c r="B13" s="151">
        <v>2793</v>
      </c>
      <c r="C13" s="151">
        <v>3063</v>
      </c>
      <c r="D13" s="151" t="s">
        <v>149</v>
      </c>
      <c r="E13" s="151">
        <v>2228</v>
      </c>
      <c r="F13" s="151">
        <v>429</v>
      </c>
      <c r="G13" s="151">
        <v>1445</v>
      </c>
      <c r="H13" s="151">
        <v>376</v>
      </c>
      <c r="I13" s="151">
        <v>1238</v>
      </c>
      <c r="J13" s="151">
        <v>1815</v>
      </c>
      <c r="K13" s="151">
        <v>1768</v>
      </c>
      <c r="L13" s="73"/>
      <c r="M13" s="169" t="s">
        <v>223</v>
      </c>
      <c r="N13" s="152">
        <v>11.4</v>
      </c>
      <c r="O13" s="152">
        <v>12.7</v>
      </c>
      <c r="P13" s="152" t="s">
        <v>149</v>
      </c>
      <c r="Q13" s="152">
        <v>9.3000000000000007</v>
      </c>
      <c r="R13" s="152">
        <v>1.7</v>
      </c>
      <c r="S13" s="152">
        <v>5.7</v>
      </c>
      <c r="T13" s="152">
        <v>1.4</v>
      </c>
      <c r="U13" s="152">
        <v>4.7762345679012341</v>
      </c>
      <c r="V13" s="152">
        <v>7.1640023682652458</v>
      </c>
      <c r="W13" s="152">
        <v>7.0301006004214877</v>
      </c>
      <c r="X13" s="152"/>
      <c r="Y13" s="73"/>
      <c r="Z13" s="173"/>
    </row>
    <row r="14" spans="1:27" x14ac:dyDescent="0.3">
      <c r="A14" s="169" t="s">
        <v>224</v>
      </c>
      <c r="B14" s="151">
        <v>651</v>
      </c>
      <c r="C14" s="151">
        <v>908</v>
      </c>
      <c r="D14" s="151" t="s">
        <v>149</v>
      </c>
      <c r="E14" s="151">
        <v>323</v>
      </c>
      <c r="F14" s="151">
        <v>42</v>
      </c>
      <c r="G14" s="151">
        <v>194</v>
      </c>
      <c r="H14" s="151">
        <v>83</v>
      </c>
      <c r="I14" s="151">
        <v>249</v>
      </c>
      <c r="J14" s="151">
        <v>324</v>
      </c>
      <c r="K14" s="151">
        <v>331</v>
      </c>
      <c r="L14" s="73"/>
      <c r="M14" s="169" t="s">
        <v>224</v>
      </c>
      <c r="N14" s="152">
        <v>10.1</v>
      </c>
      <c r="O14" s="152">
        <v>14.3</v>
      </c>
      <c r="P14" s="152" t="s">
        <v>149</v>
      </c>
      <c r="Q14" s="152">
        <v>5.3</v>
      </c>
      <c r="R14" s="152">
        <v>0.7</v>
      </c>
      <c r="S14" s="152">
        <v>3.1</v>
      </c>
      <c r="T14" s="152">
        <v>1.2</v>
      </c>
      <c r="U14" s="152">
        <v>3.9243498817966902</v>
      </c>
      <c r="V14" s="152">
        <v>5.2207541089268448</v>
      </c>
      <c r="W14" s="152">
        <v>5.3533883228206376</v>
      </c>
      <c r="X14" s="152"/>
      <c r="Y14" s="73"/>
      <c r="Z14" s="173"/>
    </row>
    <row r="15" spans="1:27" x14ac:dyDescent="0.3">
      <c r="A15" s="169" t="s">
        <v>225</v>
      </c>
      <c r="B15" s="151">
        <v>2251</v>
      </c>
      <c r="C15" s="151">
        <v>2261</v>
      </c>
      <c r="D15" s="151" t="s">
        <v>149</v>
      </c>
      <c r="E15" s="151">
        <v>1631</v>
      </c>
      <c r="F15" s="151">
        <v>590</v>
      </c>
      <c r="G15" s="151">
        <v>974</v>
      </c>
      <c r="H15" s="151">
        <v>581</v>
      </c>
      <c r="I15" s="151">
        <v>558</v>
      </c>
      <c r="J15" s="151">
        <v>612</v>
      </c>
      <c r="K15" s="151">
        <v>694</v>
      </c>
      <c r="L15" s="73"/>
      <c r="M15" s="169" t="s">
        <v>225</v>
      </c>
      <c r="N15" s="152">
        <v>14.3</v>
      </c>
      <c r="O15" s="152">
        <v>15</v>
      </c>
      <c r="P15" s="152" t="s">
        <v>149</v>
      </c>
      <c r="Q15" s="152">
        <v>11.2</v>
      </c>
      <c r="R15" s="152">
        <v>3.9</v>
      </c>
      <c r="S15" s="152">
        <v>6.5</v>
      </c>
      <c r="T15" s="152">
        <v>3.6</v>
      </c>
      <c r="U15" s="152">
        <v>3.740447781203915</v>
      </c>
      <c r="V15" s="152">
        <v>4.2154566744730682</v>
      </c>
      <c r="W15" s="152">
        <v>4.9324804548685144</v>
      </c>
      <c r="X15" s="152"/>
      <c r="Y15" s="73"/>
      <c r="Z15" s="173"/>
    </row>
    <row r="16" spans="1:27" x14ac:dyDescent="0.3">
      <c r="A16" s="169" t="s">
        <v>226</v>
      </c>
      <c r="B16" s="151">
        <v>158</v>
      </c>
      <c r="C16" s="151">
        <v>194</v>
      </c>
      <c r="D16" s="151" t="s">
        <v>149</v>
      </c>
      <c r="E16" s="151">
        <v>190</v>
      </c>
      <c r="F16" s="151">
        <v>24</v>
      </c>
      <c r="G16" s="151">
        <v>38</v>
      </c>
      <c r="H16" s="151">
        <v>17</v>
      </c>
      <c r="I16" s="151">
        <v>59</v>
      </c>
      <c r="J16" s="151">
        <v>70</v>
      </c>
      <c r="K16" s="151">
        <v>142</v>
      </c>
      <c r="L16" s="73"/>
      <c r="M16" s="169" t="s">
        <v>226</v>
      </c>
      <c r="N16" s="152">
        <v>4.9000000000000004</v>
      </c>
      <c r="O16" s="152">
        <v>6.4</v>
      </c>
      <c r="P16" s="152" t="s">
        <v>149</v>
      </c>
      <c r="Q16" s="152">
        <v>6.7</v>
      </c>
      <c r="R16" s="152">
        <v>0.8</v>
      </c>
      <c r="S16" s="152">
        <v>1.3</v>
      </c>
      <c r="T16" s="152">
        <v>0.5</v>
      </c>
      <c r="U16" s="152">
        <v>1.9100032372936226</v>
      </c>
      <c r="V16" s="152">
        <v>2.3049061573921632</v>
      </c>
      <c r="W16" s="152">
        <v>4.5367412140575079</v>
      </c>
      <c r="X16" s="152"/>
      <c r="Y16" s="138"/>
      <c r="Z16" s="173"/>
    </row>
    <row r="17" spans="1:26" x14ac:dyDescent="0.3">
      <c r="A17" s="169" t="s">
        <v>227</v>
      </c>
      <c r="B17" s="151">
        <v>2990</v>
      </c>
      <c r="C17" s="151">
        <v>3038</v>
      </c>
      <c r="D17" s="151" t="s">
        <v>149</v>
      </c>
      <c r="E17" s="151">
        <v>2029</v>
      </c>
      <c r="F17" s="151">
        <v>880</v>
      </c>
      <c r="G17" s="151">
        <v>1471</v>
      </c>
      <c r="H17" s="151">
        <v>717</v>
      </c>
      <c r="I17" s="151">
        <v>2250</v>
      </c>
      <c r="J17" s="151">
        <v>2561</v>
      </c>
      <c r="K17" s="151">
        <v>2391</v>
      </c>
      <c r="L17" s="73"/>
      <c r="M17" s="169" t="s">
        <v>227</v>
      </c>
      <c r="N17" s="152">
        <v>9.1999999999999993</v>
      </c>
      <c r="O17" s="152">
        <v>9.3000000000000007</v>
      </c>
      <c r="P17" s="152" t="s">
        <v>149</v>
      </c>
      <c r="Q17" s="152">
        <v>6.2</v>
      </c>
      <c r="R17" s="152">
        <v>2.5</v>
      </c>
      <c r="S17" s="152">
        <v>4.0999999999999996</v>
      </c>
      <c r="T17" s="152">
        <v>1.9</v>
      </c>
      <c r="U17" s="152">
        <v>5.9489186187932948</v>
      </c>
      <c r="V17" s="152">
        <v>6.7617161716171621</v>
      </c>
      <c r="W17" s="152">
        <v>6.425692018274658</v>
      </c>
      <c r="X17" s="152"/>
      <c r="Y17" s="73"/>
      <c r="Z17" s="173"/>
    </row>
    <row r="18" spans="1:26" x14ac:dyDescent="0.3">
      <c r="A18" s="169" t="s">
        <v>228</v>
      </c>
      <c r="B18" s="151">
        <v>1989</v>
      </c>
      <c r="C18" s="151">
        <v>1637</v>
      </c>
      <c r="D18" s="151" t="s">
        <v>149</v>
      </c>
      <c r="E18" s="151">
        <v>1155</v>
      </c>
      <c r="F18" s="151">
        <v>355</v>
      </c>
      <c r="G18" s="151">
        <v>710</v>
      </c>
      <c r="H18" s="151">
        <v>432</v>
      </c>
      <c r="I18" s="151">
        <v>841</v>
      </c>
      <c r="J18" s="151">
        <v>967</v>
      </c>
      <c r="K18" s="151">
        <v>1013</v>
      </c>
      <c r="L18" s="73"/>
      <c r="M18" s="169" t="s">
        <v>228</v>
      </c>
      <c r="N18" s="152">
        <v>11.6</v>
      </c>
      <c r="O18" s="152">
        <v>9.8000000000000007</v>
      </c>
      <c r="P18" s="152" t="s">
        <v>149</v>
      </c>
      <c r="Q18" s="152">
        <v>7.1</v>
      </c>
      <c r="R18" s="152">
        <v>2.1</v>
      </c>
      <c r="S18" s="152">
        <v>4.2</v>
      </c>
      <c r="T18" s="152">
        <v>2.5</v>
      </c>
      <c r="U18" s="152">
        <v>4.8671798136466231</v>
      </c>
      <c r="V18" s="152">
        <v>5.7738237401480781</v>
      </c>
      <c r="W18" s="152">
        <v>6.1934458302763513</v>
      </c>
      <c r="X18" s="152"/>
      <c r="Y18" s="73"/>
      <c r="Z18" s="173"/>
    </row>
    <row r="19" spans="1:26" x14ac:dyDescent="0.3">
      <c r="A19" s="169" t="s">
        <v>229</v>
      </c>
      <c r="B19" s="151">
        <v>1994</v>
      </c>
      <c r="C19" s="151">
        <v>1296</v>
      </c>
      <c r="D19" s="151" t="s">
        <v>149</v>
      </c>
      <c r="E19" s="151">
        <v>872</v>
      </c>
      <c r="F19" s="151">
        <v>188</v>
      </c>
      <c r="G19" s="151">
        <v>685</v>
      </c>
      <c r="H19" s="151">
        <v>162</v>
      </c>
      <c r="I19" s="151">
        <v>520</v>
      </c>
      <c r="J19" s="151">
        <v>1128</v>
      </c>
      <c r="K19" s="151">
        <v>1146</v>
      </c>
      <c r="L19" s="73"/>
      <c r="M19" s="169" t="s">
        <v>229</v>
      </c>
      <c r="N19" s="152">
        <v>11.4</v>
      </c>
      <c r="O19" s="152">
        <v>7.4</v>
      </c>
      <c r="P19" s="152" t="s">
        <v>149</v>
      </c>
      <c r="Q19" s="152">
        <v>4.8</v>
      </c>
      <c r="R19" s="152">
        <v>1</v>
      </c>
      <c r="S19" s="152">
        <v>3.5</v>
      </c>
      <c r="T19" s="152">
        <v>0.8</v>
      </c>
      <c r="U19" s="152">
        <v>2.4735990866711064</v>
      </c>
      <c r="V19" s="152">
        <v>5.3533292202553273</v>
      </c>
      <c r="W19" s="152">
        <v>5.3712035995500562</v>
      </c>
      <c r="X19" s="152"/>
      <c r="Y19" s="73"/>
      <c r="Z19" s="173"/>
    </row>
    <row r="20" spans="1:26" x14ac:dyDescent="0.3">
      <c r="A20" s="169" t="s">
        <v>230</v>
      </c>
      <c r="B20" s="151">
        <v>633</v>
      </c>
      <c r="C20" s="151">
        <v>554</v>
      </c>
      <c r="D20" s="151" t="s">
        <v>149</v>
      </c>
      <c r="E20" s="151">
        <v>372</v>
      </c>
      <c r="F20" s="151">
        <v>51</v>
      </c>
      <c r="G20" s="151">
        <v>177</v>
      </c>
      <c r="H20" s="151">
        <v>26</v>
      </c>
      <c r="I20" s="151">
        <v>249</v>
      </c>
      <c r="J20" s="151">
        <v>302</v>
      </c>
      <c r="K20" s="151">
        <v>493</v>
      </c>
      <c r="L20" s="73"/>
      <c r="M20" s="169" t="s">
        <v>230</v>
      </c>
      <c r="N20" s="152">
        <v>11.7</v>
      </c>
      <c r="O20" s="152">
        <v>10.199999999999999</v>
      </c>
      <c r="P20" s="152" t="s">
        <v>149</v>
      </c>
      <c r="Q20" s="152">
        <v>7</v>
      </c>
      <c r="R20" s="152">
        <v>0.9</v>
      </c>
      <c r="S20" s="152">
        <v>3.1</v>
      </c>
      <c r="T20" s="152">
        <v>0.4</v>
      </c>
      <c r="U20" s="152">
        <v>3.9052697616060228</v>
      </c>
      <c r="V20" s="152">
        <v>4.7454431175361407</v>
      </c>
      <c r="W20" s="152">
        <v>7.6743462017434618</v>
      </c>
      <c r="X20" s="152"/>
      <c r="Y20" s="73"/>
      <c r="Z20" s="173"/>
    </row>
    <row r="21" spans="1:26" x14ac:dyDescent="0.3">
      <c r="A21" s="169" t="s">
        <v>231</v>
      </c>
      <c r="B21" s="151">
        <v>4101</v>
      </c>
      <c r="C21" s="151">
        <v>3593</v>
      </c>
      <c r="D21" s="151" t="s">
        <v>149</v>
      </c>
      <c r="E21" s="151">
        <v>3097</v>
      </c>
      <c r="F21" s="151">
        <v>960</v>
      </c>
      <c r="G21" s="151">
        <v>1966</v>
      </c>
      <c r="H21" s="151">
        <v>693</v>
      </c>
      <c r="I21" s="151">
        <v>1690</v>
      </c>
      <c r="J21" s="151">
        <v>2664</v>
      </c>
      <c r="K21" s="151">
        <v>2669</v>
      </c>
      <c r="L21" s="73"/>
      <c r="M21" s="169" t="s">
        <v>231</v>
      </c>
      <c r="N21" s="152">
        <v>13.1</v>
      </c>
      <c r="O21" s="152">
        <v>11.5</v>
      </c>
      <c r="P21" s="152" t="s">
        <v>149</v>
      </c>
      <c r="Q21" s="152">
        <v>9.9</v>
      </c>
      <c r="R21" s="152">
        <v>2.9</v>
      </c>
      <c r="S21" s="152">
        <v>5.8</v>
      </c>
      <c r="T21" s="152">
        <v>2</v>
      </c>
      <c r="U21" s="152">
        <v>4.9565931487564523</v>
      </c>
      <c r="V21" s="152">
        <v>7.9963980189103996</v>
      </c>
      <c r="W21" s="152">
        <v>8.2547242755079946</v>
      </c>
      <c r="X21" s="152"/>
      <c r="Y21" s="73"/>
      <c r="Z21" s="173"/>
    </row>
    <row r="22" spans="1:26" x14ac:dyDescent="0.3">
      <c r="A22" s="169" t="s">
        <v>232</v>
      </c>
      <c r="B22" s="151">
        <v>674</v>
      </c>
      <c r="C22" s="151">
        <v>743</v>
      </c>
      <c r="D22" s="151" t="s">
        <v>149</v>
      </c>
      <c r="E22" s="151">
        <v>237</v>
      </c>
      <c r="F22" s="151">
        <v>175</v>
      </c>
      <c r="G22" s="151">
        <v>266</v>
      </c>
      <c r="H22" s="151">
        <v>37</v>
      </c>
      <c r="I22" s="151">
        <v>144</v>
      </c>
      <c r="J22" s="151">
        <v>584</v>
      </c>
      <c r="K22" s="151">
        <v>506</v>
      </c>
      <c r="L22" s="73"/>
      <c r="M22" s="169" t="s">
        <v>232</v>
      </c>
      <c r="N22" s="152">
        <v>9.6999999999999993</v>
      </c>
      <c r="O22" s="152">
        <v>10.7</v>
      </c>
      <c r="P22" s="152" t="s">
        <v>149</v>
      </c>
      <c r="Q22" s="152">
        <v>3.4</v>
      </c>
      <c r="R22" s="152">
        <v>2.4</v>
      </c>
      <c r="S22" s="152">
        <v>3.6</v>
      </c>
      <c r="T22" s="152">
        <v>0.4</v>
      </c>
      <c r="U22" s="152">
        <v>1.7709998770138975</v>
      </c>
      <c r="V22" s="152">
        <v>7.3210480130374833</v>
      </c>
      <c r="W22" s="152">
        <v>6.6083322450045712</v>
      </c>
      <c r="X22" s="152"/>
      <c r="Y22" s="73"/>
      <c r="Z22" s="173"/>
    </row>
    <row r="23" spans="1:26" x14ac:dyDescent="0.3">
      <c r="A23" s="169" t="s">
        <v>233</v>
      </c>
      <c r="B23" s="151">
        <v>3060</v>
      </c>
      <c r="C23" s="151">
        <v>2457</v>
      </c>
      <c r="D23" s="151" t="s">
        <v>149</v>
      </c>
      <c r="E23" s="151">
        <v>1833</v>
      </c>
      <c r="F23" s="151">
        <v>912</v>
      </c>
      <c r="G23" s="151">
        <v>988</v>
      </c>
      <c r="H23" s="151">
        <v>511</v>
      </c>
      <c r="I23" s="151">
        <v>977</v>
      </c>
      <c r="J23" s="151">
        <v>1237</v>
      </c>
      <c r="K23" s="151">
        <v>1590</v>
      </c>
      <c r="L23" s="73"/>
      <c r="M23" s="169" t="s">
        <v>233</v>
      </c>
      <c r="N23" s="152">
        <v>10.3</v>
      </c>
      <c r="O23" s="152">
        <v>8.1</v>
      </c>
      <c r="P23" s="152" t="s">
        <v>149</v>
      </c>
      <c r="Q23" s="152">
        <v>6.2</v>
      </c>
      <c r="R23" s="152">
        <v>2.9</v>
      </c>
      <c r="S23" s="152">
        <v>3.1</v>
      </c>
      <c r="T23" s="152">
        <v>1.6</v>
      </c>
      <c r="U23" s="152">
        <v>3.0335020337193779</v>
      </c>
      <c r="V23" s="152">
        <v>3.8852943024059297</v>
      </c>
      <c r="W23" s="152">
        <v>5.0667601414868866</v>
      </c>
      <c r="X23" s="152"/>
      <c r="Y23" s="73"/>
      <c r="Z23" s="173"/>
    </row>
    <row r="24" spans="1:26" x14ac:dyDescent="0.3">
      <c r="A24" s="169" t="s">
        <v>234</v>
      </c>
      <c r="B24" s="151">
        <v>728</v>
      </c>
      <c r="C24" s="151">
        <v>672</v>
      </c>
      <c r="D24" s="151" t="s">
        <v>149</v>
      </c>
      <c r="E24" s="151">
        <v>846</v>
      </c>
      <c r="F24" s="151">
        <v>172</v>
      </c>
      <c r="G24" s="151">
        <v>432</v>
      </c>
      <c r="H24" s="151">
        <v>277</v>
      </c>
      <c r="I24" s="151">
        <v>488</v>
      </c>
      <c r="J24" s="151">
        <v>442</v>
      </c>
      <c r="K24" s="151">
        <v>429</v>
      </c>
      <c r="L24" s="73"/>
      <c r="M24" s="169" t="s">
        <v>234</v>
      </c>
      <c r="N24" s="152">
        <v>11.9</v>
      </c>
      <c r="O24" s="152">
        <v>10.8</v>
      </c>
      <c r="P24" s="152" t="s">
        <v>149</v>
      </c>
      <c r="Q24" s="152">
        <v>13.1</v>
      </c>
      <c r="R24" s="152">
        <v>2.5</v>
      </c>
      <c r="S24" s="152">
        <v>6.4</v>
      </c>
      <c r="T24" s="152">
        <v>3.9</v>
      </c>
      <c r="U24" s="152">
        <v>7.0256262597178241</v>
      </c>
      <c r="V24" s="152">
        <v>6.563706563706563</v>
      </c>
      <c r="W24" s="152">
        <v>6.6677028287224118</v>
      </c>
      <c r="X24" s="152"/>
      <c r="Y24" s="138"/>
      <c r="Z24" s="173"/>
    </row>
    <row r="25" spans="1:26" x14ac:dyDescent="0.3">
      <c r="A25" s="169" t="s">
        <v>235</v>
      </c>
      <c r="B25" s="151">
        <v>891</v>
      </c>
      <c r="C25" s="151">
        <v>813</v>
      </c>
      <c r="D25" s="151" t="s">
        <v>149</v>
      </c>
      <c r="E25" s="151">
        <v>725</v>
      </c>
      <c r="F25" s="151">
        <v>243</v>
      </c>
      <c r="G25" s="151">
        <v>959</v>
      </c>
      <c r="H25" s="151">
        <v>361</v>
      </c>
      <c r="I25" s="151">
        <v>452</v>
      </c>
      <c r="J25" s="151">
        <v>764</v>
      </c>
      <c r="K25" s="151">
        <v>832</v>
      </c>
      <c r="L25" s="73"/>
      <c r="M25" s="169" t="s">
        <v>235</v>
      </c>
      <c r="N25" s="152">
        <v>8.8000000000000007</v>
      </c>
      <c r="O25" s="152">
        <v>7.8</v>
      </c>
      <c r="P25" s="152" t="s">
        <v>149</v>
      </c>
      <c r="Q25" s="152">
        <v>6.8</v>
      </c>
      <c r="R25" s="152">
        <v>2.1</v>
      </c>
      <c r="S25" s="152">
        <v>8.3000000000000007</v>
      </c>
      <c r="T25" s="152">
        <v>2.9</v>
      </c>
      <c r="U25" s="152">
        <v>3.6925087819622582</v>
      </c>
      <c r="V25" s="152">
        <v>6.5613191343181043</v>
      </c>
      <c r="W25" s="152">
        <v>7.1860424943859043</v>
      </c>
      <c r="X25" s="152"/>
      <c r="Y25" s="73"/>
      <c r="Z25" s="173"/>
    </row>
    <row r="26" spans="1:26" x14ac:dyDescent="0.3">
      <c r="A26" s="169" t="s">
        <v>236</v>
      </c>
      <c r="B26" s="151">
        <v>541</v>
      </c>
      <c r="C26" s="151">
        <v>513</v>
      </c>
      <c r="D26" s="151" t="s">
        <v>149</v>
      </c>
      <c r="E26" s="151">
        <v>144</v>
      </c>
      <c r="F26" s="151">
        <v>59</v>
      </c>
      <c r="G26" s="151">
        <v>121</v>
      </c>
      <c r="H26" s="151">
        <v>91</v>
      </c>
      <c r="I26" s="151">
        <v>65</v>
      </c>
      <c r="J26" s="151">
        <v>215</v>
      </c>
      <c r="K26" s="151">
        <v>277</v>
      </c>
      <c r="L26" s="73"/>
      <c r="M26" s="169" t="s">
        <v>236</v>
      </c>
      <c r="N26" s="152">
        <v>7.9</v>
      </c>
      <c r="O26" s="152">
        <v>7.5</v>
      </c>
      <c r="P26" s="152" t="s">
        <v>149</v>
      </c>
      <c r="Q26" s="152">
        <v>2.2000000000000002</v>
      </c>
      <c r="R26" s="152">
        <v>0.9</v>
      </c>
      <c r="S26" s="152">
        <v>1.7</v>
      </c>
      <c r="T26" s="152">
        <v>1.2</v>
      </c>
      <c r="U26" s="152">
        <v>0.89915617651127411</v>
      </c>
      <c r="V26" s="152">
        <v>2.9782518354342704</v>
      </c>
      <c r="W26" s="152">
        <v>3.9582737925121467</v>
      </c>
      <c r="X26" s="152"/>
      <c r="Y26" s="73"/>
      <c r="Z26" s="173"/>
    </row>
    <row r="27" spans="1:26" x14ac:dyDescent="0.3">
      <c r="A27" s="169" t="s">
        <v>237</v>
      </c>
      <c r="B27" s="151">
        <v>492</v>
      </c>
      <c r="C27" s="151">
        <v>532</v>
      </c>
      <c r="D27" s="151" t="s">
        <v>149</v>
      </c>
      <c r="E27" s="151">
        <v>78</v>
      </c>
      <c r="F27" s="151">
        <v>45</v>
      </c>
      <c r="G27" s="151">
        <v>136</v>
      </c>
      <c r="H27" s="151">
        <v>63</v>
      </c>
      <c r="I27" s="151">
        <v>133</v>
      </c>
      <c r="J27" s="151">
        <v>202</v>
      </c>
      <c r="K27" s="151">
        <v>420</v>
      </c>
      <c r="L27" s="73"/>
      <c r="M27" s="169" t="s">
        <v>237</v>
      </c>
      <c r="N27" s="152">
        <v>6</v>
      </c>
      <c r="O27" s="152">
        <v>6.5</v>
      </c>
      <c r="P27" s="152" t="s">
        <v>149</v>
      </c>
      <c r="Q27" s="152">
        <v>0.9</v>
      </c>
      <c r="R27" s="152">
        <v>0.5</v>
      </c>
      <c r="S27" s="152">
        <v>1.4</v>
      </c>
      <c r="T27" s="152">
        <v>0.6</v>
      </c>
      <c r="U27" s="152">
        <v>1.32351477758981</v>
      </c>
      <c r="V27" s="152">
        <v>1.9964419845819332</v>
      </c>
      <c r="W27" s="152">
        <v>3.9270687237026647</v>
      </c>
      <c r="X27" s="152"/>
      <c r="Y27" s="73"/>
      <c r="Z27" s="173"/>
    </row>
    <row r="28" spans="1:26" x14ac:dyDescent="0.3">
      <c r="A28" s="169" t="s">
        <v>238</v>
      </c>
      <c r="B28" s="151">
        <v>527</v>
      </c>
      <c r="C28" s="151">
        <v>531</v>
      </c>
      <c r="D28" s="151" t="s">
        <v>149</v>
      </c>
      <c r="E28" s="151">
        <v>243</v>
      </c>
      <c r="F28" s="151">
        <v>97</v>
      </c>
      <c r="G28" s="151">
        <v>212</v>
      </c>
      <c r="H28" s="151">
        <v>65</v>
      </c>
      <c r="I28" s="151">
        <v>125</v>
      </c>
      <c r="J28" s="151">
        <v>306</v>
      </c>
      <c r="K28" s="151">
        <v>298</v>
      </c>
      <c r="L28" s="73"/>
      <c r="M28" s="169" t="s">
        <v>238</v>
      </c>
      <c r="N28" s="152">
        <v>8.9</v>
      </c>
      <c r="O28" s="152">
        <v>9.1999999999999993</v>
      </c>
      <c r="P28" s="152" t="s">
        <v>149</v>
      </c>
      <c r="Q28" s="152">
        <v>4.2</v>
      </c>
      <c r="R28" s="152">
        <v>1.7</v>
      </c>
      <c r="S28" s="152">
        <v>3.6</v>
      </c>
      <c r="T28" s="152">
        <v>1</v>
      </c>
      <c r="U28" s="152">
        <v>2.0528822466743311</v>
      </c>
      <c r="V28" s="152">
        <v>5.2622527944969901</v>
      </c>
      <c r="W28" s="152">
        <v>5.2134359692092378</v>
      </c>
      <c r="X28" s="152"/>
      <c r="Y28" s="73"/>
      <c r="Z28" s="173"/>
    </row>
    <row r="29" spans="1:26" x14ac:dyDescent="0.3">
      <c r="A29" s="169" t="s">
        <v>239</v>
      </c>
      <c r="B29" s="151">
        <v>1171</v>
      </c>
      <c r="C29" s="151">
        <v>1201</v>
      </c>
      <c r="D29" s="151" t="s">
        <v>149</v>
      </c>
      <c r="E29" s="151">
        <v>811</v>
      </c>
      <c r="F29" s="151">
        <v>191</v>
      </c>
      <c r="G29" s="151">
        <v>558</v>
      </c>
      <c r="H29" s="151">
        <v>164</v>
      </c>
      <c r="I29" s="151">
        <v>334</v>
      </c>
      <c r="J29" s="151">
        <v>595</v>
      </c>
      <c r="K29" s="151">
        <v>596</v>
      </c>
      <c r="L29" s="73"/>
      <c r="M29" s="169" t="s">
        <v>239</v>
      </c>
      <c r="N29" s="152">
        <v>10.5</v>
      </c>
      <c r="O29" s="152">
        <v>10.9</v>
      </c>
      <c r="P29" s="152" t="s">
        <v>149</v>
      </c>
      <c r="Q29" s="152">
        <v>7.4</v>
      </c>
      <c r="R29" s="152">
        <v>1.6</v>
      </c>
      <c r="S29" s="152">
        <v>4.9000000000000004</v>
      </c>
      <c r="T29" s="152">
        <v>1.3</v>
      </c>
      <c r="U29" s="152">
        <v>2.7745472669878719</v>
      </c>
      <c r="V29" s="152">
        <v>5.1608986035215541</v>
      </c>
      <c r="W29" s="152">
        <v>5.2543418848629111</v>
      </c>
      <c r="X29" s="152"/>
      <c r="Y29" s="138"/>
      <c r="Z29" s="173"/>
    </row>
    <row r="30" spans="1:26" x14ac:dyDescent="0.3">
      <c r="A30" s="169" t="s">
        <v>240</v>
      </c>
      <c r="B30" s="151">
        <v>1320</v>
      </c>
      <c r="C30" s="151">
        <v>1073</v>
      </c>
      <c r="D30" s="151" t="s">
        <v>149</v>
      </c>
      <c r="E30" s="151">
        <v>1203</v>
      </c>
      <c r="F30" s="151">
        <v>476</v>
      </c>
      <c r="G30" s="151">
        <v>615</v>
      </c>
      <c r="H30" s="151">
        <v>321</v>
      </c>
      <c r="I30" s="151">
        <v>581</v>
      </c>
      <c r="J30" s="151">
        <v>811</v>
      </c>
      <c r="K30" s="151">
        <v>1007</v>
      </c>
      <c r="L30" s="73"/>
      <c r="M30" s="169" t="s">
        <v>240</v>
      </c>
      <c r="N30" s="152">
        <v>10.1</v>
      </c>
      <c r="O30" s="152">
        <v>8.1999999999999993</v>
      </c>
      <c r="P30" s="152" t="s">
        <v>149</v>
      </c>
      <c r="Q30" s="152">
        <v>9.1</v>
      </c>
      <c r="R30" s="152">
        <v>3.4</v>
      </c>
      <c r="S30" s="152">
        <v>4.5</v>
      </c>
      <c r="T30" s="152">
        <v>2.1</v>
      </c>
      <c r="U30" s="152">
        <v>3.9920296825614954</v>
      </c>
      <c r="V30" s="152">
        <v>5.7804704205274415</v>
      </c>
      <c r="W30" s="152">
        <v>7.3257674959988357</v>
      </c>
      <c r="X30" s="152"/>
      <c r="Y30" s="73"/>
      <c r="Z30" s="173"/>
    </row>
    <row r="31" spans="1:26" x14ac:dyDescent="0.3">
      <c r="A31" s="169" t="s">
        <v>241</v>
      </c>
      <c r="B31" s="151">
        <v>687</v>
      </c>
      <c r="C31" s="151">
        <v>597</v>
      </c>
      <c r="D31" s="151" t="s">
        <v>149</v>
      </c>
      <c r="E31" s="151">
        <v>704</v>
      </c>
      <c r="F31" s="151">
        <v>367</v>
      </c>
      <c r="G31" s="151">
        <v>535</v>
      </c>
      <c r="H31" s="151">
        <v>319</v>
      </c>
      <c r="I31" s="151">
        <v>340</v>
      </c>
      <c r="J31" s="151">
        <v>553</v>
      </c>
      <c r="K31" s="151">
        <v>901</v>
      </c>
      <c r="L31" s="73"/>
      <c r="M31" s="169" t="s">
        <v>241</v>
      </c>
      <c r="N31" s="152">
        <v>10.1</v>
      </c>
      <c r="O31" s="152">
        <v>9</v>
      </c>
      <c r="P31" s="152" t="s">
        <v>149</v>
      </c>
      <c r="Q31" s="152">
        <v>10.199999999999999</v>
      </c>
      <c r="R31" s="152">
        <v>4.8</v>
      </c>
      <c r="S31" s="152">
        <v>6.9</v>
      </c>
      <c r="T31" s="152">
        <v>3.7</v>
      </c>
      <c r="U31" s="152">
        <v>4.0018832391713746</v>
      </c>
      <c r="V31" s="152">
        <v>6.8508424182358763</v>
      </c>
      <c r="W31" s="152">
        <v>11.607833032723525</v>
      </c>
      <c r="X31" s="152"/>
      <c r="Y31" s="73"/>
      <c r="Z31" s="173"/>
    </row>
    <row r="32" spans="1:26" x14ac:dyDescent="0.3">
      <c r="A32" s="169" t="s">
        <v>242</v>
      </c>
      <c r="B32" s="151">
        <v>997</v>
      </c>
      <c r="C32" s="151">
        <v>965</v>
      </c>
      <c r="D32" s="151" t="s">
        <v>149</v>
      </c>
      <c r="E32" s="151">
        <v>469</v>
      </c>
      <c r="F32" s="151">
        <v>338</v>
      </c>
      <c r="G32" s="151">
        <v>599</v>
      </c>
      <c r="H32" s="151">
        <v>326</v>
      </c>
      <c r="I32" s="151">
        <v>496</v>
      </c>
      <c r="J32" s="151">
        <v>563</v>
      </c>
      <c r="K32" s="151">
        <v>596</v>
      </c>
      <c r="L32" s="73"/>
      <c r="M32" s="169" t="s">
        <v>242</v>
      </c>
      <c r="N32" s="152">
        <v>11.4</v>
      </c>
      <c r="O32" s="152">
        <v>11.5</v>
      </c>
      <c r="P32" s="152" t="s">
        <v>149</v>
      </c>
      <c r="Q32" s="152">
        <v>5.9</v>
      </c>
      <c r="R32" s="152">
        <v>4.2</v>
      </c>
      <c r="S32" s="152">
        <v>7.7</v>
      </c>
      <c r="T32" s="152">
        <v>3.9</v>
      </c>
      <c r="U32" s="152">
        <v>6.2444920055394686</v>
      </c>
      <c r="V32" s="152">
        <v>7.3211963589076721</v>
      </c>
      <c r="W32" s="152">
        <v>7.8215223097112858</v>
      </c>
      <c r="X32" s="152"/>
      <c r="Y32" s="73"/>
      <c r="Z32" s="173"/>
    </row>
    <row r="33" spans="1:26" x14ac:dyDescent="0.3">
      <c r="A33" s="169" t="s">
        <v>243</v>
      </c>
      <c r="B33" s="151">
        <v>179</v>
      </c>
      <c r="C33" s="151">
        <v>171</v>
      </c>
      <c r="D33" s="151" t="s">
        <v>149</v>
      </c>
      <c r="E33" s="151">
        <v>182</v>
      </c>
      <c r="F33" s="151">
        <v>18</v>
      </c>
      <c r="G33" s="151">
        <v>44</v>
      </c>
      <c r="H33" s="151">
        <v>11</v>
      </c>
      <c r="I33" s="151">
        <v>90</v>
      </c>
      <c r="J33" s="151">
        <v>158</v>
      </c>
      <c r="K33" s="151">
        <v>151</v>
      </c>
      <c r="L33" s="73"/>
      <c r="M33" s="169" t="s">
        <v>243</v>
      </c>
      <c r="N33" s="152">
        <v>8.4</v>
      </c>
      <c r="O33" s="152">
        <v>8.1999999999999993</v>
      </c>
      <c r="P33" s="152" t="s">
        <v>149</v>
      </c>
      <c r="Q33" s="152">
        <v>7.9</v>
      </c>
      <c r="R33" s="152">
        <v>0.7</v>
      </c>
      <c r="S33" s="152">
        <v>1.6</v>
      </c>
      <c r="T33" s="152">
        <v>0.4</v>
      </c>
      <c r="U33" s="152">
        <v>3.0030030030030028</v>
      </c>
      <c r="V33" s="152">
        <v>5.4576856649395511</v>
      </c>
      <c r="W33" s="152">
        <v>5.5089383436701933</v>
      </c>
      <c r="X33" s="152"/>
      <c r="Y33" s="73"/>
      <c r="Z33" s="173"/>
    </row>
    <row r="34" spans="1:26" x14ac:dyDescent="0.3">
      <c r="A34" s="169" t="s">
        <v>244</v>
      </c>
      <c r="B34" s="151">
        <v>1794</v>
      </c>
      <c r="C34" s="151">
        <v>1676</v>
      </c>
      <c r="D34" s="151" t="s">
        <v>149</v>
      </c>
      <c r="E34" s="151">
        <v>1461</v>
      </c>
      <c r="F34" s="151">
        <v>427</v>
      </c>
      <c r="G34" s="151">
        <v>584</v>
      </c>
      <c r="H34" s="151">
        <v>183</v>
      </c>
      <c r="I34" s="151">
        <v>522</v>
      </c>
      <c r="J34" s="151">
        <v>804</v>
      </c>
      <c r="K34" s="151">
        <v>993</v>
      </c>
      <c r="L34" s="73"/>
      <c r="M34" s="169" t="s">
        <v>244</v>
      </c>
      <c r="N34" s="152">
        <v>9.6</v>
      </c>
      <c r="O34" s="152">
        <v>8.9</v>
      </c>
      <c r="P34" s="152" t="s">
        <v>149</v>
      </c>
      <c r="Q34" s="152">
        <v>7.9</v>
      </c>
      <c r="R34" s="152">
        <v>2.2000000000000002</v>
      </c>
      <c r="S34" s="152">
        <v>3</v>
      </c>
      <c r="T34" s="152">
        <v>0.9</v>
      </c>
      <c r="U34" s="152">
        <v>2.4952198852772467</v>
      </c>
      <c r="V34" s="152">
        <v>4.0371579211649511</v>
      </c>
      <c r="W34" s="152">
        <v>5.0663265306122449</v>
      </c>
      <c r="X34" s="152"/>
      <c r="Y34" s="73"/>
      <c r="Z34" s="173"/>
    </row>
    <row r="35" spans="1:26" x14ac:dyDescent="0.3">
      <c r="A35" s="169" t="s">
        <v>245</v>
      </c>
      <c r="B35" s="151">
        <v>1004</v>
      </c>
      <c r="C35" s="151">
        <v>1044</v>
      </c>
      <c r="D35" s="151" t="s">
        <v>149</v>
      </c>
      <c r="E35" s="151">
        <v>933</v>
      </c>
      <c r="F35" s="151">
        <v>219</v>
      </c>
      <c r="G35" s="151">
        <v>774</v>
      </c>
      <c r="H35" s="151">
        <v>381</v>
      </c>
      <c r="I35" s="151">
        <v>645</v>
      </c>
      <c r="J35" s="151">
        <v>837</v>
      </c>
      <c r="K35" s="151">
        <v>959</v>
      </c>
      <c r="L35" s="73"/>
      <c r="M35" s="169" t="s">
        <v>245</v>
      </c>
      <c r="N35" s="152">
        <v>6.8</v>
      </c>
      <c r="O35" s="152">
        <v>7.1</v>
      </c>
      <c r="P35" s="152" t="s">
        <v>149</v>
      </c>
      <c r="Q35" s="152">
        <v>6.1</v>
      </c>
      <c r="R35" s="152">
        <v>1.4</v>
      </c>
      <c r="S35" s="152">
        <v>4.7</v>
      </c>
      <c r="T35" s="152">
        <v>2.2000000000000002</v>
      </c>
      <c r="U35" s="152">
        <v>3.775241439859526</v>
      </c>
      <c r="V35" s="152">
        <v>5.0525172039116262</v>
      </c>
      <c r="W35" s="152">
        <v>5.9102674719585853</v>
      </c>
      <c r="X35" s="152"/>
      <c r="Y35" s="73"/>
      <c r="Z35" s="173"/>
    </row>
    <row r="36" spans="1:26" ht="14.5" thickBot="1" x14ac:dyDescent="0.35">
      <c r="A36" s="169" t="s">
        <v>246</v>
      </c>
      <c r="B36" s="151">
        <v>281</v>
      </c>
      <c r="C36" s="151">
        <v>318</v>
      </c>
      <c r="D36" s="151" t="s">
        <v>149</v>
      </c>
      <c r="E36" s="151">
        <v>158</v>
      </c>
      <c r="F36" s="151">
        <v>9</v>
      </c>
      <c r="G36" s="151">
        <v>105</v>
      </c>
      <c r="H36" s="151">
        <v>7</v>
      </c>
      <c r="I36" s="151">
        <v>66</v>
      </c>
      <c r="J36" s="151">
        <v>61</v>
      </c>
      <c r="K36" s="151">
        <v>152</v>
      </c>
      <c r="L36" s="73"/>
      <c r="M36" s="169" t="s">
        <v>246</v>
      </c>
      <c r="N36" s="152">
        <v>12.4</v>
      </c>
      <c r="O36" s="152">
        <v>13.8</v>
      </c>
      <c r="P36" s="152" t="s">
        <v>149</v>
      </c>
      <c r="Q36" s="152">
        <v>6.5</v>
      </c>
      <c r="R36" s="152">
        <v>0.3</v>
      </c>
      <c r="S36" s="152">
        <v>3.7</v>
      </c>
      <c r="T36" s="152">
        <v>0.2</v>
      </c>
      <c r="U36" s="152">
        <v>2.0702634880803013</v>
      </c>
      <c r="V36" s="152">
        <v>1.920654911838791</v>
      </c>
      <c r="W36" s="152">
        <v>4.9206863062479771</v>
      </c>
      <c r="X36" s="152"/>
      <c r="Z36" s="173"/>
    </row>
    <row r="37" spans="1:26" x14ac:dyDescent="0.3">
      <c r="A37" s="92" t="s">
        <v>247</v>
      </c>
      <c r="B37" s="66"/>
      <c r="C37" s="66"/>
      <c r="D37" s="66"/>
      <c r="E37" s="66"/>
      <c r="F37" s="66"/>
      <c r="G37" s="66"/>
      <c r="H37" s="66"/>
      <c r="I37" s="66"/>
      <c r="J37" s="36"/>
      <c r="K37" s="36"/>
      <c r="L37" s="30"/>
      <c r="M37" s="92" t="s">
        <v>247</v>
      </c>
      <c r="N37" s="92"/>
      <c r="O37" s="92"/>
      <c r="P37" s="92"/>
      <c r="Q37" s="92"/>
      <c r="R37" s="92"/>
      <c r="S37" s="92"/>
      <c r="T37" s="92"/>
      <c r="U37" s="92"/>
      <c r="V37" s="36"/>
      <c r="W37" s="36"/>
      <c r="X37" s="37"/>
      <c r="Z37" s="30"/>
    </row>
    <row r="38" spans="1:26" s="71" customFormat="1" x14ac:dyDescent="0.3">
      <c r="A38" s="71" t="s">
        <v>152</v>
      </c>
      <c r="J38" s="93"/>
      <c r="K38" s="93"/>
      <c r="L38" s="93"/>
      <c r="M38" s="71" t="s">
        <v>152</v>
      </c>
      <c r="V38" s="93"/>
      <c r="W38" s="93"/>
      <c r="X38" s="93"/>
      <c r="Y38" s="30"/>
    </row>
    <row r="40" spans="1:26" x14ac:dyDescent="0.3">
      <c r="D40" s="178"/>
      <c r="E40" s="179"/>
      <c r="P40" s="178"/>
      <c r="Q40" s="179"/>
    </row>
  </sheetData>
  <mergeCells count="10">
    <mergeCell ref="A4:K4"/>
    <mergeCell ref="M4:W4"/>
    <mergeCell ref="A5:K5"/>
    <mergeCell ref="M5:W5"/>
    <mergeCell ref="A1:K1"/>
    <mergeCell ref="M1:W1"/>
    <mergeCell ref="A2:K2"/>
    <mergeCell ref="M2:W2"/>
    <mergeCell ref="A3:K3"/>
    <mergeCell ref="M3:W3"/>
  </mergeCells>
  <hyperlinks>
    <hyperlink ref="Y2" location="INDICE!A1" display="Indice" xr:uid="{A206D897-B1D7-4C08-B677-3C36838CA223}"/>
  </hyperlinks>
  <printOptions horizontalCentered="1"/>
  <pageMargins left="0.39370078740157483" right="0.39370078740157483" top="0.39370078740157483" bottom="0.39370078740157483" header="0.31496062992125984" footer="0.31496062992125984"/>
  <pageSetup orientation="landscape" horizontalDpi="300" verticalDpi="30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43BFF4-3A1E-4FB4-810A-EECEA5879642}">
  <dimension ref="A1:Y40"/>
  <sheetViews>
    <sheetView showGridLines="0" topLeftCell="C1" zoomScale="90" zoomScaleNormal="90" zoomScaleSheetLayoutView="90" workbookViewId="0">
      <selection activeCell="M6" sqref="M1:W1048576"/>
    </sheetView>
  </sheetViews>
  <sheetFormatPr baseColWidth="10" defaultColWidth="23.453125" defaultRowHeight="14" x14ac:dyDescent="0.3"/>
  <cols>
    <col min="1" max="1" width="21.1796875" style="108" customWidth="1"/>
    <col min="2" max="11" width="9.1796875" style="177" customWidth="1"/>
    <col min="12" max="12" width="5" style="35" customWidth="1"/>
    <col min="13" max="13" width="21.1796875" style="108" customWidth="1"/>
    <col min="14" max="23" width="9.1796875" style="177" customWidth="1"/>
    <col min="24" max="24" width="5.7265625" style="43" customWidth="1"/>
    <col min="25" max="25" width="11.453125" style="30" customWidth="1"/>
    <col min="26" max="61" width="10.7265625" style="30" customWidth="1"/>
    <col min="62" max="16384" width="23.453125" style="30"/>
  </cols>
  <sheetData>
    <row r="1" spans="1:25" ht="15.75" customHeight="1" x14ac:dyDescent="0.3">
      <c r="A1" s="329" t="s">
        <v>251</v>
      </c>
      <c r="B1" s="329"/>
      <c r="C1" s="329"/>
      <c r="D1" s="329"/>
      <c r="E1" s="329"/>
      <c r="F1" s="329"/>
      <c r="G1" s="329"/>
      <c r="H1" s="329"/>
      <c r="I1" s="329"/>
      <c r="J1" s="329"/>
      <c r="K1" s="329"/>
      <c r="L1" s="109"/>
      <c r="M1" s="329" t="s">
        <v>252</v>
      </c>
      <c r="N1" s="329"/>
      <c r="O1" s="329"/>
      <c r="P1" s="329"/>
      <c r="Q1" s="329"/>
      <c r="R1" s="329"/>
      <c r="S1" s="329"/>
      <c r="T1" s="329"/>
      <c r="U1" s="329"/>
      <c r="V1" s="329"/>
      <c r="W1" s="329"/>
      <c r="X1" s="209"/>
    </row>
    <row r="2" spans="1:25" ht="15.75" customHeight="1" x14ac:dyDescent="0.3">
      <c r="A2" s="329" t="s">
        <v>178</v>
      </c>
      <c r="B2" s="329"/>
      <c r="C2" s="329"/>
      <c r="D2" s="329"/>
      <c r="E2" s="329"/>
      <c r="F2" s="329"/>
      <c r="G2" s="329"/>
      <c r="H2" s="329"/>
      <c r="I2" s="329"/>
      <c r="J2" s="329"/>
      <c r="K2" s="329"/>
      <c r="L2" s="109"/>
      <c r="M2" s="329" t="s">
        <v>253</v>
      </c>
      <c r="N2" s="329"/>
      <c r="O2" s="329"/>
      <c r="P2" s="329"/>
      <c r="Q2" s="329"/>
      <c r="R2" s="329"/>
      <c r="S2" s="329"/>
      <c r="T2" s="329"/>
      <c r="U2" s="329"/>
      <c r="V2" s="329"/>
      <c r="W2" s="329"/>
      <c r="X2" s="209"/>
      <c r="Y2" s="311" t="s">
        <v>131</v>
      </c>
    </row>
    <row r="3" spans="1:25" ht="15.75" customHeight="1" x14ac:dyDescent="0.3">
      <c r="A3" s="329" t="s">
        <v>218</v>
      </c>
      <c r="B3" s="329"/>
      <c r="C3" s="329"/>
      <c r="D3" s="329"/>
      <c r="E3" s="329"/>
      <c r="F3" s="329"/>
      <c r="G3" s="329"/>
      <c r="H3" s="329"/>
      <c r="I3" s="329"/>
      <c r="J3" s="329"/>
      <c r="K3" s="329"/>
      <c r="L3" s="109"/>
      <c r="M3" s="329" t="s">
        <v>218</v>
      </c>
      <c r="N3" s="329"/>
      <c r="O3" s="329"/>
      <c r="P3" s="329"/>
      <c r="Q3" s="329"/>
      <c r="R3" s="329"/>
      <c r="S3" s="329"/>
      <c r="T3" s="329"/>
      <c r="U3" s="329"/>
      <c r="V3" s="329"/>
      <c r="W3" s="329"/>
      <c r="X3" s="209"/>
    </row>
    <row r="4" spans="1:25" ht="15.75" customHeight="1" x14ac:dyDescent="0.3">
      <c r="A4" s="329" t="s">
        <v>136</v>
      </c>
      <c r="B4" s="329"/>
      <c r="C4" s="329"/>
      <c r="D4" s="329"/>
      <c r="E4" s="329"/>
      <c r="F4" s="329"/>
      <c r="G4" s="329"/>
      <c r="H4" s="329"/>
      <c r="I4" s="329"/>
      <c r="J4" s="329"/>
      <c r="K4" s="329"/>
      <c r="L4" s="109"/>
      <c r="M4" s="329" t="s">
        <v>136</v>
      </c>
      <c r="N4" s="329"/>
      <c r="O4" s="329"/>
      <c r="P4" s="329"/>
      <c r="Q4" s="329"/>
      <c r="R4" s="329"/>
      <c r="S4" s="329"/>
      <c r="T4" s="329"/>
      <c r="U4" s="329"/>
      <c r="V4" s="329"/>
      <c r="W4" s="329"/>
      <c r="X4" s="209"/>
    </row>
    <row r="5" spans="1:25" ht="15.75" customHeight="1" x14ac:dyDescent="0.3">
      <c r="A5" s="329" t="s">
        <v>137</v>
      </c>
      <c r="B5" s="329"/>
      <c r="C5" s="329"/>
      <c r="D5" s="329"/>
      <c r="E5" s="329"/>
      <c r="F5" s="329"/>
      <c r="G5" s="329"/>
      <c r="H5" s="329"/>
      <c r="I5" s="329"/>
      <c r="J5" s="329"/>
      <c r="K5" s="329"/>
      <c r="L5" s="109"/>
      <c r="M5" s="329" t="s">
        <v>137</v>
      </c>
      <c r="N5" s="329"/>
      <c r="O5" s="329"/>
      <c r="P5" s="329"/>
      <c r="Q5" s="329"/>
      <c r="R5" s="329"/>
      <c r="S5" s="329"/>
      <c r="T5" s="329"/>
      <c r="U5" s="329"/>
      <c r="V5" s="329"/>
      <c r="W5" s="329"/>
      <c r="X5" s="209"/>
    </row>
    <row r="6" spans="1:25" s="197" customFormat="1" ht="18.75" customHeight="1" x14ac:dyDescent="0.3">
      <c r="A6" s="196" t="s">
        <v>219</v>
      </c>
      <c r="B6" s="187">
        <v>2015</v>
      </c>
      <c r="C6" s="187">
        <v>2016</v>
      </c>
      <c r="D6" s="187">
        <v>2017</v>
      </c>
      <c r="E6" s="187">
        <v>2018</v>
      </c>
      <c r="F6" s="187">
        <v>2019</v>
      </c>
      <c r="G6" s="187">
        <v>2020</v>
      </c>
      <c r="H6" s="187">
        <v>2021</v>
      </c>
      <c r="I6" s="187">
        <v>2022</v>
      </c>
      <c r="J6" s="187">
        <v>2023</v>
      </c>
      <c r="K6" s="187">
        <v>2024</v>
      </c>
      <c r="M6" s="196" t="s">
        <v>219</v>
      </c>
      <c r="N6" s="187">
        <v>2015</v>
      </c>
      <c r="O6" s="187">
        <v>2016</v>
      </c>
      <c r="P6" s="187">
        <v>2017</v>
      </c>
      <c r="Q6" s="187">
        <v>2018</v>
      </c>
      <c r="R6" s="187">
        <v>2019</v>
      </c>
      <c r="S6" s="187">
        <v>2020</v>
      </c>
      <c r="T6" s="187">
        <v>2021</v>
      </c>
      <c r="U6" s="187">
        <v>2022</v>
      </c>
      <c r="V6" s="187">
        <v>2023</v>
      </c>
      <c r="W6" s="187">
        <v>2024</v>
      </c>
      <c r="X6" s="193"/>
      <c r="Y6" s="32"/>
    </row>
    <row r="7" spans="1:25" s="38" customFormat="1" x14ac:dyDescent="0.3">
      <c r="A7" s="174"/>
      <c r="B7" s="175"/>
      <c r="C7" s="175"/>
      <c r="D7" s="175"/>
      <c r="E7" s="175"/>
      <c r="F7" s="175"/>
      <c r="G7" s="175"/>
      <c r="H7" s="175"/>
      <c r="I7" s="175"/>
      <c r="J7" s="175"/>
      <c r="K7" s="175"/>
      <c r="L7" s="175"/>
      <c r="M7" s="174"/>
      <c r="N7" s="179"/>
      <c r="O7" s="179"/>
      <c r="P7" s="179"/>
      <c r="Q7" s="179"/>
      <c r="R7" s="179"/>
      <c r="S7" s="179"/>
      <c r="T7" s="179"/>
      <c r="U7" s="179"/>
      <c r="V7" s="179"/>
      <c r="W7" s="179"/>
      <c r="X7" s="65"/>
      <c r="Y7" s="73"/>
    </row>
    <row r="8" spans="1:25" x14ac:dyDescent="0.3">
      <c r="A8" s="21" t="s">
        <v>158</v>
      </c>
      <c r="B8" s="154">
        <f>SUM(B10:B36)</f>
        <v>31448</v>
      </c>
      <c r="C8" s="154">
        <f t="shared" ref="C8:K8" si="0">SUM(C10:C36)</f>
        <v>29565</v>
      </c>
      <c r="D8" s="154">
        <v>22865</v>
      </c>
      <c r="E8" s="154">
        <f t="shared" si="0"/>
        <v>20440</v>
      </c>
      <c r="F8" s="154">
        <f t="shared" si="0"/>
        <v>3950</v>
      </c>
      <c r="G8" s="154">
        <f t="shared" si="0"/>
        <v>12252</v>
      </c>
      <c r="H8" s="154">
        <f t="shared" si="0"/>
        <v>3221</v>
      </c>
      <c r="I8" s="154">
        <f t="shared" si="0"/>
        <v>12396</v>
      </c>
      <c r="J8" s="154">
        <f t="shared" si="0"/>
        <v>17841</v>
      </c>
      <c r="K8" s="154">
        <f t="shared" si="0"/>
        <v>19066</v>
      </c>
      <c r="L8" s="73"/>
      <c r="M8" s="21" t="s">
        <v>158</v>
      </c>
      <c r="N8" s="157">
        <v>9.7267972521983346</v>
      </c>
      <c r="O8" s="157">
        <v>9.19278258517277</v>
      </c>
      <c r="P8" s="157">
        <v>7.1656001052981253</v>
      </c>
      <c r="Q8" s="157">
        <v>6.417199601907579</v>
      </c>
      <c r="R8" s="157">
        <v>1.1755147713102971</v>
      </c>
      <c r="S8" s="157">
        <v>3.6122625877857648</v>
      </c>
      <c r="T8" s="157">
        <v>0.90903959585696947</v>
      </c>
      <c r="U8" s="157">
        <v>3.4911425916016556</v>
      </c>
      <c r="V8" s="157">
        <v>5.1052030663839503</v>
      </c>
      <c r="W8" s="157">
        <v>5.4966788135984128</v>
      </c>
      <c r="X8" s="157"/>
      <c r="Y8" s="73"/>
    </row>
    <row r="9" spans="1:25" x14ac:dyDescent="0.3">
      <c r="A9" s="21"/>
      <c r="B9" s="172"/>
      <c r="C9" s="172"/>
      <c r="D9" s="172"/>
      <c r="E9" s="172"/>
      <c r="F9" s="172"/>
      <c r="G9" s="172"/>
      <c r="H9" s="172"/>
      <c r="I9" s="172"/>
      <c r="J9" s="172"/>
      <c r="K9" s="172"/>
      <c r="L9" s="73"/>
      <c r="M9" s="21"/>
      <c r="N9" s="152"/>
      <c r="O9" s="152"/>
      <c r="P9" s="152"/>
      <c r="Q9" s="152"/>
      <c r="R9" s="152"/>
      <c r="S9" s="152"/>
      <c r="T9" s="152"/>
      <c r="U9" s="152"/>
      <c r="V9" s="152"/>
      <c r="W9" s="152"/>
      <c r="X9" s="152"/>
      <c r="Y9" s="138"/>
    </row>
    <row r="10" spans="1:25" x14ac:dyDescent="0.3">
      <c r="A10" s="169" t="s">
        <v>220</v>
      </c>
      <c r="B10" s="151">
        <v>2402</v>
      </c>
      <c r="C10" s="151">
        <v>2238</v>
      </c>
      <c r="D10" s="151" t="s">
        <v>149</v>
      </c>
      <c r="E10" s="151">
        <v>1510</v>
      </c>
      <c r="F10" s="151">
        <v>512</v>
      </c>
      <c r="G10" s="151">
        <v>986</v>
      </c>
      <c r="H10" s="151">
        <v>183</v>
      </c>
      <c r="I10" s="151">
        <v>1378</v>
      </c>
      <c r="J10" s="151">
        <v>1629</v>
      </c>
      <c r="K10" s="151">
        <v>1389</v>
      </c>
      <c r="L10" s="73"/>
      <c r="M10" s="169" t="s">
        <v>220</v>
      </c>
      <c r="N10" s="152">
        <v>10.966534264712596</v>
      </c>
      <c r="O10" s="152">
        <v>10.36494998147462</v>
      </c>
      <c r="P10" s="151" t="s">
        <v>149</v>
      </c>
      <c r="Q10" s="152">
        <v>7.4406228441904005</v>
      </c>
      <c r="R10" s="152">
        <v>2.3665357060318928</v>
      </c>
      <c r="S10" s="152">
        <v>4.5930963804909863</v>
      </c>
      <c r="T10" s="152">
        <v>0.82715602965105772</v>
      </c>
      <c r="U10" s="152">
        <v>6.3283582089552244</v>
      </c>
      <c r="V10" s="152">
        <v>7.6378469617404354</v>
      </c>
      <c r="W10" s="152">
        <v>6.754850945873657</v>
      </c>
      <c r="X10" s="152"/>
      <c r="Y10" s="73"/>
    </row>
    <row r="11" spans="1:25" x14ac:dyDescent="0.3">
      <c r="A11" s="169" t="s">
        <v>221</v>
      </c>
      <c r="B11" s="151">
        <v>2275</v>
      </c>
      <c r="C11" s="151">
        <v>2189</v>
      </c>
      <c r="D11" s="151" t="s">
        <v>149</v>
      </c>
      <c r="E11" s="151">
        <v>1556</v>
      </c>
      <c r="F11" s="151">
        <v>269</v>
      </c>
      <c r="G11" s="151">
        <v>695</v>
      </c>
      <c r="H11" s="151">
        <v>264</v>
      </c>
      <c r="I11" s="151">
        <v>960</v>
      </c>
      <c r="J11" s="151">
        <v>1104</v>
      </c>
      <c r="K11" s="151">
        <v>1159</v>
      </c>
      <c r="L11" s="73"/>
      <c r="M11" s="169" t="s">
        <v>221</v>
      </c>
      <c r="N11" s="152">
        <v>9.544386642054036</v>
      </c>
      <c r="O11" s="152">
        <v>9.3042036808772899</v>
      </c>
      <c r="P11" s="151" t="s">
        <v>149</v>
      </c>
      <c r="Q11" s="152">
        <v>6.9657086578923808</v>
      </c>
      <c r="R11" s="152">
        <v>1.1840831059072101</v>
      </c>
      <c r="S11" s="152">
        <v>3.0688391398419217</v>
      </c>
      <c r="T11" s="152">
        <v>1.1421155094094744</v>
      </c>
      <c r="U11" s="152">
        <v>4.1872028612552885</v>
      </c>
      <c r="V11" s="152">
        <v>4.9635824116536282</v>
      </c>
      <c r="W11" s="152">
        <v>5.3009513355287234</v>
      </c>
      <c r="X11" s="152"/>
      <c r="Y11" s="138"/>
    </row>
    <row r="12" spans="1:25" x14ac:dyDescent="0.3">
      <c r="A12" s="169" t="s">
        <v>222</v>
      </c>
      <c r="B12" s="151">
        <v>1726</v>
      </c>
      <c r="C12" s="151">
        <v>1677</v>
      </c>
      <c r="D12" s="151" t="s">
        <v>149</v>
      </c>
      <c r="E12" s="151">
        <v>1141</v>
      </c>
      <c r="F12" s="151">
        <v>221</v>
      </c>
      <c r="G12" s="151">
        <v>1172</v>
      </c>
      <c r="H12" s="151">
        <v>262</v>
      </c>
      <c r="I12" s="151">
        <v>1421</v>
      </c>
      <c r="J12" s="151">
        <v>1060</v>
      </c>
      <c r="K12" s="151">
        <v>1035</v>
      </c>
      <c r="L12" s="73"/>
      <c r="M12" s="169" t="s">
        <v>222</v>
      </c>
      <c r="N12" s="152">
        <v>9.6359982134881648</v>
      </c>
      <c r="O12" s="152">
        <v>9.4409728086471887</v>
      </c>
      <c r="P12" s="151" t="s">
        <v>149</v>
      </c>
      <c r="Q12" s="152">
        <v>6.4220183486238538</v>
      </c>
      <c r="R12" s="152">
        <v>1.1951113995241185</v>
      </c>
      <c r="S12" s="152">
        <v>6.1609630447353201</v>
      </c>
      <c r="T12" s="152">
        <v>1.3525372980228176</v>
      </c>
      <c r="U12" s="152">
        <v>7.4149446879565861</v>
      </c>
      <c r="V12" s="152">
        <v>5.6415988078130823</v>
      </c>
      <c r="W12" s="152">
        <v>5.6653347200175164</v>
      </c>
      <c r="X12" s="152"/>
      <c r="Y12" s="73"/>
    </row>
    <row r="13" spans="1:25" x14ac:dyDescent="0.3">
      <c r="A13" s="169" t="s">
        <v>223</v>
      </c>
      <c r="B13" s="151">
        <v>2590</v>
      </c>
      <c r="C13" s="151">
        <v>2939</v>
      </c>
      <c r="D13" s="151" t="s">
        <v>149</v>
      </c>
      <c r="E13" s="151">
        <v>2066</v>
      </c>
      <c r="F13" s="151">
        <v>281</v>
      </c>
      <c r="G13" s="151">
        <v>1283</v>
      </c>
      <c r="H13" s="151">
        <v>342</v>
      </c>
      <c r="I13" s="151">
        <v>1042</v>
      </c>
      <c r="J13" s="151">
        <v>1665</v>
      </c>
      <c r="K13" s="151">
        <v>1553</v>
      </c>
      <c r="L13" s="73"/>
      <c r="M13" s="169" t="s">
        <v>223</v>
      </c>
      <c r="N13" s="152">
        <v>11.41119971802441</v>
      </c>
      <c r="O13" s="152">
        <v>13.151653465789593</v>
      </c>
      <c r="P13" s="151" t="s">
        <v>149</v>
      </c>
      <c r="Q13" s="152">
        <v>9.402020569764268</v>
      </c>
      <c r="R13" s="152">
        <v>1.2228024369016537</v>
      </c>
      <c r="S13" s="152">
        <v>5.5845738661095146</v>
      </c>
      <c r="T13" s="152">
        <v>1.4458442546715145</v>
      </c>
      <c r="U13" s="152">
        <v>4.425944017329992</v>
      </c>
      <c r="V13" s="152">
        <v>7.292077256602286</v>
      </c>
      <c r="W13" s="152">
        <v>6.8498588567395906</v>
      </c>
      <c r="X13" s="152"/>
      <c r="Y13" s="73"/>
    </row>
    <row r="14" spans="1:25" x14ac:dyDescent="0.3">
      <c r="A14" s="169" t="s">
        <v>224</v>
      </c>
      <c r="B14" s="151">
        <v>386</v>
      </c>
      <c r="C14" s="151">
        <v>409</v>
      </c>
      <c r="D14" s="151" t="s">
        <v>149</v>
      </c>
      <c r="E14" s="151">
        <v>200</v>
      </c>
      <c r="F14" s="151">
        <v>11</v>
      </c>
      <c r="G14" s="151">
        <v>84</v>
      </c>
      <c r="H14" s="151">
        <v>15</v>
      </c>
      <c r="I14" s="151">
        <v>126</v>
      </c>
      <c r="J14" s="151">
        <v>194</v>
      </c>
      <c r="K14" s="151">
        <v>222</v>
      </c>
      <c r="L14" s="73"/>
      <c r="M14" s="169" t="s">
        <v>224</v>
      </c>
      <c r="N14" s="152">
        <v>6.9990933816863095</v>
      </c>
      <c r="O14" s="152">
        <v>7.5419509496588599</v>
      </c>
      <c r="P14" s="151" t="s">
        <v>149</v>
      </c>
      <c r="Q14" s="152">
        <v>3.8610038610038608</v>
      </c>
      <c r="R14" s="152">
        <v>0.2061855670103093</v>
      </c>
      <c r="S14" s="152">
        <v>1.5733283386401948</v>
      </c>
      <c r="T14" s="152">
        <v>0.27124773960216997</v>
      </c>
      <c r="U14" s="152">
        <v>2.2723174030658249</v>
      </c>
      <c r="V14" s="152">
        <v>3.5362741523878962</v>
      </c>
      <c r="W14" s="152">
        <v>4.0378319388868675</v>
      </c>
      <c r="X14" s="152"/>
      <c r="Y14" s="73"/>
    </row>
    <row r="15" spans="1:25" x14ac:dyDescent="0.3">
      <c r="A15" s="169" t="s">
        <v>225</v>
      </c>
      <c r="B15" s="151">
        <v>1230</v>
      </c>
      <c r="C15" s="151">
        <v>1219</v>
      </c>
      <c r="D15" s="151" t="s">
        <v>149</v>
      </c>
      <c r="E15" s="151">
        <v>660</v>
      </c>
      <c r="F15" s="151">
        <v>95</v>
      </c>
      <c r="G15" s="151">
        <v>294</v>
      </c>
      <c r="H15" s="151">
        <v>50</v>
      </c>
      <c r="I15" s="151">
        <v>115</v>
      </c>
      <c r="J15" s="151">
        <v>264</v>
      </c>
      <c r="K15" s="151">
        <v>347</v>
      </c>
      <c r="L15" s="73"/>
      <c r="M15" s="169" t="s">
        <v>225</v>
      </c>
      <c r="N15" s="152">
        <v>10.220191109264645</v>
      </c>
      <c r="O15" s="152">
        <v>10.636070150946688</v>
      </c>
      <c r="P15" s="151" t="s">
        <v>149</v>
      </c>
      <c r="Q15" s="152">
        <v>6.0345615799579404</v>
      </c>
      <c r="R15" s="152">
        <v>0.83818598905946706</v>
      </c>
      <c r="S15" s="152">
        <v>2.599239678189373</v>
      </c>
      <c r="T15" s="152">
        <v>0.43003354261632409</v>
      </c>
      <c r="U15" s="152">
        <v>0.99921800330176391</v>
      </c>
      <c r="V15" s="152">
        <v>2.2782188470831897</v>
      </c>
      <c r="W15" s="152">
        <v>2.9719081877355258</v>
      </c>
      <c r="X15" s="152"/>
      <c r="Y15" s="73"/>
    </row>
    <row r="16" spans="1:25" x14ac:dyDescent="0.3">
      <c r="A16" s="169" t="s">
        <v>226</v>
      </c>
      <c r="B16" s="151">
        <v>158</v>
      </c>
      <c r="C16" s="151">
        <v>194</v>
      </c>
      <c r="D16" s="151" t="s">
        <v>149</v>
      </c>
      <c r="E16" s="151">
        <v>190</v>
      </c>
      <c r="F16" s="151">
        <v>24</v>
      </c>
      <c r="G16" s="151">
        <v>38</v>
      </c>
      <c r="H16" s="151">
        <v>9</v>
      </c>
      <c r="I16" s="151">
        <v>59</v>
      </c>
      <c r="J16" s="151">
        <v>67</v>
      </c>
      <c r="K16" s="151">
        <v>86</v>
      </c>
      <c r="L16" s="73"/>
      <c r="M16" s="169" t="s">
        <v>226</v>
      </c>
      <c r="N16" s="152">
        <v>5.2335210334547861</v>
      </c>
      <c r="O16" s="152">
        <v>6.8046299544019639</v>
      </c>
      <c r="P16" s="151" t="s">
        <v>149</v>
      </c>
      <c r="Q16" s="152">
        <v>7.2796934865900385</v>
      </c>
      <c r="R16" s="152">
        <v>0.90361445783132521</v>
      </c>
      <c r="S16" s="152">
        <v>1.4179104477611941</v>
      </c>
      <c r="T16" s="152">
        <v>0.32667876588021777</v>
      </c>
      <c r="U16" s="152">
        <v>2.112423916935195</v>
      </c>
      <c r="V16" s="152">
        <v>2.4596182085168872</v>
      </c>
      <c r="W16" s="152">
        <v>3.1478770131771596</v>
      </c>
      <c r="X16" s="152"/>
      <c r="Y16" s="138"/>
    </row>
    <row r="17" spans="1:25" x14ac:dyDescent="0.3">
      <c r="A17" s="169" t="s">
        <v>227</v>
      </c>
      <c r="B17" s="151">
        <v>2596</v>
      </c>
      <c r="C17" s="151">
        <v>2499</v>
      </c>
      <c r="D17" s="151" t="s">
        <v>149</v>
      </c>
      <c r="E17" s="151">
        <v>1836</v>
      </c>
      <c r="F17" s="151">
        <v>513</v>
      </c>
      <c r="G17" s="151">
        <v>1114</v>
      </c>
      <c r="H17" s="151">
        <v>326</v>
      </c>
      <c r="I17" s="151">
        <v>1810</v>
      </c>
      <c r="J17" s="151">
        <v>2075</v>
      </c>
      <c r="K17" s="151">
        <v>1882</v>
      </c>
      <c r="L17" s="73"/>
      <c r="M17" s="169" t="s">
        <v>227</v>
      </c>
      <c r="N17" s="152">
        <v>8.948638400551534</v>
      </c>
      <c r="O17" s="152">
        <v>8.6831132731063239</v>
      </c>
      <c r="P17" s="151" t="s">
        <v>149</v>
      </c>
      <c r="Q17" s="152">
        <v>6.3375906109768732</v>
      </c>
      <c r="R17" s="152">
        <v>1.6431774503523382</v>
      </c>
      <c r="S17" s="152">
        <v>3.531910846200184</v>
      </c>
      <c r="T17" s="152">
        <v>0.98166159775964346</v>
      </c>
      <c r="U17" s="152">
        <v>5.4463936448710619</v>
      </c>
      <c r="V17" s="152">
        <v>6.2541443124962317</v>
      </c>
      <c r="W17" s="152">
        <v>5.746389423223718</v>
      </c>
      <c r="X17" s="152"/>
      <c r="Y17" s="73"/>
    </row>
    <row r="18" spans="1:25" x14ac:dyDescent="0.3">
      <c r="A18" s="169" t="s">
        <v>228</v>
      </c>
      <c r="B18" s="151">
        <v>1059</v>
      </c>
      <c r="C18" s="151">
        <v>969</v>
      </c>
      <c r="D18" s="151" t="s">
        <v>149</v>
      </c>
      <c r="E18" s="151">
        <v>731</v>
      </c>
      <c r="F18" s="151">
        <v>45</v>
      </c>
      <c r="G18" s="151">
        <v>324</v>
      </c>
      <c r="H18" s="151">
        <v>88</v>
      </c>
      <c r="I18" s="151">
        <v>429</v>
      </c>
      <c r="J18" s="151">
        <v>499</v>
      </c>
      <c r="K18" s="151">
        <v>621</v>
      </c>
      <c r="L18" s="73"/>
      <c r="M18" s="169" t="s">
        <v>228</v>
      </c>
      <c r="N18" s="152">
        <v>7.7321845794392523</v>
      </c>
      <c r="O18" s="152">
        <v>7.2502805836139173</v>
      </c>
      <c r="P18" s="151" t="s">
        <v>149</v>
      </c>
      <c r="Q18" s="152">
        <v>5.5128205128205128</v>
      </c>
      <c r="R18" s="152">
        <v>0.32204966721534384</v>
      </c>
      <c r="S18" s="152">
        <v>2.3327813377492981</v>
      </c>
      <c r="T18" s="152">
        <v>0.60941828254847652</v>
      </c>
      <c r="U18" s="152">
        <v>2.9571930792031433</v>
      </c>
      <c r="V18" s="152">
        <v>3.5042134831460672</v>
      </c>
      <c r="W18" s="152">
        <v>4.3441762854144805</v>
      </c>
      <c r="X18" s="152"/>
      <c r="Y18" s="73"/>
    </row>
    <row r="19" spans="1:25" x14ac:dyDescent="0.3">
      <c r="A19" s="169" t="s">
        <v>229</v>
      </c>
      <c r="B19" s="151">
        <v>1990</v>
      </c>
      <c r="C19" s="151">
        <v>1296</v>
      </c>
      <c r="D19" s="151" t="s">
        <v>149</v>
      </c>
      <c r="E19" s="151">
        <v>870</v>
      </c>
      <c r="F19" s="151">
        <v>188</v>
      </c>
      <c r="G19" s="151">
        <v>681</v>
      </c>
      <c r="H19" s="151">
        <v>155</v>
      </c>
      <c r="I19" s="151">
        <v>507</v>
      </c>
      <c r="J19" s="151">
        <v>1124</v>
      </c>
      <c r="K19" s="151">
        <v>1144</v>
      </c>
      <c r="L19" s="73"/>
      <c r="M19" s="169" t="s">
        <v>229</v>
      </c>
      <c r="N19" s="152">
        <v>11.860770056025748</v>
      </c>
      <c r="O19" s="152">
        <v>7.6863768459759205</v>
      </c>
      <c r="P19" s="151" t="s">
        <v>149</v>
      </c>
      <c r="Q19" s="152">
        <v>5.0420168067226889</v>
      </c>
      <c r="R19" s="152">
        <v>1.035299300622281</v>
      </c>
      <c r="S19" s="152">
        <v>3.6800864631180765</v>
      </c>
      <c r="T19" s="152">
        <v>0.7956470407063293</v>
      </c>
      <c r="U19" s="152">
        <v>2.5410986367281474</v>
      </c>
      <c r="V19" s="152">
        <v>5.626752102523028</v>
      </c>
      <c r="W19" s="152">
        <v>5.6518946692357099</v>
      </c>
      <c r="X19" s="152"/>
      <c r="Y19" s="73"/>
    </row>
    <row r="20" spans="1:25" x14ac:dyDescent="0.3">
      <c r="A20" s="169" t="s">
        <v>230</v>
      </c>
      <c r="B20" s="151">
        <v>632</v>
      </c>
      <c r="C20" s="151">
        <v>554</v>
      </c>
      <c r="D20" s="151" t="s">
        <v>149</v>
      </c>
      <c r="E20" s="151">
        <v>372</v>
      </c>
      <c r="F20" s="151">
        <v>49</v>
      </c>
      <c r="G20" s="151">
        <v>177</v>
      </c>
      <c r="H20" s="151">
        <v>20</v>
      </c>
      <c r="I20" s="151">
        <v>244</v>
      </c>
      <c r="J20" s="151">
        <v>296</v>
      </c>
      <c r="K20" s="151">
        <v>492</v>
      </c>
      <c r="L20" s="73"/>
      <c r="M20" s="169" t="s">
        <v>230</v>
      </c>
      <c r="N20" s="152">
        <v>12.10959954014179</v>
      </c>
      <c r="O20" s="152">
        <v>10.598813851157452</v>
      </c>
      <c r="P20" s="151" t="s">
        <v>149</v>
      </c>
      <c r="Q20" s="152">
        <v>7.3765615704937533</v>
      </c>
      <c r="R20" s="152">
        <v>0.88816385716875101</v>
      </c>
      <c r="S20" s="152">
        <v>3.2614704256495299</v>
      </c>
      <c r="T20" s="152">
        <v>0.33523298692591352</v>
      </c>
      <c r="U20" s="152">
        <v>4.0157998683344305</v>
      </c>
      <c r="V20" s="152">
        <v>4.8342315858239431</v>
      </c>
      <c r="W20" s="152">
        <v>7.9935012185215273</v>
      </c>
      <c r="X20" s="152"/>
      <c r="Y20" s="73"/>
    </row>
    <row r="21" spans="1:25" x14ac:dyDescent="0.3">
      <c r="A21" s="169" t="s">
        <v>231</v>
      </c>
      <c r="B21" s="151">
        <v>3668</v>
      </c>
      <c r="C21" s="151">
        <v>3166</v>
      </c>
      <c r="D21" s="151" t="s">
        <v>149</v>
      </c>
      <c r="E21" s="151">
        <v>2547</v>
      </c>
      <c r="F21" s="151">
        <v>480</v>
      </c>
      <c r="G21" s="151">
        <v>1495</v>
      </c>
      <c r="H21" s="151">
        <v>323</v>
      </c>
      <c r="I21" s="151">
        <v>1171</v>
      </c>
      <c r="J21" s="151">
        <v>2041</v>
      </c>
      <c r="K21" s="151">
        <v>2177</v>
      </c>
      <c r="L21" s="73"/>
      <c r="M21" s="169" t="s">
        <v>231</v>
      </c>
      <c r="N21" s="152">
        <v>13.814401928291653</v>
      </c>
      <c r="O21" s="152">
        <v>11.902703109139441</v>
      </c>
      <c r="P21" s="151" t="s">
        <v>149</v>
      </c>
      <c r="Q21" s="152">
        <v>9.4817958454322095</v>
      </c>
      <c r="R21" s="152">
        <v>1.7087931648273407</v>
      </c>
      <c r="S21" s="152">
        <v>5.2344105598543464</v>
      </c>
      <c r="T21" s="152">
        <v>1.0996867765218574</v>
      </c>
      <c r="U21" s="152">
        <v>4.0149489131180136</v>
      </c>
      <c r="V21" s="152">
        <v>7.1634142917310131</v>
      </c>
      <c r="W21" s="152">
        <v>7.8168761220825846</v>
      </c>
      <c r="X21" s="152"/>
      <c r="Y21" s="73"/>
    </row>
    <row r="22" spans="1:25" x14ac:dyDescent="0.3">
      <c r="A22" s="169" t="s">
        <v>232</v>
      </c>
      <c r="B22" s="151">
        <v>566</v>
      </c>
      <c r="C22" s="151">
        <v>625</v>
      </c>
      <c r="D22" s="151" t="s">
        <v>149</v>
      </c>
      <c r="E22" s="151">
        <v>237</v>
      </c>
      <c r="F22" s="151">
        <v>99</v>
      </c>
      <c r="G22" s="151">
        <v>190</v>
      </c>
      <c r="H22" s="151">
        <v>37</v>
      </c>
      <c r="I22" s="151">
        <v>121</v>
      </c>
      <c r="J22" s="151">
        <v>516</v>
      </c>
      <c r="K22" s="151">
        <v>452</v>
      </c>
      <c r="L22" s="73"/>
      <c r="M22" s="169" t="s">
        <v>232</v>
      </c>
      <c r="N22" s="152">
        <v>9.0012722646310444</v>
      </c>
      <c r="O22" s="152">
        <v>9.9522292993630579</v>
      </c>
      <c r="P22" s="151" t="s">
        <v>149</v>
      </c>
      <c r="Q22" s="152">
        <v>3.8411669367909242</v>
      </c>
      <c r="R22" s="152">
        <v>1.5002273071677528</v>
      </c>
      <c r="S22" s="152">
        <v>2.8494301139772045</v>
      </c>
      <c r="T22" s="152">
        <v>0.51331853496115432</v>
      </c>
      <c r="U22" s="152">
        <v>1.6614032678841137</v>
      </c>
      <c r="V22" s="152">
        <v>7.1398920713989202</v>
      </c>
      <c r="W22" s="152">
        <v>6.3950198075834752</v>
      </c>
      <c r="X22" s="152"/>
      <c r="Y22" s="73"/>
    </row>
    <row r="23" spans="1:25" x14ac:dyDescent="0.3">
      <c r="A23" s="169" t="s">
        <v>233</v>
      </c>
      <c r="B23" s="151">
        <v>2686</v>
      </c>
      <c r="C23" s="151">
        <v>2017</v>
      </c>
      <c r="D23" s="151" t="s">
        <v>149</v>
      </c>
      <c r="E23" s="151">
        <v>1523</v>
      </c>
      <c r="F23" s="151">
        <v>444</v>
      </c>
      <c r="G23" s="151">
        <v>714</v>
      </c>
      <c r="H23" s="151">
        <v>198</v>
      </c>
      <c r="I23" s="151">
        <v>702</v>
      </c>
      <c r="J23" s="151">
        <v>1158</v>
      </c>
      <c r="K23" s="151">
        <v>1200</v>
      </c>
      <c r="L23" s="73"/>
      <c r="M23" s="169" t="s">
        <v>233</v>
      </c>
      <c r="N23" s="152">
        <v>9.7954122752634856</v>
      </c>
      <c r="O23" s="152">
        <v>7.2195575918104371</v>
      </c>
      <c r="P23" s="151" t="s">
        <v>149</v>
      </c>
      <c r="Q23" s="152">
        <v>5.5359674312093343</v>
      </c>
      <c r="R23" s="152">
        <v>1.5331491712707181</v>
      </c>
      <c r="S23" s="152">
        <v>2.41689797576332</v>
      </c>
      <c r="T23" s="152">
        <v>0.66249539933750456</v>
      </c>
      <c r="U23" s="152">
        <v>2.3486115757778521</v>
      </c>
      <c r="V23" s="152">
        <v>3.9573508304285423</v>
      </c>
      <c r="W23" s="152">
        <v>4.1643531371460298</v>
      </c>
      <c r="X23" s="152"/>
      <c r="Y23" s="73"/>
    </row>
    <row r="24" spans="1:25" x14ac:dyDescent="0.3">
      <c r="A24" s="169" t="s">
        <v>234</v>
      </c>
      <c r="B24" s="151">
        <v>421</v>
      </c>
      <c r="C24" s="151">
        <v>458</v>
      </c>
      <c r="D24" s="151" t="s">
        <v>149</v>
      </c>
      <c r="E24" s="151">
        <v>462</v>
      </c>
      <c r="F24" s="151">
        <v>23</v>
      </c>
      <c r="G24" s="151">
        <v>217</v>
      </c>
      <c r="H24" s="151">
        <v>68</v>
      </c>
      <c r="I24" s="151">
        <v>248</v>
      </c>
      <c r="J24" s="151">
        <v>256</v>
      </c>
      <c r="K24" s="151">
        <v>236</v>
      </c>
      <c r="L24" s="73"/>
      <c r="M24" s="169" t="s">
        <v>234</v>
      </c>
      <c r="N24" s="152">
        <v>9.7183748845798714</v>
      </c>
      <c r="O24" s="152">
        <v>10.447080291970803</v>
      </c>
      <c r="P24" s="151" t="s">
        <v>149</v>
      </c>
      <c r="Q24" s="152">
        <v>10.160545414559049</v>
      </c>
      <c r="R24" s="152">
        <v>0.47678275290215588</v>
      </c>
      <c r="S24" s="152">
        <v>4.3776477708291308</v>
      </c>
      <c r="T24" s="152">
        <v>1.281085154483798</v>
      </c>
      <c r="U24" s="152">
        <v>4.6969696969696964</v>
      </c>
      <c r="V24" s="152">
        <v>4.8696975461289709</v>
      </c>
      <c r="W24" s="152">
        <v>4.4021637754150342</v>
      </c>
      <c r="X24" s="152"/>
      <c r="Y24" s="138"/>
    </row>
    <row r="25" spans="1:25" x14ac:dyDescent="0.3">
      <c r="A25" s="169" t="s">
        <v>235</v>
      </c>
      <c r="B25" s="151">
        <v>634</v>
      </c>
      <c r="C25" s="151">
        <v>636</v>
      </c>
      <c r="D25" s="151" t="s">
        <v>149</v>
      </c>
      <c r="E25" s="151">
        <v>531</v>
      </c>
      <c r="F25" s="151">
        <v>44</v>
      </c>
      <c r="G25" s="151">
        <v>249</v>
      </c>
      <c r="H25" s="151">
        <v>93</v>
      </c>
      <c r="I25" s="151">
        <v>226</v>
      </c>
      <c r="J25" s="151">
        <v>538</v>
      </c>
      <c r="K25" s="151">
        <v>500</v>
      </c>
      <c r="L25" s="73"/>
      <c r="M25" s="169" t="s">
        <v>235</v>
      </c>
      <c r="N25" s="152">
        <v>7.5873623743417902</v>
      </c>
      <c r="O25" s="152">
        <v>7.4117235753408703</v>
      </c>
      <c r="P25" s="151" t="s">
        <v>149</v>
      </c>
      <c r="Q25" s="152">
        <v>6.0762100926879503</v>
      </c>
      <c r="R25" s="152">
        <v>0.47511067919231187</v>
      </c>
      <c r="S25" s="152">
        <v>2.6670951156812341</v>
      </c>
      <c r="T25" s="152">
        <v>0.9149040826364977</v>
      </c>
      <c r="U25" s="152">
        <v>2.2209119496855343</v>
      </c>
      <c r="V25" s="152">
        <v>5.3730150803954855</v>
      </c>
      <c r="W25" s="152">
        <v>5.0231062889290738</v>
      </c>
      <c r="X25" s="152"/>
      <c r="Y25" s="73"/>
    </row>
    <row r="26" spans="1:25" x14ac:dyDescent="0.3">
      <c r="A26" s="169" t="s">
        <v>236</v>
      </c>
      <c r="B26" s="151">
        <v>419</v>
      </c>
      <c r="C26" s="151">
        <v>471</v>
      </c>
      <c r="D26" s="151" t="s">
        <v>149</v>
      </c>
      <c r="E26" s="151">
        <v>111</v>
      </c>
      <c r="F26" s="151">
        <v>27</v>
      </c>
      <c r="G26" s="151">
        <v>93</v>
      </c>
      <c r="H26" s="151">
        <v>60</v>
      </c>
      <c r="I26" s="151">
        <v>58</v>
      </c>
      <c r="J26" s="151">
        <v>203</v>
      </c>
      <c r="K26" s="151">
        <v>271</v>
      </c>
      <c r="L26" s="73"/>
      <c r="M26" s="169" t="s">
        <v>236</v>
      </c>
      <c r="N26" s="152">
        <v>7.5837104072398187</v>
      </c>
      <c r="O26" s="152">
        <v>8.3897399358745997</v>
      </c>
      <c r="P26" s="151" t="s">
        <v>149</v>
      </c>
      <c r="Q26" s="152">
        <v>2.0655005582433943</v>
      </c>
      <c r="R26" s="152">
        <v>0.48283261802575111</v>
      </c>
      <c r="S26" s="152">
        <v>1.6489361702127658</v>
      </c>
      <c r="T26" s="152">
        <v>1.0109519797809603</v>
      </c>
      <c r="U26" s="152">
        <v>0.95994703740483278</v>
      </c>
      <c r="V26" s="152">
        <v>3.3105022831050226</v>
      </c>
      <c r="W26" s="152">
        <v>4.4397116644823074</v>
      </c>
      <c r="X26" s="152"/>
      <c r="Y26" s="73"/>
    </row>
    <row r="27" spans="1:25" x14ac:dyDescent="0.3">
      <c r="A27" s="169" t="s">
        <v>237</v>
      </c>
      <c r="B27" s="151">
        <v>489</v>
      </c>
      <c r="C27" s="151">
        <v>497</v>
      </c>
      <c r="D27" s="151" t="s">
        <v>149</v>
      </c>
      <c r="E27" s="151">
        <v>78</v>
      </c>
      <c r="F27" s="151">
        <v>43</v>
      </c>
      <c r="G27" s="151">
        <v>119</v>
      </c>
      <c r="H27" s="151">
        <v>21</v>
      </c>
      <c r="I27" s="151">
        <v>125</v>
      </c>
      <c r="J27" s="151">
        <v>192</v>
      </c>
      <c r="K27" s="151">
        <v>405</v>
      </c>
      <c r="L27" s="73"/>
      <c r="M27" s="169" t="s">
        <v>237</v>
      </c>
      <c r="N27" s="152">
        <v>7.090039147455415</v>
      </c>
      <c r="O27" s="152">
        <v>7.1966406023747469</v>
      </c>
      <c r="P27" s="151" t="s">
        <v>149</v>
      </c>
      <c r="Q27" s="152">
        <v>1.0998307952622675</v>
      </c>
      <c r="R27" s="152">
        <v>0.57325689908012256</v>
      </c>
      <c r="S27" s="152">
        <v>1.4966670859011444</v>
      </c>
      <c r="T27" s="152">
        <v>0.25035765379113017</v>
      </c>
      <c r="U27" s="152">
        <v>1.4243391066545124</v>
      </c>
      <c r="V27" s="152">
        <v>2.1319120586275817</v>
      </c>
      <c r="W27" s="152">
        <v>4.1568305450066712</v>
      </c>
      <c r="X27" s="152"/>
      <c r="Y27" s="73"/>
    </row>
    <row r="28" spans="1:25" x14ac:dyDescent="0.3">
      <c r="A28" s="169" t="s">
        <v>238</v>
      </c>
      <c r="B28" s="151">
        <v>340</v>
      </c>
      <c r="C28" s="151">
        <v>337</v>
      </c>
      <c r="D28" s="151" t="s">
        <v>149</v>
      </c>
      <c r="E28" s="151">
        <v>162</v>
      </c>
      <c r="F28" s="151">
        <v>3</v>
      </c>
      <c r="G28" s="151">
        <v>134</v>
      </c>
      <c r="H28" s="151">
        <v>12</v>
      </c>
      <c r="I28" s="151">
        <v>65</v>
      </c>
      <c r="J28" s="151">
        <v>223</v>
      </c>
      <c r="K28" s="151">
        <v>239</v>
      </c>
      <c r="L28" s="73"/>
      <c r="M28" s="169" t="s">
        <v>238</v>
      </c>
      <c r="N28" s="152">
        <v>7.1896806935927255</v>
      </c>
      <c r="O28" s="152">
        <v>7.2100984167736417</v>
      </c>
      <c r="P28" s="151" t="s">
        <v>149</v>
      </c>
      <c r="Q28" s="152">
        <v>3.524804177545692</v>
      </c>
      <c r="R28" s="152">
        <v>6.3025210084033612E-2</v>
      </c>
      <c r="S28" s="152">
        <v>2.8240252897787146</v>
      </c>
      <c r="T28" s="152">
        <v>0.23885350318471338</v>
      </c>
      <c r="U28" s="152">
        <v>1.265329959120109</v>
      </c>
      <c r="V28" s="152">
        <v>4.4905356423681031</v>
      </c>
      <c r="W28" s="152">
        <v>4.7934215804251901</v>
      </c>
      <c r="X28" s="152"/>
      <c r="Y28" s="73"/>
    </row>
    <row r="29" spans="1:25" x14ac:dyDescent="0.3">
      <c r="A29" s="169" t="s">
        <v>239</v>
      </c>
      <c r="B29" s="151">
        <v>943</v>
      </c>
      <c r="C29" s="151">
        <v>1128</v>
      </c>
      <c r="D29" s="151" t="s">
        <v>149</v>
      </c>
      <c r="E29" s="151">
        <v>709</v>
      </c>
      <c r="F29" s="151">
        <v>90</v>
      </c>
      <c r="G29" s="151">
        <v>414</v>
      </c>
      <c r="H29" s="151">
        <v>76</v>
      </c>
      <c r="I29" s="151">
        <v>250</v>
      </c>
      <c r="J29" s="151">
        <v>555</v>
      </c>
      <c r="K29" s="151">
        <v>538</v>
      </c>
      <c r="L29" s="73"/>
      <c r="M29" s="169" t="s">
        <v>239</v>
      </c>
      <c r="N29" s="152">
        <v>9.2578048301590421</v>
      </c>
      <c r="O29" s="152">
        <v>11.442483262325014</v>
      </c>
      <c r="P29" s="151" t="s">
        <v>149</v>
      </c>
      <c r="Q29" s="152">
        <v>7.1385420861860656</v>
      </c>
      <c r="R29" s="152">
        <v>0.83986562150055988</v>
      </c>
      <c r="S29" s="152">
        <v>3.9383561643835616</v>
      </c>
      <c r="T29" s="152">
        <v>0.67417723764747628</v>
      </c>
      <c r="U29" s="152">
        <v>2.2451728783116303</v>
      </c>
      <c r="V29" s="152">
        <v>5.1709680424857911</v>
      </c>
      <c r="W29" s="152">
        <v>5.1009765810182985</v>
      </c>
      <c r="X29" s="152"/>
      <c r="Y29" s="138"/>
    </row>
    <row r="30" spans="1:25" x14ac:dyDescent="0.3">
      <c r="A30" s="169" t="s">
        <v>240</v>
      </c>
      <c r="B30" s="151">
        <v>677</v>
      </c>
      <c r="C30" s="151">
        <v>631</v>
      </c>
      <c r="D30" s="151" t="s">
        <v>149</v>
      </c>
      <c r="E30" s="151">
        <v>534</v>
      </c>
      <c r="F30" s="151">
        <v>59</v>
      </c>
      <c r="G30" s="151">
        <v>254</v>
      </c>
      <c r="H30" s="151">
        <v>61</v>
      </c>
      <c r="I30" s="151">
        <v>137</v>
      </c>
      <c r="J30" s="151">
        <v>298</v>
      </c>
      <c r="K30" s="151">
        <v>561</v>
      </c>
      <c r="L30" s="73"/>
      <c r="M30" s="169" t="s">
        <v>240</v>
      </c>
      <c r="N30" s="152">
        <v>7.0587008653946404</v>
      </c>
      <c r="O30" s="152">
        <v>6.5606155125805783</v>
      </c>
      <c r="P30" s="151" t="s">
        <v>149</v>
      </c>
      <c r="Q30" s="152">
        <v>5.4673901914610425</v>
      </c>
      <c r="R30" s="152">
        <v>0.5755536045263876</v>
      </c>
      <c r="S30" s="152">
        <v>2.4880007836222942</v>
      </c>
      <c r="T30" s="152">
        <v>0.56030127675208963</v>
      </c>
      <c r="U30" s="152">
        <v>1.2600018394187438</v>
      </c>
      <c r="V30" s="152">
        <v>2.8126474752241624</v>
      </c>
      <c r="W30" s="152">
        <v>5.3489702517162474</v>
      </c>
      <c r="X30" s="152"/>
      <c r="Y30" s="73"/>
    </row>
    <row r="31" spans="1:25" x14ac:dyDescent="0.3">
      <c r="A31" s="169" t="s">
        <v>241</v>
      </c>
      <c r="B31" s="151">
        <v>368</v>
      </c>
      <c r="C31" s="151">
        <v>348</v>
      </c>
      <c r="D31" s="151" t="s">
        <v>149</v>
      </c>
      <c r="E31" s="151">
        <v>331</v>
      </c>
      <c r="F31" s="151">
        <v>61</v>
      </c>
      <c r="G31" s="151">
        <v>283</v>
      </c>
      <c r="H31" s="151">
        <v>233</v>
      </c>
      <c r="I31" s="151">
        <v>125</v>
      </c>
      <c r="J31" s="151">
        <v>206</v>
      </c>
      <c r="K31" s="151">
        <v>593</v>
      </c>
      <c r="L31" s="73"/>
      <c r="M31" s="169" t="s">
        <v>241</v>
      </c>
      <c r="N31" s="152">
        <v>8.4734054800828922</v>
      </c>
      <c r="O31" s="152">
        <v>7.9072937968643497</v>
      </c>
      <c r="P31" s="151" t="s">
        <v>149</v>
      </c>
      <c r="Q31" s="152">
        <v>7.0832441686282905</v>
      </c>
      <c r="R31" s="152">
        <v>1.1708253358925143</v>
      </c>
      <c r="S31" s="152">
        <v>5.2281544430075746</v>
      </c>
      <c r="T31" s="152">
        <v>4.0151645700499738</v>
      </c>
      <c r="U31" s="152">
        <v>2.1287465940054493</v>
      </c>
      <c r="V31" s="152">
        <v>3.6007690963118337</v>
      </c>
      <c r="W31" s="152">
        <v>10.42362453858323</v>
      </c>
      <c r="X31" s="152"/>
      <c r="Y31" s="73"/>
    </row>
    <row r="32" spans="1:25" x14ac:dyDescent="0.3">
      <c r="A32" s="169" t="s">
        <v>242</v>
      </c>
      <c r="B32" s="151">
        <v>618</v>
      </c>
      <c r="C32" s="151">
        <v>544</v>
      </c>
      <c r="D32" s="151" t="s">
        <v>149</v>
      </c>
      <c r="E32" s="151">
        <v>125</v>
      </c>
      <c r="F32" s="151">
        <v>52</v>
      </c>
      <c r="G32" s="151">
        <v>182</v>
      </c>
      <c r="H32" s="151">
        <v>47</v>
      </c>
      <c r="I32" s="151">
        <v>182</v>
      </c>
      <c r="J32" s="151">
        <v>260</v>
      </c>
      <c r="K32" s="151">
        <v>301</v>
      </c>
      <c r="L32" s="73"/>
      <c r="M32" s="169" t="s">
        <v>242</v>
      </c>
      <c r="N32" s="152">
        <v>10.423342890875359</v>
      </c>
      <c r="O32" s="152">
        <v>9.4806552805855695</v>
      </c>
      <c r="P32" s="151" t="s">
        <v>149</v>
      </c>
      <c r="Q32" s="152">
        <v>2.2473930240920534</v>
      </c>
      <c r="R32" s="152">
        <v>0.89331729943308713</v>
      </c>
      <c r="S32" s="152">
        <v>3.1768196893000527</v>
      </c>
      <c r="T32" s="152">
        <v>0.76125688370586331</v>
      </c>
      <c r="U32" s="152">
        <v>2.9511918274687856</v>
      </c>
      <c r="V32" s="152">
        <v>4.335501083875271</v>
      </c>
      <c r="W32" s="152">
        <v>4.8705501618122975</v>
      </c>
      <c r="X32" s="152"/>
      <c r="Y32" s="73"/>
    </row>
    <row r="33" spans="1:25" x14ac:dyDescent="0.3">
      <c r="A33" s="169" t="s">
        <v>243</v>
      </c>
      <c r="B33" s="151">
        <v>175</v>
      </c>
      <c r="C33" s="151">
        <v>165</v>
      </c>
      <c r="D33" s="151" t="s">
        <v>149</v>
      </c>
      <c r="E33" s="151">
        <v>182</v>
      </c>
      <c r="F33" s="151">
        <v>18</v>
      </c>
      <c r="G33" s="151">
        <v>44</v>
      </c>
      <c r="H33" s="151">
        <v>11</v>
      </c>
      <c r="I33" s="151">
        <v>82</v>
      </c>
      <c r="J33" s="151">
        <v>158</v>
      </c>
      <c r="K33" s="151">
        <v>150</v>
      </c>
      <c r="L33" s="73"/>
      <c r="M33" s="169" t="s">
        <v>243</v>
      </c>
      <c r="N33" s="152">
        <v>9.1527196652719667</v>
      </c>
      <c r="O33" s="152">
        <v>8.9771490750816092</v>
      </c>
      <c r="P33" s="151" t="s">
        <v>149</v>
      </c>
      <c r="Q33" s="152">
        <v>9.4154164511122609</v>
      </c>
      <c r="R33" s="152">
        <v>0.8434864104967198</v>
      </c>
      <c r="S33" s="152">
        <v>1.9230769230769231</v>
      </c>
      <c r="T33" s="152">
        <v>0.44989775051124747</v>
      </c>
      <c r="U33" s="152">
        <v>3.2245379473063309</v>
      </c>
      <c r="V33" s="152">
        <v>6.4701064701064697</v>
      </c>
      <c r="W33" s="152">
        <v>6.3721325403568398</v>
      </c>
      <c r="X33" s="152"/>
      <c r="Y33" s="73"/>
    </row>
    <row r="34" spans="1:25" x14ac:dyDescent="0.3">
      <c r="A34" s="169" t="s">
        <v>244</v>
      </c>
      <c r="B34" s="151">
        <v>1330</v>
      </c>
      <c r="C34" s="151">
        <v>1198</v>
      </c>
      <c r="D34" s="151" t="s">
        <v>149</v>
      </c>
      <c r="E34" s="151">
        <v>934</v>
      </c>
      <c r="F34" s="151">
        <v>206</v>
      </c>
      <c r="G34" s="151">
        <v>384</v>
      </c>
      <c r="H34" s="151">
        <v>83</v>
      </c>
      <c r="I34" s="151">
        <v>321</v>
      </c>
      <c r="J34" s="151">
        <v>552</v>
      </c>
      <c r="K34" s="151">
        <v>637</v>
      </c>
      <c r="L34" s="73"/>
      <c r="M34" s="169" t="s">
        <v>244</v>
      </c>
      <c r="N34" s="152">
        <v>8.8477913783927615</v>
      </c>
      <c r="O34" s="152">
        <v>7.8624401128831138</v>
      </c>
      <c r="P34" s="151" t="s">
        <v>149</v>
      </c>
      <c r="Q34" s="152">
        <v>6.2387282078685455</v>
      </c>
      <c r="R34" s="152">
        <v>1.2873390826146731</v>
      </c>
      <c r="S34" s="152">
        <v>2.3940149625935163</v>
      </c>
      <c r="T34" s="152">
        <v>0.48427562868312041</v>
      </c>
      <c r="U34" s="152">
        <v>1.8301026225769668</v>
      </c>
      <c r="V34" s="152">
        <v>3.2468678313040407</v>
      </c>
      <c r="W34" s="152">
        <v>3.7308187888016868</v>
      </c>
      <c r="X34" s="152"/>
      <c r="Y34" s="73"/>
    </row>
    <row r="35" spans="1:25" x14ac:dyDescent="0.3">
      <c r="A35" s="169" t="s">
        <v>245</v>
      </c>
      <c r="B35" s="151">
        <v>814</v>
      </c>
      <c r="C35" s="151">
        <v>880</v>
      </c>
      <c r="D35" s="151" t="s">
        <v>149</v>
      </c>
      <c r="E35" s="151">
        <v>733</v>
      </c>
      <c r="F35" s="151">
        <v>88</v>
      </c>
      <c r="G35" s="151">
        <v>558</v>
      </c>
      <c r="H35" s="151">
        <v>178</v>
      </c>
      <c r="I35" s="151">
        <v>429</v>
      </c>
      <c r="J35" s="151">
        <v>656</v>
      </c>
      <c r="K35" s="151">
        <v>757</v>
      </c>
      <c r="L35" s="73"/>
      <c r="M35" s="169" t="s">
        <v>245</v>
      </c>
      <c r="N35" s="152">
        <v>6.4958901923230394</v>
      </c>
      <c r="O35" s="152">
        <v>6.9543227437964275</v>
      </c>
      <c r="P35" s="151" t="s">
        <v>149</v>
      </c>
      <c r="Q35" s="152">
        <v>5.6615432146443192</v>
      </c>
      <c r="R35" s="152">
        <v>0.63427994810436783</v>
      </c>
      <c r="S35" s="152">
        <v>3.9434628975265023</v>
      </c>
      <c r="T35" s="152">
        <v>1.1736005802070284</v>
      </c>
      <c r="U35" s="152">
        <v>2.8339278636543797</v>
      </c>
      <c r="V35" s="152">
        <v>4.3573563600132852</v>
      </c>
      <c r="W35" s="152">
        <v>5.0642226384800644</v>
      </c>
      <c r="X35" s="152"/>
      <c r="Y35" s="73"/>
    </row>
    <row r="36" spans="1:25" ht="14.5" thickBot="1" x14ac:dyDescent="0.35">
      <c r="A36" s="169" t="s">
        <v>246</v>
      </c>
      <c r="B36" s="151">
        <v>256</v>
      </c>
      <c r="C36" s="151">
        <v>281</v>
      </c>
      <c r="D36" s="151" t="s">
        <v>149</v>
      </c>
      <c r="E36" s="151">
        <v>109</v>
      </c>
      <c r="F36" s="151">
        <v>5</v>
      </c>
      <c r="G36" s="151">
        <v>74</v>
      </c>
      <c r="H36" s="151">
        <v>6</v>
      </c>
      <c r="I36" s="151">
        <v>63</v>
      </c>
      <c r="J36" s="151">
        <v>52</v>
      </c>
      <c r="K36" s="151">
        <v>119</v>
      </c>
      <c r="L36" s="73"/>
      <c r="M36" s="169" t="s">
        <v>246</v>
      </c>
      <c r="N36" s="152">
        <v>12.37312711454809</v>
      </c>
      <c r="O36" s="152">
        <v>13.419293218720153</v>
      </c>
      <c r="P36" s="151" t="s">
        <v>149</v>
      </c>
      <c r="Q36" s="152">
        <v>4.9209932279909703</v>
      </c>
      <c r="R36" s="152">
        <v>0.20755500207555005</v>
      </c>
      <c r="S36" s="152">
        <v>2.809415337889142</v>
      </c>
      <c r="T36" s="152">
        <v>0.20811654526534862</v>
      </c>
      <c r="U36" s="152">
        <v>2.0805812417437251</v>
      </c>
      <c r="V36" s="152">
        <v>1.6987912446912774</v>
      </c>
      <c r="W36" s="152">
        <v>3.9852645679839247</v>
      </c>
      <c r="X36" s="152"/>
    </row>
    <row r="37" spans="1:25" x14ac:dyDescent="0.3">
      <c r="A37" s="92" t="s">
        <v>247</v>
      </c>
      <c r="B37" s="66"/>
      <c r="C37" s="66"/>
      <c r="D37" s="66"/>
      <c r="E37" s="66"/>
      <c r="F37" s="66"/>
      <c r="G37" s="66"/>
      <c r="H37" s="66"/>
      <c r="I37" s="66"/>
      <c r="J37" s="36"/>
      <c r="K37" s="36"/>
      <c r="L37" s="30"/>
      <c r="M37" s="92" t="s">
        <v>247</v>
      </c>
      <c r="N37" s="92"/>
      <c r="O37" s="92"/>
      <c r="P37" s="92"/>
      <c r="Q37" s="92"/>
      <c r="R37" s="92"/>
      <c r="S37" s="92"/>
      <c r="T37" s="92"/>
      <c r="U37" s="92"/>
      <c r="V37" s="36"/>
      <c r="W37" s="36"/>
      <c r="X37" s="37"/>
    </row>
    <row r="38" spans="1:25" s="71" customFormat="1" x14ac:dyDescent="0.3">
      <c r="A38" s="71" t="s">
        <v>152</v>
      </c>
      <c r="J38" s="93"/>
      <c r="K38" s="93"/>
      <c r="L38" s="93"/>
      <c r="M38" s="71" t="s">
        <v>152</v>
      </c>
      <c r="V38" s="93"/>
      <c r="W38" s="93"/>
      <c r="X38" s="93"/>
      <c r="Y38" s="30"/>
    </row>
    <row r="40" spans="1:25" x14ac:dyDescent="0.3">
      <c r="D40" s="178"/>
      <c r="E40" s="179"/>
      <c r="P40" s="178"/>
      <c r="Q40" s="179"/>
    </row>
  </sheetData>
  <mergeCells count="10">
    <mergeCell ref="A4:K4"/>
    <mergeCell ref="M4:W4"/>
    <mergeCell ref="A5:K5"/>
    <mergeCell ref="M5:W5"/>
    <mergeCell ref="A1:K1"/>
    <mergeCell ref="M1:W1"/>
    <mergeCell ref="A2:K2"/>
    <mergeCell ref="M2:W2"/>
    <mergeCell ref="A3:K3"/>
    <mergeCell ref="M3:W3"/>
  </mergeCells>
  <hyperlinks>
    <hyperlink ref="Y2" location="Contenido!A1" display="Contenido" xr:uid="{724414C0-BF31-4075-9864-AB592EBCBCDB}"/>
  </hyperlinks>
  <printOptions horizontalCentered="1"/>
  <pageMargins left="0.39370078740157483" right="0.39370078740157483" top="0.39370078740157483" bottom="0.39370078740157483" header="0.31496062992125984" footer="0.31496062992125984"/>
  <pageSetup orientation="landscape" horizontalDpi="300" verticalDpi="30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156F69-D458-4620-8D16-93EDABDF1ADA}">
  <dimension ref="A1:AC40"/>
  <sheetViews>
    <sheetView showGridLines="0" zoomScale="90" zoomScaleNormal="90" zoomScaleSheetLayoutView="90" workbookViewId="0">
      <selection activeCell="X2" sqref="X2"/>
    </sheetView>
  </sheetViews>
  <sheetFormatPr baseColWidth="10" defaultColWidth="23.453125" defaultRowHeight="14" x14ac:dyDescent="0.3"/>
  <cols>
    <col min="1" max="1" width="21.1796875" style="108" customWidth="1"/>
    <col min="2" max="11" width="9.1796875" style="177" customWidth="1"/>
    <col min="12" max="12" width="5" style="35" customWidth="1"/>
    <col min="13" max="13" width="21.1796875" style="108" customWidth="1"/>
    <col min="14" max="23" width="9.1796875" style="177" customWidth="1"/>
    <col min="24" max="24" width="5.7265625" style="177" customWidth="1"/>
    <col min="25" max="25" width="11.453125" style="30" customWidth="1"/>
    <col min="26" max="106" width="10.7265625" style="30" customWidth="1"/>
    <col min="107" max="16384" width="23.453125" style="30"/>
  </cols>
  <sheetData>
    <row r="1" spans="1:29" ht="15.75" customHeight="1" x14ac:dyDescent="0.3">
      <c r="A1" s="329" t="s">
        <v>254</v>
      </c>
      <c r="B1" s="329"/>
      <c r="C1" s="329"/>
      <c r="D1" s="329"/>
      <c r="E1" s="329"/>
      <c r="F1" s="329"/>
      <c r="G1" s="329"/>
      <c r="H1" s="329"/>
      <c r="I1" s="329"/>
      <c r="J1" s="329"/>
      <c r="K1" s="329"/>
      <c r="L1" s="109"/>
      <c r="M1" s="329" t="s">
        <v>255</v>
      </c>
      <c r="N1" s="329"/>
      <c r="O1" s="329"/>
      <c r="P1" s="329"/>
      <c r="Q1" s="329"/>
      <c r="R1" s="329"/>
      <c r="S1" s="329"/>
      <c r="T1" s="329"/>
      <c r="U1" s="329"/>
      <c r="V1" s="329"/>
      <c r="W1" s="329"/>
      <c r="X1" s="212"/>
      <c r="Z1" s="49"/>
      <c r="AA1" s="49"/>
      <c r="AB1" s="49"/>
      <c r="AC1" s="49"/>
    </row>
    <row r="2" spans="1:29" ht="15.75" customHeight="1" x14ac:dyDescent="0.3">
      <c r="A2" s="329" t="s">
        <v>180</v>
      </c>
      <c r="B2" s="329"/>
      <c r="C2" s="329"/>
      <c r="D2" s="329"/>
      <c r="E2" s="329"/>
      <c r="F2" s="329"/>
      <c r="G2" s="329"/>
      <c r="H2" s="329"/>
      <c r="I2" s="329"/>
      <c r="J2" s="329"/>
      <c r="K2" s="329"/>
      <c r="L2" s="109"/>
      <c r="M2" s="329" t="s">
        <v>256</v>
      </c>
      <c r="N2" s="329"/>
      <c r="O2" s="329"/>
      <c r="P2" s="329"/>
      <c r="Q2" s="329"/>
      <c r="R2" s="329"/>
      <c r="S2" s="329"/>
      <c r="T2" s="329"/>
      <c r="U2" s="329"/>
      <c r="V2" s="329"/>
      <c r="W2" s="329"/>
      <c r="X2" s="212"/>
      <c r="Y2" s="31" t="s">
        <v>0</v>
      </c>
      <c r="Z2" s="49"/>
      <c r="AA2" s="49"/>
      <c r="AB2" s="49"/>
      <c r="AC2" s="49"/>
    </row>
    <row r="3" spans="1:29" ht="15.75" customHeight="1" x14ac:dyDescent="0.3">
      <c r="A3" s="329" t="s">
        <v>218</v>
      </c>
      <c r="B3" s="329"/>
      <c r="C3" s="329"/>
      <c r="D3" s="329"/>
      <c r="E3" s="329"/>
      <c r="F3" s="329"/>
      <c r="G3" s="329"/>
      <c r="H3" s="329"/>
      <c r="I3" s="329"/>
      <c r="J3" s="329"/>
      <c r="K3" s="329"/>
      <c r="L3" s="109"/>
      <c r="M3" s="329" t="s">
        <v>218</v>
      </c>
      <c r="N3" s="329"/>
      <c r="O3" s="329"/>
      <c r="P3" s="329"/>
      <c r="Q3" s="329"/>
      <c r="R3" s="329"/>
      <c r="S3" s="329"/>
      <c r="T3" s="329"/>
      <c r="U3" s="329"/>
      <c r="V3" s="329"/>
      <c r="W3" s="329"/>
      <c r="X3" s="212"/>
      <c r="Z3" s="49"/>
      <c r="AA3" s="49"/>
      <c r="AB3" s="49"/>
      <c r="AC3" s="49"/>
    </row>
    <row r="4" spans="1:29" ht="15.75" customHeight="1" x14ac:dyDescent="0.3">
      <c r="A4" s="329" t="s">
        <v>136</v>
      </c>
      <c r="B4" s="329"/>
      <c r="C4" s="329"/>
      <c r="D4" s="329"/>
      <c r="E4" s="329"/>
      <c r="F4" s="329"/>
      <c r="G4" s="329"/>
      <c r="H4" s="329"/>
      <c r="I4" s="329"/>
      <c r="J4" s="329"/>
      <c r="K4" s="329"/>
      <c r="L4" s="109"/>
      <c r="M4" s="329" t="s">
        <v>136</v>
      </c>
      <c r="N4" s="329"/>
      <c r="O4" s="329"/>
      <c r="P4" s="329"/>
      <c r="Q4" s="329"/>
      <c r="R4" s="329"/>
      <c r="S4" s="329"/>
      <c r="T4" s="329"/>
      <c r="U4" s="329"/>
      <c r="V4" s="329"/>
      <c r="W4" s="329"/>
      <c r="X4" s="212"/>
      <c r="Z4" s="49"/>
      <c r="AA4" s="49"/>
      <c r="AB4" s="49"/>
      <c r="AC4" s="49"/>
    </row>
    <row r="5" spans="1:29" ht="15.75" customHeight="1" x14ac:dyDescent="0.3">
      <c r="A5" s="329" t="s">
        <v>137</v>
      </c>
      <c r="B5" s="329"/>
      <c r="C5" s="329"/>
      <c r="D5" s="329"/>
      <c r="E5" s="329"/>
      <c r="F5" s="329"/>
      <c r="G5" s="329"/>
      <c r="H5" s="329"/>
      <c r="I5" s="329"/>
      <c r="J5" s="329"/>
      <c r="K5" s="329"/>
      <c r="L5" s="109"/>
      <c r="M5" s="329" t="s">
        <v>137</v>
      </c>
      <c r="N5" s="329"/>
      <c r="O5" s="329"/>
      <c r="P5" s="329"/>
      <c r="Q5" s="329"/>
      <c r="R5" s="329"/>
      <c r="S5" s="329"/>
      <c r="T5" s="329"/>
      <c r="U5" s="329"/>
      <c r="V5" s="329"/>
      <c r="W5" s="329"/>
      <c r="X5" s="212"/>
      <c r="Z5" s="49"/>
      <c r="AA5" s="49"/>
      <c r="AB5" s="49"/>
      <c r="AC5" s="49"/>
    </row>
    <row r="6" spans="1:29" s="197" customFormat="1" ht="18.75" customHeight="1" x14ac:dyDescent="0.3">
      <c r="A6" s="196" t="s">
        <v>219</v>
      </c>
      <c r="B6" s="187">
        <v>2015</v>
      </c>
      <c r="C6" s="187">
        <v>2016</v>
      </c>
      <c r="D6" s="187">
        <v>2017</v>
      </c>
      <c r="E6" s="187">
        <v>2018</v>
      </c>
      <c r="F6" s="187">
        <v>2019</v>
      </c>
      <c r="G6" s="187">
        <v>2020</v>
      </c>
      <c r="H6" s="187">
        <v>2021</v>
      </c>
      <c r="I6" s="187">
        <v>2022</v>
      </c>
      <c r="J6" s="187">
        <v>2023</v>
      </c>
      <c r="K6" s="187">
        <v>2024</v>
      </c>
      <c r="M6" s="196" t="s">
        <v>219</v>
      </c>
      <c r="N6" s="187">
        <v>2015</v>
      </c>
      <c r="O6" s="187">
        <v>2016</v>
      </c>
      <c r="P6" s="187">
        <v>2017</v>
      </c>
      <c r="Q6" s="187">
        <v>2018</v>
      </c>
      <c r="R6" s="187">
        <v>2019</v>
      </c>
      <c r="S6" s="187">
        <v>2020</v>
      </c>
      <c r="T6" s="187">
        <v>2021</v>
      </c>
      <c r="U6" s="187">
        <v>2022</v>
      </c>
      <c r="V6" s="187">
        <v>2023</v>
      </c>
      <c r="W6" s="187">
        <v>2024</v>
      </c>
      <c r="X6" s="193"/>
      <c r="Y6" s="32"/>
    </row>
    <row r="7" spans="1:29" s="38" customFormat="1" x14ac:dyDescent="0.3">
      <c r="A7" s="174"/>
      <c r="B7" s="175"/>
      <c r="C7" s="175"/>
      <c r="D7" s="175"/>
      <c r="E7" s="175"/>
      <c r="F7" s="175"/>
      <c r="G7" s="175"/>
      <c r="H7" s="175"/>
      <c r="I7" s="175"/>
      <c r="J7" s="175"/>
      <c r="K7" s="175"/>
      <c r="L7" s="175"/>
      <c r="M7" s="174"/>
      <c r="N7" s="179"/>
      <c r="O7" s="179"/>
      <c r="P7" s="179"/>
      <c r="Q7" s="179"/>
      <c r="R7" s="179"/>
      <c r="S7" s="179"/>
      <c r="T7" s="179"/>
      <c r="U7" s="179"/>
      <c r="V7" s="179"/>
      <c r="W7" s="179"/>
      <c r="X7" s="179"/>
      <c r="Y7" s="73"/>
      <c r="Z7" s="30"/>
    </row>
    <row r="8" spans="1:29" x14ac:dyDescent="0.3">
      <c r="A8" s="21" t="s">
        <v>158</v>
      </c>
      <c r="B8" s="154">
        <f>SUM(B10:B36)</f>
        <v>24568</v>
      </c>
      <c r="C8" s="154">
        <f>SUM(C10:C36)</f>
        <v>23465</v>
      </c>
      <c r="D8" s="154">
        <v>18394</v>
      </c>
      <c r="E8" s="154">
        <f t="shared" ref="E8:K8" si="0">SUM(E10:E36)</f>
        <v>16644</v>
      </c>
      <c r="F8" s="154">
        <f t="shared" si="0"/>
        <v>3263</v>
      </c>
      <c r="G8" s="154">
        <f t="shared" si="0"/>
        <v>9728</v>
      </c>
      <c r="H8" s="154">
        <f t="shared" si="0"/>
        <v>2100</v>
      </c>
      <c r="I8" s="154">
        <f t="shared" si="0"/>
        <v>9331</v>
      </c>
      <c r="J8" s="154">
        <f t="shared" si="0"/>
        <v>13794</v>
      </c>
      <c r="K8" s="154">
        <f t="shared" si="0"/>
        <v>14628</v>
      </c>
      <c r="L8" s="73"/>
      <c r="M8" s="21" t="s">
        <v>158</v>
      </c>
      <c r="N8" s="157">
        <v>10.5</v>
      </c>
      <c r="O8" s="157">
        <v>10.1</v>
      </c>
      <c r="P8" s="157">
        <v>8.1</v>
      </c>
      <c r="Q8" s="157">
        <v>7.4</v>
      </c>
      <c r="R8" s="157">
        <v>1.4</v>
      </c>
      <c r="S8" s="157">
        <v>4.0999999999999996</v>
      </c>
      <c r="T8" s="157">
        <v>0.8</v>
      </c>
      <c r="U8" s="157">
        <v>3.8</v>
      </c>
      <c r="V8" s="157">
        <v>5.6525836987255662</v>
      </c>
      <c r="W8" s="157">
        <v>6.0747760580401078</v>
      </c>
      <c r="X8" s="157"/>
      <c r="Y8" s="73"/>
    </row>
    <row r="9" spans="1:29" x14ac:dyDescent="0.3">
      <c r="A9" s="21"/>
      <c r="B9" s="172"/>
      <c r="C9" s="172"/>
      <c r="D9" s="172"/>
      <c r="E9" s="172"/>
      <c r="F9" s="172"/>
      <c r="G9" s="172"/>
      <c r="H9" s="172"/>
      <c r="I9" s="172"/>
      <c r="J9" s="172"/>
      <c r="K9" s="172"/>
      <c r="L9" s="73"/>
      <c r="M9" s="21"/>
      <c r="N9" s="152"/>
      <c r="O9" s="152"/>
      <c r="P9" s="152"/>
      <c r="Q9" s="152"/>
      <c r="R9" s="152"/>
      <c r="S9" s="152"/>
      <c r="T9" s="152"/>
      <c r="U9" s="152"/>
      <c r="V9" s="152"/>
      <c r="W9" s="152"/>
      <c r="X9" s="152"/>
      <c r="Y9" s="138"/>
    </row>
    <row r="10" spans="1:29" x14ac:dyDescent="0.3">
      <c r="A10" s="169" t="s">
        <v>220</v>
      </c>
      <c r="B10" s="151">
        <v>2182</v>
      </c>
      <c r="C10" s="151">
        <v>1986</v>
      </c>
      <c r="D10" s="151" t="s">
        <v>149</v>
      </c>
      <c r="E10" s="151">
        <v>1362</v>
      </c>
      <c r="F10" s="151">
        <v>491</v>
      </c>
      <c r="G10" s="151">
        <v>911</v>
      </c>
      <c r="H10" s="151">
        <v>158</v>
      </c>
      <c r="I10" s="151">
        <v>1230</v>
      </c>
      <c r="J10" s="151">
        <v>1466</v>
      </c>
      <c r="K10" s="151">
        <v>1197</v>
      </c>
      <c r="L10" s="73"/>
      <c r="M10" s="169" t="s">
        <v>220</v>
      </c>
      <c r="N10" s="152">
        <v>12.7</v>
      </c>
      <c r="O10" s="152">
        <v>11.9</v>
      </c>
      <c r="P10" s="152" t="s">
        <v>149</v>
      </c>
      <c r="Q10" s="152">
        <v>8.8000000000000007</v>
      </c>
      <c r="R10" s="152">
        <v>3</v>
      </c>
      <c r="S10" s="152">
        <v>5.6</v>
      </c>
      <c r="T10" s="152">
        <v>0.9</v>
      </c>
      <c r="U10" s="152">
        <v>7.5109916951636544</v>
      </c>
      <c r="V10" s="152">
        <v>9.1095507363449943</v>
      </c>
      <c r="W10" s="152">
        <v>7.7772724319407445</v>
      </c>
      <c r="X10" s="152"/>
      <c r="Y10" s="73"/>
    </row>
    <row r="11" spans="1:29" x14ac:dyDescent="0.3">
      <c r="A11" s="169" t="s">
        <v>221</v>
      </c>
      <c r="B11" s="151">
        <v>2086</v>
      </c>
      <c r="C11" s="151">
        <v>1981</v>
      </c>
      <c r="D11" s="151" t="s">
        <v>149</v>
      </c>
      <c r="E11" s="151">
        <v>1476</v>
      </c>
      <c r="F11" s="151">
        <v>243</v>
      </c>
      <c r="G11" s="151">
        <v>593</v>
      </c>
      <c r="H11" s="151">
        <v>145</v>
      </c>
      <c r="I11" s="151">
        <v>698</v>
      </c>
      <c r="J11" s="151">
        <v>985</v>
      </c>
      <c r="K11" s="151">
        <v>1044</v>
      </c>
      <c r="L11" s="73"/>
      <c r="M11" s="169" t="s">
        <v>221</v>
      </c>
      <c r="N11" s="152">
        <v>9.9</v>
      </c>
      <c r="O11" s="152">
        <v>9.5</v>
      </c>
      <c r="P11" s="152" t="s">
        <v>149</v>
      </c>
      <c r="Q11" s="152">
        <v>7.5</v>
      </c>
      <c r="R11" s="152">
        <v>1.2</v>
      </c>
      <c r="S11" s="152">
        <v>3</v>
      </c>
      <c r="T11" s="152">
        <v>0.7</v>
      </c>
      <c r="U11" s="152">
        <v>3.5776524859046646</v>
      </c>
      <c r="V11" s="152">
        <v>5.1230041088053255</v>
      </c>
      <c r="W11" s="152">
        <v>5.5165125495376488</v>
      </c>
      <c r="X11" s="152"/>
      <c r="Y11" s="138"/>
    </row>
    <row r="12" spans="1:29" x14ac:dyDescent="0.3">
      <c r="A12" s="169" t="s">
        <v>222</v>
      </c>
      <c r="B12" s="151">
        <v>1701</v>
      </c>
      <c r="C12" s="151">
        <v>1658</v>
      </c>
      <c r="D12" s="151" t="s">
        <v>149</v>
      </c>
      <c r="E12" s="151">
        <v>1131</v>
      </c>
      <c r="F12" s="151">
        <v>221</v>
      </c>
      <c r="G12" s="151">
        <v>1139</v>
      </c>
      <c r="H12" s="151">
        <v>259</v>
      </c>
      <c r="I12" s="151">
        <v>1319</v>
      </c>
      <c r="J12" s="151">
        <v>1040</v>
      </c>
      <c r="K12" s="151">
        <v>1019</v>
      </c>
      <c r="L12" s="73"/>
      <c r="M12" s="169" t="s">
        <v>222</v>
      </c>
      <c r="N12" s="152">
        <v>10.3</v>
      </c>
      <c r="O12" s="152">
        <v>10.199999999999999</v>
      </c>
      <c r="P12" s="152" t="s">
        <v>149</v>
      </c>
      <c r="Q12" s="152">
        <v>7.1</v>
      </c>
      <c r="R12" s="152">
        <v>1.3</v>
      </c>
      <c r="S12" s="152">
        <v>6.7</v>
      </c>
      <c r="T12" s="152">
        <v>1.5</v>
      </c>
      <c r="U12" s="152">
        <v>7.9983021041780358</v>
      </c>
      <c r="V12" s="152">
        <v>6.2327699868152946</v>
      </c>
      <c r="W12" s="152">
        <v>6.3406135274718434</v>
      </c>
      <c r="X12" s="152"/>
      <c r="Y12" s="73"/>
    </row>
    <row r="13" spans="1:29" x14ac:dyDescent="0.3">
      <c r="A13" s="169" t="s">
        <v>223</v>
      </c>
      <c r="B13" s="151">
        <v>1690</v>
      </c>
      <c r="C13" s="151">
        <v>2137</v>
      </c>
      <c r="D13" s="151" t="s">
        <v>149</v>
      </c>
      <c r="E13" s="151">
        <v>1549</v>
      </c>
      <c r="F13" s="151">
        <v>218</v>
      </c>
      <c r="G13" s="151">
        <v>935</v>
      </c>
      <c r="H13" s="151">
        <v>292</v>
      </c>
      <c r="I13" s="151">
        <v>676</v>
      </c>
      <c r="J13" s="151">
        <v>1235</v>
      </c>
      <c r="K13" s="151">
        <v>1135</v>
      </c>
      <c r="L13" s="73"/>
      <c r="M13" s="169" t="s">
        <v>223</v>
      </c>
      <c r="N13" s="152">
        <v>12.7</v>
      </c>
      <c r="O13" s="152">
        <v>16.399999999999999</v>
      </c>
      <c r="P13" s="152" t="s">
        <v>149</v>
      </c>
      <c r="Q13" s="152">
        <v>12.5</v>
      </c>
      <c r="R13" s="152">
        <v>1.7</v>
      </c>
      <c r="S13" s="152">
        <v>7.4</v>
      </c>
      <c r="T13" s="152">
        <v>2.2000000000000002</v>
      </c>
      <c r="U13" s="152">
        <v>5.1266494767177306</v>
      </c>
      <c r="V13" s="152">
        <v>9.6506993826678134</v>
      </c>
      <c r="W13" s="152">
        <v>8.9250609420460805</v>
      </c>
      <c r="X13" s="152"/>
      <c r="Y13" s="73"/>
    </row>
    <row r="14" spans="1:29" x14ac:dyDescent="0.3">
      <c r="A14" s="169" t="s">
        <v>224</v>
      </c>
      <c r="B14" s="151">
        <v>250</v>
      </c>
      <c r="C14" s="151">
        <v>328</v>
      </c>
      <c r="D14" s="151" t="s">
        <v>149</v>
      </c>
      <c r="E14" s="151">
        <v>144</v>
      </c>
      <c r="F14" s="151">
        <v>10</v>
      </c>
      <c r="G14" s="151">
        <v>44</v>
      </c>
      <c r="H14" s="151">
        <v>7</v>
      </c>
      <c r="I14" s="151">
        <v>74</v>
      </c>
      <c r="J14" s="151">
        <v>134</v>
      </c>
      <c r="K14" s="151">
        <v>147</v>
      </c>
      <c r="L14" s="73"/>
      <c r="M14" s="169" t="s">
        <v>224</v>
      </c>
      <c r="N14" s="152">
        <v>7.6</v>
      </c>
      <c r="O14" s="152">
        <v>10.1</v>
      </c>
      <c r="P14" s="152" t="s">
        <v>149</v>
      </c>
      <c r="Q14" s="152">
        <v>4.5999999999999996</v>
      </c>
      <c r="R14" s="152">
        <v>0.3</v>
      </c>
      <c r="S14" s="152">
        <v>1.5</v>
      </c>
      <c r="T14" s="152">
        <v>0.2</v>
      </c>
      <c r="U14" s="152">
        <v>2.4584717607973419</v>
      </c>
      <c r="V14" s="152">
        <v>4.3833824010467781</v>
      </c>
      <c r="W14" s="152">
        <v>4.7145606157793463</v>
      </c>
      <c r="X14" s="152"/>
      <c r="Y14" s="73"/>
    </row>
    <row r="15" spans="1:29" x14ac:dyDescent="0.3">
      <c r="A15" s="169" t="s">
        <v>225</v>
      </c>
      <c r="B15" s="151">
        <v>961</v>
      </c>
      <c r="C15" s="151">
        <v>1032</v>
      </c>
      <c r="D15" s="151" t="s">
        <v>149</v>
      </c>
      <c r="E15" s="151">
        <v>573</v>
      </c>
      <c r="F15" s="151">
        <v>85</v>
      </c>
      <c r="G15" s="151">
        <v>233</v>
      </c>
      <c r="H15" s="151">
        <v>25</v>
      </c>
      <c r="I15" s="151">
        <v>73</v>
      </c>
      <c r="J15" s="151">
        <v>201</v>
      </c>
      <c r="K15" s="151">
        <v>276</v>
      </c>
      <c r="L15" s="73"/>
      <c r="M15" s="169" t="s">
        <v>225</v>
      </c>
      <c r="N15" s="152">
        <v>11.3</v>
      </c>
      <c r="O15" s="152">
        <v>12.8</v>
      </c>
      <c r="P15" s="152" t="s">
        <v>149</v>
      </c>
      <c r="Q15" s="152">
        <v>7.4</v>
      </c>
      <c r="R15" s="152">
        <v>1.1000000000000001</v>
      </c>
      <c r="S15" s="152">
        <v>3</v>
      </c>
      <c r="T15" s="152">
        <v>0.3</v>
      </c>
      <c r="U15" s="152">
        <v>0.93457943925233633</v>
      </c>
      <c r="V15" s="152">
        <v>2.5349981082103672</v>
      </c>
      <c r="W15" s="152">
        <v>3.4682080924855487</v>
      </c>
      <c r="X15" s="152"/>
      <c r="Y15" s="73"/>
    </row>
    <row r="16" spans="1:29" x14ac:dyDescent="0.3">
      <c r="A16" s="169" t="s">
        <v>226</v>
      </c>
      <c r="B16" s="151">
        <v>91</v>
      </c>
      <c r="C16" s="151">
        <v>103</v>
      </c>
      <c r="D16" s="151" t="s">
        <v>149</v>
      </c>
      <c r="E16" s="151">
        <v>137</v>
      </c>
      <c r="F16" s="151">
        <v>14</v>
      </c>
      <c r="G16" s="151">
        <v>25</v>
      </c>
      <c r="H16" s="151">
        <v>6</v>
      </c>
      <c r="I16" s="151">
        <v>40</v>
      </c>
      <c r="J16" s="151">
        <v>27</v>
      </c>
      <c r="K16" s="151">
        <v>61</v>
      </c>
      <c r="L16" s="73"/>
      <c r="M16" s="169" t="s">
        <v>226</v>
      </c>
      <c r="N16" s="152">
        <v>4.9000000000000004</v>
      </c>
      <c r="O16" s="152">
        <v>5.9</v>
      </c>
      <c r="P16" s="152" t="s">
        <v>149</v>
      </c>
      <c r="Q16" s="152">
        <v>8.6999999999999993</v>
      </c>
      <c r="R16" s="152">
        <v>0.9</v>
      </c>
      <c r="S16" s="152">
        <v>1.6</v>
      </c>
      <c r="T16" s="152">
        <v>0.4</v>
      </c>
      <c r="U16" s="152">
        <v>2.6720106880427523</v>
      </c>
      <c r="V16" s="152">
        <v>1.8607856650585803</v>
      </c>
      <c r="W16" s="152">
        <v>4.2273042273042272</v>
      </c>
      <c r="X16" s="152"/>
      <c r="Y16" s="138"/>
    </row>
    <row r="17" spans="1:25" x14ac:dyDescent="0.3">
      <c r="A17" s="169" t="s">
        <v>227</v>
      </c>
      <c r="B17" s="151">
        <v>2100</v>
      </c>
      <c r="C17" s="151">
        <v>2057</v>
      </c>
      <c r="D17" s="151" t="s">
        <v>149</v>
      </c>
      <c r="E17" s="151">
        <v>1600</v>
      </c>
      <c r="F17" s="151">
        <v>465</v>
      </c>
      <c r="G17" s="151">
        <v>961</v>
      </c>
      <c r="H17" s="151">
        <v>268</v>
      </c>
      <c r="I17" s="151">
        <v>1441</v>
      </c>
      <c r="J17" s="151">
        <v>1415</v>
      </c>
      <c r="K17" s="151">
        <v>1648</v>
      </c>
      <c r="L17" s="73"/>
      <c r="M17" s="169" t="s">
        <v>227</v>
      </c>
      <c r="N17" s="152">
        <v>9.5</v>
      </c>
      <c r="O17" s="152">
        <v>9.5</v>
      </c>
      <c r="P17" s="152" t="s">
        <v>149</v>
      </c>
      <c r="Q17" s="152">
        <v>7.4</v>
      </c>
      <c r="R17" s="152">
        <v>2</v>
      </c>
      <c r="S17" s="152">
        <v>4.2</v>
      </c>
      <c r="T17" s="152">
        <v>1.1000000000000001</v>
      </c>
      <c r="U17" s="152">
        <v>5.925408117110079</v>
      </c>
      <c r="V17" s="152">
        <v>5.8750259497612625</v>
      </c>
      <c r="W17" s="152">
        <v>6.9662256414591877</v>
      </c>
      <c r="X17" s="152"/>
      <c r="Y17" s="73"/>
    </row>
    <row r="18" spans="1:25" x14ac:dyDescent="0.3">
      <c r="A18" s="169" t="s">
        <v>228</v>
      </c>
      <c r="B18" s="151">
        <v>722</v>
      </c>
      <c r="C18" s="151">
        <v>723</v>
      </c>
      <c r="D18" s="151" t="s">
        <v>149</v>
      </c>
      <c r="E18" s="151">
        <v>601</v>
      </c>
      <c r="F18" s="151">
        <v>37</v>
      </c>
      <c r="G18" s="151">
        <v>198</v>
      </c>
      <c r="H18" s="151">
        <v>72</v>
      </c>
      <c r="I18" s="151">
        <v>322</v>
      </c>
      <c r="J18" s="151">
        <v>338</v>
      </c>
      <c r="K18" s="151">
        <v>471</v>
      </c>
      <c r="L18" s="73"/>
      <c r="M18" s="169" t="s">
        <v>228</v>
      </c>
      <c r="N18" s="152">
        <v>6.9</v>
      </c>
      <c r="O18" s="152">
        <v>7.1</v>
      </c>
      <c r="P18" s="152" t="s">
        <v>149</v>
      </c>
      <c r="Q18" s="152">
        <v>6.1</v>
      </c>
      <c r="R18" s="152">
        <v>0.4</v>
      </c>
      <c r="S18" s="152">
        <v>2</v>
      </c>
      <c r="T18" s="152">
        <v>0.7</v>
      </c>
      <c r="U18" s="152">
        <v>3.087248322147651</v>
      </c>
      <c r="V18" s="152">
        <v>3.2329029172644663</v>
      </c>
      <c r="W18" s="152">
        <v>4.4657248506684368</v>
      </c>
      <c r="X18" s="152"/>
      <c r="Y18" s="73"/>
    </row>
    <row r="19" spans="1:25" x14ac:dyDescent="0.3">
      <c r="A19" s="169" t="s">
        <v>229</v>
      </c>
      <c r="B19" s="151">
        <v>1251</v>
      </c>
      <c r="C19" s="151">
        <v>844</v>
      </c>
      <c r="D19" s="151" t="s">
        <v>149</v>
      </c>
      <c r="E19" s="151">
        <v>571</v>
      </c>
      <c r="F19" s="151">
        <v>104</v>
      </c>
      <c r="G19" s="151">
        <v>396</v>
      </c>
      <c r="H19" s="151">
        <v>67</v>
      </c>
      <c r="I19" s="151">
        <v>237</v>
      </c>
      <c r="J19" s="151">
        <v>591</v>
      </c>
      <c r="K19" s="151">
        <v>767</v>
      </c>
      <c r="L19" s="73"/>
      <c r="M19" s="169" t="s">
        <v>229</v>
      </c>
      <c r="N19" s="152">
        <v>13.2</v>
      </c>
      <c r="O19" s="152">
        <v>8.9</v>
      </c>
      <c r="P19" s="152" t="s">
        <v>149</v>
      </c>
      <c r="Q19" s="152">
        <v>5.9</v>
      </c>
      <c r="R19" s="152">
        <v>1</v>
      </c>
      <c r="S19" s="152">
        <v>3.9</v>
      </c>
      <c r="T19" s="152">
        <v>0.6</v>
      </c>
      <c r="U19" s="152">
        <v>2.0993887855434492</v>
      </c>
      <c r="V19" s="152">
        <v>5.2626892252894031</v>
      </c>
      <c r="W19" s="152">
        <v>6.6765320334261844</v>
      </c>
      <c r="X19" s="152"/>
      <c r="Y19" s="73"/>
    </row>
    <row r="20" spans="1:25" x14ac:dyDescent="0.3">
      <c r="A20" s="169" t="s">
        <v>230</v>
      </c>
      <c r="B20" s="151">
        <v>411</v>
      </c>
      <c r="C20" s="151">
        <v>487</v>
      </c>
      <c r="D20" s="151" t="s">
        <v>149</v>
      </c>
      <c r="E20" s="151">
        <v>325</v>
      </c>
      <c r="F20" s="151">
        <v>48</v>
      </c>
      <c r="G20" s="151">
        <v>160</v>
      </c>
      <c r="H20" s="151">
        <v>15</v>
      </c>
      <c r="I20" s="151">
        <v>217</v>
      </c>
      <c r="J20" s="151">
        <v>216</v>
      </c>
      <c r="K20" s="151">
        <v>363</v>
      </c>
      <c r="L20" s="73"/>
      <c r="M20" s="169" t="s">
        <v>230</v>
      </c>
      <c r="N20" s="152">
        <v>11.6</v>
      </c>
      <c r="O20" s="152">
        <v>13.7</v>
      </c>
      <c r="P20" s="152" t="s">
        <v>149</v>
      </c>
      <c r="Q20" s="152">
        <v>9.3000000000000007</v>
      </c>
      <c r="R20" s="152">
        <v>1.3</v>
      </c>
      <c r="S20" s="152">
        <v>4.3</v>
      </c>
      <c r="T20" s="152">
        <v>0.4</v>
      </c>
      <c r="U20" s="152">
        <v>5.3619965406473931</v>
      </c>
      <c r="V20" s="152">
        <v>5.3293856402664694</v>
      </c>
      <c r="W20" s="152">
        <v>8.9629629629629637</v>
      </c>
      <c r="X20" s="152"/>
      <c r="Y20" s="73"/>
    </row>
    <row r="21" spans="1:25" x14ac:dyDescent="0.3">
      <c r="A21" s="169" t="s">
        <v>231</v>
      </c>
      <c r="B21" s="151">
        <v>2882</v>
      </c>
      <c r="C21" s="151">
        <v>2442</v>
      </c>
      <c r="D21" s="151" t="s">
        <v>149</v>
      </c>
      <c r="E21" s="151">
        <v>2075</v>
      </c>
      <c r="F21" s="151">
        <v>325</v>
      </c>
      <c r="G21" s="151">
        <v>1209</v>
      </c>
      <c r="H21" s="151">
        <v>180</v>
      </c>
      <c r="I21" s="151">
        <v>757</v>
      </c>
      <c r="J21" s="151">
        <v>1674</v>
      </c>
      <c r="K21" s="151">
        <v>1702</v>
      </c>
      <c r="L21" s="73"/>
      <c r="M21" s="169" t="s">
        <v>231</v>
      </c>
      <c r="N21" s="152">
        <v>14.4</v>
      </c>
      <c r="O21" s="152">
        <v>12.2</v>
      </c>
      <c r="P21" s="152" t="s">
        <v>149</v>
      </c>
      <c r="Q21" s="152">
        <v>10.4</v>
      </c>
      <c r="R21" s="152">
        <v>1.6</v>
      </c>
      <c r="S21" s="152">
        <v>5.7</v>
      </c>
      <c r="T21" s="152">
        <v>0.8</v>
      </c>
      <c r="U21" s="152">
        <v>3.5080402242921362</v>
      </c>
      <c r="V21" s="152">
        <v>7.929515418502203</v>
      </c>
      <c r="W21" s="152">
        <v>8.2975819032761322</v>
      </c>
      <c r="X21" s="152"/>
      <c r="Y21" s="73"/>
    </row>
    <row r="22" spans="1:25" x14ac:dyDescent="0.3">
      <c r="A22" s="169" t="s">
        <v>232</v>
      </c>
      <c r="B22" s="151">
        <v>552</v>
      </c>
      <c r="C22" s="151">
        <v>592</v>
      </c>
      <c r="D22" s="151" t="s">
        <v>149</v>
      </c>
      <c r="E22" s="151">
        <v>204</v>
      </c>
      <c r="F22" s="151">
        <v>97</v>
      </c>
      <c r="G22" s="151">
        <v>178</v>
      </c>
      <c r="H22" s="151">
        <v>37</v>
      </c>
      <c r="I22" s="151">
        <v>107</v>
      </c>
      <c r="J22" s="151">
        <v>493</v>
      </c>
      <c r="K22" s="151">
        <v>420</v>
      </c>
      <c r="L22" s="73"/>
      <c r="M22" s="169" t="s">
        <v>232</v>
      </c>
      <c r="N22" s="152">
        <v>10.1</v>
      </c>
      <c r="O22" s="152">
        <v>10.9</v>
      </c>
      <c r="P22" s="152" t="s">
        <v>149</v>
      </c>
      <c r="Q22" s="152">
        <v>3.8</v>
      </c>
      <c r="R22" s="152">
        <v>1.7</v>
      </c>
      <c r="S22" s="152">
        <v>3.1</v>
      </c>
      <c r="T22" s="152">
        <v>0.6</v>
      </c>
      <c r="U22" s="152">
        <v>1.7255281406224801</v>
      </c>
      <c r="V22" s="152">
        <v>7.8968444658016974</v>
      </c>
      <c r="W22" s="152">
        <v>6.8392769907181243</v>
      </c>
      <c r="X22" s="152"/>
      <c r="Y22" s="73"/>
    </row>
    <row r="23" spans="1:25" x14ac:dyDescent="0.3">
      <c r="A23" s="169" t="s">
        <v>233</v>
      </c>
      <c r="B23" s="151">
        <v>2576</v>
      </c>
      <c r="C23" s="151">
        <v>1860</v>
      </c>
      <c r="D23" s="151" t="s">
        <v>149</v>
      </c>
      <c r="E23" s="151">
        <v>1459</v>
      </c>
      <c r="F23" s="151">
        <v>440</v>
      </c>
      <c r="G23" s="151">
        <v>693</v>
      </c>
      <c r="H23" s="151">
        <v>190</v>
      </c>
      <c r="I23" s="151">
        <v>613</v>
      </c>
      <c r="J23" s="151">
        <v>1111</v>
      </c>
      <c r="K23" s="151">
        <v>1127</v>
      </c>
      <c r="L23" s="73"/>
      <c r="M23" s="169" t="s">
        <v>233</v>
      </c>
      <c r="N23" s="152">
        <v>11.5</v>
      </c>
      <c r="O23" s="152">
        <v>8.3000000000000007</v>
      </c>
      <c r="P23" s="152" t="s">
        <v>149</v>
      </c>
      <c r="Q23" s="152">
        <v>6.7</v>
      </c>
      <c r="R23" s="152">
        <v>1.9</v>
      </c>
      <c r="S23" s="152">
        <v>3</v>
      </c>
      <c r="T23" s="152">
        <v>0.8</v>
      </c>
      <c r="U23" s="152">
        <v>2.6240315055006209</v>
      </c>
      <c r="V23" s="152">
        <v>4.8536478811708168</v>
      </c>
      <c r="W23" s="152">
        <v>5.1923519926284269</v>
      </c>
      <c r="X23" s="152"/>
      <c r="Y23" s="73"/>
    </row>
    <row r="24" spans="1:25" x14ac:dyDescent="0.3">
      <c r="A24" s="169" t="s">
        <v>234</v>
      </c>
      <c r="B24" s="151">
        <v>362</v>
      </c>
      <c r="C24" s="151">
        <v>304</v>
      </c>
      <c r="D24" s="151" t="s">
        <v>149</v>
      </c>
      <c r="E24" s="151">
        <v>341</v>
      </c>
      <c r="F24" s="151">
        <v>18</v>
      </c>
      <c r="G24" s="151">
        <v>186</v>
      </c>
      <c r="H24" s="151">
        <v>40</v>
      </c>
      <c r="I24" s="151">
        <v>209</v>
      </c>
      <c r="J24" s="151">
        <v>195</v>
      </c>
      <c r="K24" s="151">
        <v>166</v>
      </c>
      <c r="L24" s="73"/>
      <c r="M24" s="169" t="s">
        <v>234</v>
      </c>
      <c r="N24" s="152">
        <v>10.9</v>
      </c>
      <c r="O24" s="152">
        <v>9.1999999999999993</v>
      </c>
      <c r="P24" s="152" t="s">
        <v>149</v>
      </c>
      <c r="Q24" s="152">
        <v>9.6</v>
      </c>
      <c r="R24" s="152">
        <v>0.5</v>
      </c>
      <c r="S24" s="152">
        <v>4.7</v>
      </c>
      <c r="T24" s="152">
        <v>1</v>
      </c>
      <c r="U24" s="152">
        <v>4.9856870229007635</v>
      </c>
      <c r="V24" s="152">
        <v>4.7033285094066564</v>
      </c>
      <c r="W24" s="152">
        <v>3.8957991081905652</v>
      </c>
      <c r="X24" s="152"/>
      <c r="Y24" s="138"/>
    </row>
    <row r="25" spans="1:25" x14ac:dyDescent="0.3">
      <c r="A25" s="169" t="s">
        <v>235</v>
      </c>
      <c r="B25" s="151">
        <v>454</v>
      </c>
      <c r="C25" s="151">
        <v>390</v>
      </c>
      <c r="D25" s="151" t="s">
        <v>149</v>
      </c>
      <c r="E25" s="151">
        <v>390</v>
      </c>
      <c r="F25" s="151">
        <v>38</v>
      </c>
      <c r="G25" s="151">
        <v>186</v>
      </c>
      <c r="H25" s="151">
        <v>80</v>
      </c>
      <c r="I25" s="151">
        <v>171</v>
      </c>
      <c r="J25" s="151">
        <v>447</v>
      </c>
      <c r="K25" s="151">
        <v>375</v>
      </c>
      <c r="L25" s="73"/>
      <c r="M25" s="169" t="s">
        <v>235</v>
      </c>
      <c r="N25" s="152">
        <v>7.1</v>
      </c>
      <c r="O25" s="152">
        <v>5.9</v>
      </c>
      <c r="P25" s="152" t="s">
        <v>149</v>
      </c>
      <c r="Q25" s="152">
        <v>5.9</v>
      </c>
      <c r="R25" s="152">
        <v>0.5</v>
      </c>
      <c r="S25" s="152">
        <v>2.6</v>
      </c>
      <c r="T25" s="152">
        <v>1</v>
      </c>
      <c r="U25" s="152">
        <v>2.2712179572320359</v>
      </c>
      <c r="V25" s="152">
        <v>6.0519902518277826</v>
      </c>
      <c r="W25" s="152">
        <v>5.0450692856181893</v>
      </c>
      <c r="X25" s="152"/>
      <c r="Y25" s="73"/>
    </row>
    <row r="26" spans="1:25" x14ac:dyDescent="0.3">
      <c r="A26" s="169" t="s">
        <v>236</v>
      </c>
      <c r="B26" s="151">
        <v>191</v>
      </c>
      <c r="C26" s="151">
        <v>237</v>
      </c>
      <c r="D26" s="151" t="s">
        <v>149</v>
      </c>
      <c r="E26" s="151">
        <v>64</v>
      </c>
      <c r="F26" s="151">
        <v>15</v>
      </c>
      <c r="G26" s="151">
        <v>55</v>
      </c>
      <c r="H26" s="151">
        <v>2</v>
      </c>
      <c r="I26" s="151">
        <v>10</v>
      </c>
      <c r="J26" s="151">
        <v>74</v>
      </c>
      <c r="K26" s="151">
        <v>152</v>
      </c>
      <c r="L26" s="73"/>
      <c r="M26" s="169" t="s">
        <v>236</v>
      </c>
      <c r="N26" s="152">
        <v>7.3</v>
      </c>
      <c r="O26" s="152">
        <v>8.6999999999999993</v>
      </c>
      <c r="P26" s="152" t="s">
        <v>149</v>
      </c>
      <c r="Q26" s="152">
        <v>2.5</v>
      </c>
      <c r="R26" s="152">
        <v>0.5</v>
      </c>
      <c r="S26" s="152">
        <v>2</v>
      </c>
      <c r="T26" s="152">
        <v>0.1</v>
      </c>
      <c r="U26" s="152">
        <v>0.32754667540124471</v>
      </c>
      <c r="V26" s="152">
        <v>2.3351214894288419</v>
      </c>
      <c r="W26" s="152">
        <v>4.6899105214439993</v>
      </c>
      <c r="X26" s="152"/>
      <c r="Y26" s="73"/>
    </row>
    <row r="27" spans="1:25" x14ac:dyDescent="0.3">
      <c r="A27" s="169" t="s">
        <v>237</v>
      </c>
      <c r="B27" s="151">
        <v>252</v>
      </c>
      <c r="C27" s="151">
        <v>329</v>
      </c>
      <c r="D27" s="151" t="s">
        <v>149</v>
      </c>
      <c r="E27" s="151">
        <v>78</v>
      </c>
      <c r="F27" s="151">
        <v>15</v>
      </c>
      <c r="G27" s="151">
        <v>18</v>
      </c>
      <c r="H27" s="151">
        <v>8</v>
      </c>
      <c r="I27" s="151">
        <v>70</v>
      </c>
      <c r="J27" s="151">
        <v>95</v>
      </c>
      <c r="K27" s="151">
        <v>154</v>
      </c>
      <c r="L27" s="73"/>
      <c r="M27" s="169" t="s">
        <v>237</v>
      </c>
      <c r="N27" s="152">
        <v>6.4</v>
      </c>
      <c r="O27" s="152">
        <v>8.1</v>
      </c>
      <c r="P27" s="152" t="s">
        <v>149</v>
      </c>
      <c r="Q27" s="152">
        <v>1.8</v>
      </c>
      <c r="R27" s="152">
        <v>0.3</v>
      </c>
      <c r="S27" s="152">
        <v>0.4</v>
      </c>
      <c r="T27" s="152">
        <v>0.2</v>
      </c>
      <c r="U27" s="152">
        <v>1.4172909495849362</v>
      </c>
      <c r="V27" s="152">
        <v>1.9080136573609159</v>
      </c>
      <c r="W27" s="152">
        <v>2.9990262901655305</v>
      </c>
      <c r="X27" s="152"/>
      <c r="Y27" s="73"/>
    </row>
    <row r="28" spans="1:25" x14ac:dyDescent="0.3">
      <c r="A28" s="169" t="s">
        <v>238</v>
      </c>
      <c r="B28" s="151">
        <v>270</v>
      </c>
      <c r="C28" s="151">
        <v>275</v>
      </c>
      <c r="D28" s="151" t="s">
        <v>149</v>
      </c>
      <c r="E28" s="151">
        <v>143</v>
      </c>
      <c r="F28" s="151"/>
      <c r="G28" s="151">
        <v>105</v>
      </c>
      <c r="H28" s="151">
        <v>9</v>
      </c>
      <c r="I28" s="151">
        <v>53</v>
      </c>
      <c r="J28" s="151">
        <v>178</v>
      </c>
      <c r="K28" s="151">
        <v>200</v>
      </c>
      <c r="L28" s="73"/>
      <c r="M28" s="169" t="s">
        <v>238</v>
      </c>
      <c r="N28" s="152">
        <v>8.5</v>
      </c>
      <c r="O28" s="152">
        <v>8.8000000000000007</v>
      </c>
      <c r="P28" s="152" t="s">
        <v>149</v>
      </c>
      <c r="Q28" s="152">
        <v>4.9000000000000004</v>
      </c>
      <c r="R28" s="152">
        <v>0</v>
      </c>
      <c r="S28" s="152">
        <v>3.4</v>
      </c>
      <c r="T28" s="152">
        <v>0.3</v>
      </c>
      <c r="U28" s="152">
        <v>1.5873015873015872</v>
      </c>
      <c r="V28" s="152">
        <v>5.4819833692639364</v>
      </c>
      <c r="W28" s="152">
        <v>6.0901339829476253</v>
      </c>
      <c r="X28" s="152"/>
      <c r="Y28" s="73"/>
    </row>
    <row r="29" spans="1:25" x14ac:dyDescent="0.3">
      <c r="A29" s="169" t="s">
        <v>239</v>
      </c>
      <c r="B29" s="151">
        <v>786</v>
      </c>
      <c r="C29" s="151">
        <v>1008</v>
      </c>
      <c r="D29" s="151" t="s">
        <v>149</v>
      </c>
      <c r="E29" s="151">
        <v>602</v>
      </c>
      <c r="F29" s="151">
        <v>77</v>
      </c>
      <c r="G29" s="151">
        <v>349</v>
      </c>
      <c r="H29" s="151">
        <v>44</v>
      </c>
      <c r="I29" s="151">
        <v>219</v>
      </c>
      <c r="J29" s="151">
        <v>494</v>
      </c>
      <c r="K29" s="151">
        <v>465</v>
      </c>
      <c r="L29" s="73"/>
      <c r="M29" s="169" t="s">
        <v>239</v>
      </c>
      <c r="N29" s="152">
        <v>9.4</v>
      </c>
      <c r="O29" s="152">
        <v>12.7</v>
      </c>
      <c r="P29" s="152" t="s">
        <v>149</v>
      </c>
      <c r="Q29" s="152">
        <v>7.6</v>
      </c>
      <c r="R29" s="152">
        <v>0.9</v>
      </c>
      <c r="S29" s="152">
        <v>4.2</v>
      </c>
      <c r="T29" s="152">
        <v>0.5</v>
      </c>
      <c r="U29" s="152">
        <v>2.5080164910673384</v>
      </c>
      <c r="V29" s="152">
        <v>5.8537741438559072</v>
      </c>
      <c r="W29" s="152">
        <v>5.5608706051183923</v>
      </c>
      <c r="X29" s="152"/>
      <c r="Y29" s="138"/>
    </row>
    <row r="30" spans="1:25" x14ac:dyDescent="0.3">
      <c r="A30" s="169" t="s">
        <v>240</v>
      </c>
      <c r="B30" s="151">
        <v>410</v>
      </c>
      <c r="C30" s="151">
        <v>415</v>
      </c>
      <c r="D30" s="151" t="s">
        <v>149</v>
      </c>
      <c r="E30" s="151">
        <v>248</v>
      </c>
      <c r="F30" s="151">
        <v>41</v>
      </c>
      <c r="G30" s="151">
        <v>181</v>
      </c>
      <c r="H30" s="151">
        <v>25</v>
      </c>
      <c r="I30" s="151">
        <v>75</v>
      </c>
      <c r="J30" s="151">
        <v>166</v>
      </c>
      <c r="K30" s="151">
        <v>336</v>
      </c>
      <c r="L30" s="73"/>
      <c r="M30" s="169" t="s">
        <v>240</v>
      </c>
      <c r="N30" s="152">
        <v>8.3000000000000007</v>
      </c>
      <c r="O30" s="152">
        <v>8.3000000000000007</v>
      </c>
      <c r="P30" s="152" t="s">
        <v>149</v>
      </c>
      <c r="Q30" s="152">
        <v>4.9000000000000004</v>
      </c>
      <c r="R30" s="152">
        <v>0.8</v>
      </c>
      <c r="S30" s="152">
        <v>3.4</v>
      </c>
      <c r="T30" s="152">
        <v>0.4</v>
      </c>
      <c r="U30" s="152">
        <v>1.2993762993762994</v>
      </c>
      <c r="V30" s="152">
        <v>3.0314097881665449</v>
      </c>
      <c r="W30" s="152">
        <v>6.2897791089479602</v>
      </c>
      <c r="X30" s="152"/>
      <c r="Y30" s="73"/>
    </row>
    <row r="31" spans="1:25" x14ac:dyDescent="0.3">
      <c r="A31" s="169" t="s">
        <v>241</v>
      </c>
      <c r="B31" s="151">
        <v>82</v>
      </c>
      <c r="C31" s="151">
        <v>101</v>
      </c>
      <c r="D31" s="151" t="s">
        <v>149</v>
      </c>
      <c r="E31" s="151">
        <v>52</v>
      </c>
      <c r="F31" s="151">
        <v>6</v>
      </c>
      <c r="G31" s="151">
        <v>57</v>
      </c>
      <c r="H31" s="151">
        <v>10</v>
      </c>
      <c r="I31" s="151">
        <v>34</v>
      </c>
      <c r="J31" s="151">
        <v>45</v>
      </c>
      <c r="K31" s="151">
        <v>45</v>
      </c>
      <c r="L31" s="73"/>
      <c r="M31" s="169" t="s">
        <v>241</v>
      </c>
      <c r="N31" s="152">
        <v>8.1999999999999993</v>
      </c>
      <c r="O31" s="152">
        <v>9.8000000000000007</v>
      </c>
      <c r="P31" s="152" t="s">
        <v>149</v>
      </c>
      <c r="Q31" s="152">
        <v>4.7</v>
      </c>
      <c r="R31" s="152">
        <v>0.5</v>
      </c>
      <c r="S31" s="152">
        <v>4.0999999999999996</v>
      </c>
      <c r="T31" s="152">
        <v>0.7</v>
      </c>
      <c r="U31" s="152">
        <v>2.2516556291390728</v>
      </c>
      <c r="V31" s="152">
        <v>3.0405405405405408</v>
      </c>
      <c r="W31" s="152">
        <v>3.0591434398368458</v>
      </c>
      <c r="X31" s="152"/>
      <c r="Y31" s="73"/>
    </row>
    <row r="32" spans="1:25" x14ac:dyDescent="0.3">
      <c r="A32" s="169" t="s">
        <v>242</v>
      </c>
      <c r="B32" s="151">
        <v>545</v>
      </c>
      <c r="C32" s="151">
        <v>441</v>
      </c>
      <c r="D32" s="151" t="s">
        <v>149</v>
      </c>
      <c r="E32" s="151">
        <v>56</v>
      </c>
      <c r="F32" s="151">
        <v>42</v>
      </c>
      <c r="G32" s="151">
        <v>161</v>
      </c>
      <c r="H32" s="151">
        <v>34</v>
      </c>
      <c r="I32" s="151">
        <v>122</v>
      </c>
      <c r="J32" s="151">
        <v>242</v>
      </c>
      <c r="K32" s="151">
        <v>274</v>
      </c>
      <c r="L32" s="73"/>
      <c r="M32" s="169" t="s">
        <v>242</v>
      </c>
      <c r="N32" s="152">
        <v>11.8</v>
      </c>
      <c r="O32" s="152">
        <v>9.9</v>
      </c>
      <c r="P32" s="152" t="s">
        <v>149</v>
      </c>
      <c r="Q32" s="152">
        <v>1.3</v>
      </c>
      <c r="R32" s="152">
        <v>0.9</v>
      </c>
      <c r="S32" s="152">
        <v>3.7</v>
      </c>
      <c r="T32" s="152">
        <v>0.7</v>
      </c>
      <c r="U32" s="152">
        <v>2.5641025641025639</v>
      </c>
      <c r="V32" s="152">
        <v>5.3151768065012082</v>
      </c>
      <c r="W32" s="152">
        <v>5.9102674719585853</v>
      </c>
      <c r="X32" s="152"/>
      <c r="Y32" s="73"/>
    </row>
    <row r="33" spans="1:25" x14ac:dyDescent="0.3">
      <c r="A33" s="169" t="s">
        <v>243</v>
      </c>
      <c r="B33" s="151">
        <v>41</v>
      </c>
      <c r="C33" s="151">
        <v>68</v>
      </c>
      <c r="D33" s="151" t="s">
        <v>149</v>
      </c>
      <c r="E33" s="151">
        <v>63</v>
      </c>
      <c r="F33" s="151"/>
      <c r="G33" s="151">
        <v>6</v>
      </c>
      <c r="H33" s="151"/>
      <c r="I33" s="151">
        <v>3</v>
      </c>
      <c r="J33" s="151">
        <v>26</v>
      </c>
      <c r="K33" s="151">
        <v>38</v>
      </c>
      <c r="L33" s="73"/>
      <c r="M33" s="169" t="s">
        <v>243</v>
      </c>
      <c r="N33" s="152">
        <v>9.1999999999999993</v>
      </c>
      <c r="O33" s="152">
        <v>13.1</v>
      </c>
      <c r="P33" s="152" t="s">
        <v>149</v>
      </c>
      <c r="Q33" s="152">
        <v>10.6</v>
      </c>
      <c r="R33" s="152">
        <v>0</v>
      </c>
      <c r="S33" s="152">
        <v>0.8</v>
      </c>
      <c r="T33" s="152">
        <v>0</v>
      </c>
      <c r="U33" s="152">
        <v>0.31746031746031744</v>
      </c>
      <c r="V33" s="152">
        <v>2.736842105263158</v>
      </c>
      <c r="W33" s="152">
        <v>4.288939051918736</v>
      </c>
      <c r="X33" s="152"/>
      <c r="Y33" s="73"/>
    </row>
    <row r="34" spans="1:25" x14ac:dyDescent="0.3">
      <c r="A34" s="169" t="s">
        <v>244</v>
      </c>
      <c r="B34" s="151">
        <v>921</v>
      </c>
      <c r="C34" s="151">
        <v>807</v>
      </c>
      <c r="D34" s="151" t="s">
        <v>149</v>
      </c>
      <c r="E34" s="151">
        <v>680</v>
      </c>
      <c r="F34" s="151">
        <v>144</v>
      </c>
      <c r="G34" s="151">
        <v>235</v>
      </c>
      <c r="H34" s="151">
        <v>60</v>
      </c>
      <c r="I34" s="151">
        <v>160</v>
      </c>
      <c r="J34" s="151">
        <v>383</v>
      </c>
      <c r="K34" s="151">
        <v>384</v>
      </c>
      <c r="L34" s="73"/>
      <c r="M34" s="169" t="s">
        <v>244</v>
      </c>
      <c r="N34" s="152">
        <v>9.6999999999999993</v>
      </c>
      <c r="O34" s="152">
        <v>8.3000000000000007</v>
      </c>
      <c r="P34" s="152" t="s">
        <v>149</v>
      </c>
      <c r="Q34" s="152">
        <v>7.1</v>
      </c>
      <c r="R34" s="152">
        <v>1.4</v>
      </c>
      <c r="S34" s="152">
        <v>2.2999999999999998</v>
      </c>
      <c r="T34" s="152">
        <v>0.5</v>
      </c>
      <c r="U34" s="152">
        <v>1.4384608468938236</v>
      </c>
      <c r="V34" s="152">
        <v>3.5403956369014602</v>
      </c>
      <c r="W34" s="152">
        <v>3.5090925705930731</v>
      </c>
      <c r="X34" s="152"/>
      <c r="Y34" s="73"/>
    </row>
    <row r="35" spans="1:25" x14ac:dyDescent="0.3">
      <c r="A35" s="169" t="s">
        <v>245</v>
      </c>
      <c r="B35" s="151">
        <v>616</v>
      </c>
      <c r="C35" s="151">
        <v>646</v>
      </c>
      <c r="D35" s="151" t="s">
        <v>149</v>
      </c>
      <c r="E35" s="151">
        <v>611</v>
      </c>
      <c r="F35" s="151">
        <v>64</v>
      </c>
      <c r="G35" s="151">
        <v>440</v>
      </c>
      <c r="H35" s="151">
        <v>64</v>
      </c>
      <c r="I35" s="151">
        <v>338</v>
      </c>
      <c r="J35" s="151">
        <v>471</v>
      </c>
      <c r="K35" s="151">
        <v>575</v>
      </c>
      <c r="L35" s="73"/>
      <c r="M35" s="169" t="s">
        <v>245</v>
      </c>
      <c r="N35" s="152">
        <v>6.9</v>
      </c>
      <c r="O35" s="152">
        <v>7.2</v>
      </c>
      <c r="P35" s="152" t="s">
        <v>149</v>
      </c>
      <c r="Q35" s="152">
        <v>6.8</v>
      </c>
      <c r="R35" s="152">
        <v>0.7</v>
      </c>
      <c r="S35" s="152">
        <v>4.5</v>
      </c>
      <c r="T35" s="152">
        <v>0.6</v>
      </c>
      <c r="U35" s="152">
        <v>3.2123170499904963</v>
      </c>
      <c r="V35" s="152">
        <v>4.5153868277250497</v>
      </c>
      <c r="W35" s="152">
        <v>5.4866412213740459</v>
      </c>
      <c r="X35" s="152"/>
      <c r="Y35" s="73"/>
    </row>
    <row r="36" spans="1:25" ht="14.5" thickBot="1" x14ac:dyDescent="0.35">
      <c r="A36" s="169" t="s">
        <v>246</v>
      </c>
      <c r="B36" s="151">
        <v>183</v>
      </c>
      <c r="C36" s="151">
        <v>214</v>
      </c>
      <c r="D36" s="151" t="s">
        <v>149</v>
      </c>
      <c r="E36" s="151">
        <v>109</v>
      </c>
      <c r="F36" s="151">
        <v>5</v>
      </c>
      <c r="G36" s="151">
        <v>74</v>
      </c>
      <c r="H36" s="151">
        <v>3</v>
      </c>
      <c r="I36" s="151">
        <v>63</v>
      </c>
      <c r="J36" s="151">
        <v>52</v>
      </c>
      <c r="K36" s="151">
        <v>87</v>
      </c>
      <c r="L36" s="73"/>
      <c r="M36" s="169" t="s">
        <v>246</v>
      </c>
      <c r="N36" s="152">
        <v>14.1</v>
      </c>
      <c r="O36" s="152">
        <v>16.2</v>
      </c>
      <c r="P36" s="152" t="s">
        <v>149</v>
      </c>
      <c r="Q36" s="152">
        <v>8.5</v>
      </c>
      <c r="R36" s="152">
        <v>0.4</v>
      </c>
      <c r="S36" s="152">
        <v>5.2</v>
      </c>
      <c r="T36" s="152">
        <v>0.2</v>
      </c>
      <c r="U36" s="152">
        <v>3.7928958458759787</v>
      </c>
      <c r="V36" s="152">
        <v>3.1534263189812006</v>
      </c>
      <c r="W36" s="152">
        <v>5.4307116104868918</v>
      </c>
      <c r="X36" s="152"/>
    </row>
    <row r="37" spans="1:25" x14ac:dyDescent="0.3">
      <c r="A37" s="92" t="s">
        <v>247</v>
      </c>
      <c r="B37" s="66"/>
      <c r="C37" s="66"/>
      <c r="D37" s="66"/>
      <c r="E37" s="66"/>
      <c r="F37" s="66"/>
      <c r="G37" s="66"/>
      <c r="H37" s="66"/>
      <c r="I37" s="66"/>
      <c r="J37" s="36"/>
      <c r="K37" s="36"/>
      <c r="L37" s="30"/>
      <c r="M37" s="92" t="s">
        <v>247</v>
      </c>
      <c r="N37" s="92"/>
      <c r="O37" s="92"/>
      <c r="P37" s="92"/>
      <c r="Q37" s="92"/>
      <c r="R37" s="92"/>
      <c r="S37" s="92"/>
      <c r="T37" s="92"/>
      <c r="U37" s="92"/>
      <c r="V37" s="36"/>
      <c r="W37" s="36"/>
      <c r="X37" s="37"/>
    </row>
    <row r="38" spans="1:25" s="71" customFormat="1" x14ac:dyDescent="0.3">
      <c r="A38" s="71" t="s">
        <v>152</v>
      </c>
      <c r="J38" s="93"/>
      <c r="K38" s="93"/>
      <c r="L38" s="93"/>
      <c r="M38" s="71" t="s">
        <v>152</v>
      </c>
      <c r="V38" s="93"/>
      <c r="W38" s="93"/>
      <c r="X38" s="93"/>
      <c r="Y38" s="30"/>
    </row>
    <row r="40" spans="1:25" x14ac:dyDescent="0.3">
      <c r="D40" s="178"/>
      <c r="E40" s="179"/>
      <c r="P40" s="178"/>
      <c r="Q40" s="179"/>
    </row>
  </sheetData>
  <mergeCells count="10">
    <mergeCell ref="A4:K4"/>
    <mergeCell ref="M4:W4"/>
    <mergeCell ref="A5:K5"/>
    <mergeCell ref="M5:W5"/>
    <mergeCell ref="A1:K1"/>
    <mergeCell ref="M1:W1"/>
    <mergeCell ref="A2:K2"/>
    <mergeCell ref="M2:W2"/>
    <mergeCell ref="A3:K3"/>
    <mergeCell ref="M3:W3"/>
  </mergeCells>
  <hyperlinks>
    <hyperlink ref="Y2" location="INDICE!A1" display="Indice" xr:uid="{17A76DAD-6022-4D7C-8E61-73B93B6125EE}"/>
  </hyperlinks>
  <printOptions horizontalCentered="1"/>
  <pageMargins left="0.39370078740157483" right="0.39370078740157483" top="0.39370078740157483" bottom="0.39370078740157483" header="0.31496062992125984" footer="0.31496062992125984"/>
  <pageSetup orientation="landscape" horizontalDpi="300" verticalDpi="30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A6C9BE-E84D-4C31-AC43-806E6FE09590}">
  <dimension ref="A1:AD40"/>
  <sheetViews>
    <sheetView showGridLines="0" zoomScale="90" zoomScaleNormal="90" zoomScaleSheetLayoutView="90" workbookViewId="0">
      <selection activeCell="A7" sqref="A7"/>
    </sheetView>
  </sheetViews>
  <sheetFormatPr baseColWidth="10" defaultColWidth="23.453125" defaultRowHeight="14" x14ac:dyDescent="0.3"/>
  <cols>
    <col min="1" max="1" width="21.1796875" style="108" customWidth="1"/>
    <col min="2" max="11" width="9.1796875" style="177" customWidth="1"/>
    <col min="12" max="12" width="5" style="35" customWidth="1"/>
    <col min="13" max="13" width="21.1796875" style="108" customWidth="1"/>
    <col min="14" max="23" width="9.1796875" style="177" customWidth="1"/>
    <col min="24" max="24" width="5.7265625" style="177" customWidth="1"/>
    <col min="25" max="25" width="11.453125" style="30" customWidth="1"/>
    <col min="26" max="26" width="10.7265625" style="35" customWidth="1"/>
    <col min="27" max="106" width="10.7265625" style="30" customWidth="1"/>
    <col min="107" max="16384" width="23.453125" style="30"/>
  </cols>
  <sheetData>
    <row r="1" spans="1:30" ht="15.75" customHeight="1" x14ac:dyDescent="0.3">
      <c r="A1" s="329" t="s">
        <v>257</v>
      </c>
      <c r="B1" s="329"/>
      <c r="C1" s="329"/>
      <c r="D1" s="329"/>
      <c r="E1" s="329"/>
      <c r="F1" s="329"/>
      <c r="G1" s="329"/>
      <c r="H1" s="329"/>
      <c r="I1" s="329"/>
      <c r="J1" s="329"/>
      <c r="K1" s="329"/>
      <c r="L1" s="109"/>
      <c r="M1" s="329" t="s">
        <v>258</v>
      </c>
      <c r="N1" s="329"/>
      <c r="O1" s="329"/>
      <c r="P1" s="329"/>
      <c r="Q1" s="329"/>
      <c r="R1" s="329"/>
      <c r="S1" s="329"/>
      <c r="T1" s="329"/>
      <c r="U1" s="329"/>
      <c r="V1" s="329"/>
      <c r="W1" s="329"/>
      <c r="X1" s="212"/>
      <c r="AA1" s="49"/>
      <c r="AB1" s="49"/>
      <c r="AC1" s="49"/>
      <c r="AD1" s="49"/>
    </row>
    <row r="2" spans="1:30" ht="15.75" customHeight="1" x14ac:dyDescent="0.3">
      <c r="A2" s="329" t="s">
        <v>259</v>
      </c>
      <c r="B2" s="329"/>
      <c r="C2" s="329"/>
      <c r="D2" s="329"/>
      <c r="E2" s="329"/>
      <c r="F2" s="329"/>
      <c r="G2" s="329"/>
      <c r="H2" s="329"/>
      <c r="I2" s="329"/>
      <c r="J2" s="329"/>
      <c r="K2" s="329"/>
      <c r="L2" s="109"/>
      <c r="M2" s="329" t="s">
        <v>260</v>
      </c>
      <c r="N2" s="329"/>
      <c r="O2" s="329"/>
      <c r="P2" s="329"/>
      <c r="Q2" s="329"/>
      <c r="R2" s="329"/>
      <c r="S2" s="329"/>
      <c r="T2" s="329"/>
      <c r="U2" s="329"/>
      <c r="V2" s="329"/>
      <c r="W2" s="329"/>
      <c r="X2" s="212"/>
      <c r="Y2" s="311" t="s">
        <v>131</v>
      </c>
      <c r="AA2" s="49"/>
      <c r="AB2" s="49"/>
      <c r="AC2" s="49"/>
      <c r="AD2" s="49"/>
    </row>
    <row r="3" spans="1:30" ht="15.75" customHeight="1" x14ac:dyDescent="0.3">
      <c r="A3" s="329" t="s">
        <v>218</v>
      </c>
      <c r="B3" s="329"/>
      <c r="C3" s="329"/>
      <c r="D3" s="329"/>
      <c r="E3" s="329"/>
      <c r="F3" s="329"/>
      <c r="G3" s="329"/>
      <c r="H3" s="329"/>
      <c r="I3" s="329"/>
      <c r="J3" s="329"/>
      <c r="K3" s="329"/>
      <c r="L3" s="109"/>
      <c r="M3" s="329" t="s">
        <v>218</v>
      </c>
      <c r="N3" s="329"/>
      <c r="O3" s="329"/>
      <c r="P3" s="329"/>
      <c r="Q3" s="329"/>
      <c r="R3" s="329"/>
      <c r="S3" s="329"/>
      <c r="T3" s="329"/>
      <c r="U3" s="329"/>
      <c r="V3" s="329"/>
      <c r="W3" s="329"/>
      <c r="X3" s="212"/>
      <c r="AA3" s="49"/>
      <c r="AB3" s="49"/>
      <c r="AC3" s="49"/>
      <c r="AD3" s="49"/>
    </row>
    <row r="4" spans="1:30" ht="15.75" customHeight="1" x14ac:dyDescent="0.3">
      <c r="A4" s="329" t="s">
        <v>136</v>
      </c>
      <c r="B4" s="329"/>
      <c r="C4" s="329"/>
      <c r="D4" s="329"/>
      <c r="E4" s="329"/>
      <c r="F4" s="329"/>
      <c r="G4" s="329"/>
      <c r="H4" s="329"/>
      <c r="I4" s="329"/>
      <c r="J4" s="329"/>
      <c r="K4" s="329"/>
      <c r="L4" s="109"/>
      <c r="M4" s="329" t="s">
        <v>136</v>
      </c>
      <c r="N4" s="329"/>
      <c r="O4" s="329"/>
      <c r="P4" s="329"/>
      <c r="Q4" s="329"/>
      <c r="R4" s="329"/>
      <c r="S4" s="329"/>
      <c r="T4" s="329"/>
      <c r="U4" s="329"/>
      <c r="V4" s="329"/>
      <c r="W4" s="329"/>
      <c r="X4" s="212"/>
      <c r="AA4" s="49"/>
      <c r="AB4" s="49"/>
      <c r="AC4" s="49"/>
      <c r="AD4" s="49"/>
    </row>
    <row r="5" spans="1:30" ht="15.75" customHeight="1" x14ac:dyDescent="0.3">
      <c r="A5" s="329" t="s">
        <v>137</v>
      </c>
      <c r="B5" s="329"/>
      <c r="C5" s="329"/>
      <c r="D5" s="329"/>
      <c r="E5" s="329"/>
      <c r="F5" s="329"/>
      <c r="G5" s="329"/>
      <c r="H5" s="329"/>
      <c r="I5" s="329"/>
      <c r="J5" s="329"/>
      <c r="K5" s="329"/>
      <c r="L5" s="109"/>
      <c r="M5" s="329" t="s">
        <v>137</v>
      </c>
      <c r="N5" s="329"/>
      <c r="O5" s="329"/>
      <c r="P5" s="329"/>
      <c r="Q5" s="329"/>
      <c r="R5" s="329"/>
      <c r="S5" s="329"/>
      <c r="T5" s="329"/>
      <c r="U5" s="329"/>
      <c r="V5" s="329"/>
      <c r="W5" s="329"/>
      <c r="X5" s="212"/>
      <c r="AA5" s="49"/>
      <c r="AB5" s="49"/>
      <c r="AC5" s="49"/>
      <c r="AD5" s="49"/>
    </row>
    <row r="6" spans="1:30" s="197" customFormat="1" ht="18.75" customHeight="1" x14ac:dyDescent="0.3">
      <c r="A6" s="196" t="s">
        <v>219</v>
      </c>
      <c r="B6" s="187">
        <v>2015</v>
      </c>
      <c r="C6" s="187">
        <v>2016</v>
      </c>
      <c r="D6" s="187">
        <v>2017</v>
      </c>
      <c r="E6" s="187">
        <v>2018</v>
      </c>
      <c r="F6" s="187">
        <v>2019</v>
      </c>
      <c r="G6" s="187">
        <v>2020</v>
      </c>
      <c r="H6" s="187">
        <v>2021</v>
      </c>
      <c r="I6" s="187">
        <v>2022</v>
      </c>
      <c r="J6" s="187">
        <v>2023</v>
      </c>
      <c r="K6" s="187">
        <v>2024</v>
      </c>
      <c r="M6" s="196" t="s">
        <v>219</v>
      </c>
      <c r="N6" s="187">
        <v>2015</v>
      </c>
      <c r="O6" s="187">
        <v>2016</v>
      </c>
      <c r="P6" s="187">
        <v>2017</v>
      </c>
      <c r="Q6" s="187">
        <v>2018</v>
      </c>
      <c r="R6" s="187">
        <v>2019</v>
      </c>
      <c r="S6" s="187">
        <v>2020</v>
      </c>
      <c r="T6" s="187">
        <v>2021</v>
      </c>
      <c r="U6" s="187">
        <v>2022</v>
      </c>
      <c r="V6" s="187">
        <v>2023</v>
      </c>
      <c r="W6" s="187">
        <v>2024</v>
      </c>
      <c r="X6" s="193"/>
      <c r="Y6" s="32"/>
    </row>
    <row r="7" spans="1:30" x14ac:dyDescent="0.3">
      <c r="A7" s="174"/>
      <c r="B7" s="175"/>
      <c r="C7" s="175"/>
      <c r="D7" s="175"/>
      <c r="E7" s="175"/>
      <c r="F7" s="175"/>
      <c r="G7" s="175"/>
      <c r="H7" s="175"/>
      <c r="I7" s="175"/>
      <c r="J7" s="175"/>
      <c r="K7" s="175"/>
      <c r="L7" s="175"/>
      <c r="M7" s="174"/>
      <c r="N7" s="179"/>
      <c r="O7" s="179"/>
      <c r="P7" s="179"/>
      <c r="Q7" s="179"/>
      <c r="R7" s="179"/>
      <c r="S7" s="179"/>
      <c r="T7" s="179"/>
      <c r="U7" s="179"/>
      <c r="V7" s="179"/>
      <c r="W7" s="179"/>
      <c r="X7" s="179"/>
      <c r="Y7" s="73"/>
      <c r="Z7" s="174"/>
    </row>
    <row r="8" spans="1:30" x14ac:dyDescent="0.3">
      <c r="A8" s="21" t="s">
        <v>158</v>
      </c>
      <c r="B8" s="154">
        <f>SUM(B10:B36)</f>
        <v>6880</v>
      </c>
      <c r="C8" s="154">
        <f t="shared" ref="C8" si="0">SUM(C10:C36)</f>
        <v>6100</v>
      </c>
      <c r="D8" s="154">
        <v>4471</v>
      </c>
      <c r="E8" s="154">
        <f>SUM(E10:E36)</f>
        <v>3796</v>
      </c>
      <c r="F8" s="154">
        <f t="shared" ref="F8:K8" si="1">SUM(F10:F36)</f>
        <v>687</v>
      </c>
      <c r="G8" s="154">
        <f t="shared" si="1"/>
        <v>2524</v>
      </c>
      <c r="H8" s="154">
        <f t="shared" si="1"/>
        <v>1121</v>
      </c>
      <c r="I8" s="154">
        <f t="shared" si="1"/>
        <v>3065</v>
      </c>
      <c r="J8" s="154">
        <f t="shared" si="1"/>
        <v>4047</v>
      </c>
      <c r="K8" s="154">
        <f t="shared" si="1"/>
        <v>4438</v>
      </c>
      <c r="L8" s="73"/>
      <c r="M8" s="21" t="s">
        <v>158</v>
      </c>
      <c r="N8" s="157">
        <v>7.7</v>
      </c>
      <c r="O8" s="157">
        <v>6.8</v>
      </c>
      <c r="P8" s="157">
        <v>4.9000000000000004</v>
      </c>
      <c r="Q8" s="157">
        <v>4.1199518108903046</v>
      </c>
      <c r="R8" s="157">
        <v>0.7</v>
      </c>
      <c r="S8" s="157">
        <v>2.5</v>
      </c>
      <c r="T8" s="157">
        <v>1.06948300371123</v>
      </c>
      <c r="U8" s="157">
        <v>2.8812275052093201</v>
      </c>
      <c r="V8" s="157">
        <v>3.8383110293350531</v>
      </c>
      <c r="W8" s="157">
        <v>4.1842266534672135</v>
      </c>
      <c r="X8" s="157"/>
      <c r="Y8" s="73"/>
      <c r="Z8" s="173"/>
    </row>
    <row r="9" spans="1:30" x14ac:dyDescent="0.3">
      <c r="A9" s="21"/>
      <c r="B9" s="172"/>
      <c r="C9" s="172"/>
      <c r="D9" s="172"/>
      <c r="E9" s="172"/>
      <c r="F9" s="172"/>
      <c r="G9" s="172"/>
      <c r="H9" s="172"/>
      <c r="I9" s="172"/>
      <c r="J9" s="172"/>
      <c r="K9" s="172"/>
      <c r="L9" s="73"/>
      <c r="M9" s="21"/>
      <c r="N9" s="152"/>
      <c r="O9" s="152"/>
      <c r="P9" s="152"/>
      <c r="Q9" s="152"/>
      <c r="R9" s="152"/>
      <c r="S9" s="152"/>
      <c r="T9" s="152"/>
      <c r="U9" s="152"/>
      <c r="V9" s="152"/>
      <c r="W9" s="152"/>
      <c r="X9" s="152"/>
      <c r="Y9" s="138"/>
      <c r="Z9" s="173"/>
    </row>
    <row r="10" spans="1:30" x14ac:dyDescent="0.3">
      <c r="A10" s="169" t="s">
        <v>220</v>
      </c>
      <c r="B10" s="151">
        <v>220</v>
      </c>
      <c r="C10" s="151">
        <v>252</v>
      </c>
      <c r="D10" s="151" t="s">
        <v>149</v>
      </c>
      <c r="E10" s="151">
        <v>148</v>
      </c>
      <c r="F10" s="151">
        <v>21</v>
      </c>
      <c r="G10" s="151">
        <v>75</v>
      </c>
      <c r="H10" s="151">
        <v>25</v>
      </c>
      <c r="I10" s="151">
        <v>148</v>
      </c>
      <c r="J10" s="151">
        <v>163</v>
      </c>
      <c r="K10" s="151">
        <v>192</v>
      </c>
      <c r="L10" s="73"/>
      <c r="M10" s="169" t="s">
        <v>220</v>
      </c>
      <c r="N10" s="152">
        <v>4.7</v>
      </c>
      <c r="O10" s="152">
        <v>5.2</v>
      </c>
      <c r="P10" s="152" t="s">
        <v>149</v>
      </c>
      <c r="Q10" s="152">
        <v>3.1</v>
      </c>
      <c r="R10" s="152">
        <v>0.4</v>
      </c>
      <c r="S10" s="152">
        <v>1.4</v>
      </c>
      <c r="T10" s="152">
        <v>0.5</v>
      </c>
      <c r="U10" s="152">
        <v>2.8078163536330867</v>
      </c>
      <c r="V10" s="152">
        <v>3.1136580706781278</v>
      </c>
      <c r="W10" s="152">
        <v>3.7122969837587005</v>
      </c>
      <c r="X10" s="152"/>
      <c r="Y10" s="73"/>
      <c r="Z10" s="173"/>
    </row>
    <row r="11" spans="1:30" x14ac:dyDescent="0.3">
      <c r="A11" s="169" t="s">
        <v>221</v>
      </c>
      <c r="B11" s="151">
        <v>189</v>
      </c>
      <c r="C11" s="151">
        <v>208</v>
      </c>
      <c r="D11" s="151" t="s">
        <v>149</v>
      </c>
      <c r="E11" s="151">
        <v>80</v>
      </c>
      <c r="F11" s="151">
        <v>26</v>
      </c>
      <c r="G11" s="151">
        <v>102</v>
      </c>
      <c r="H11" s="151">
        <v>119</v>
      </c>
      <c r="I11" s="151">
        <v>262</v>
      </c>
      <c r="J11" s="151">
        <v>119</v>
      </c>
      <c r="K11" s="151">
        <v>115</v>
      </c>
      <c r="L11" s="73"/>
      <c r="M11" s="169" t="s">
        <v>221</v>
      </c>
      <c r="N11" s="152">
        <v>6.8</v>
      </c>
      <c r="O11" s="152">
        <v>7.7</v>
      </c>
      <c r="P11" s="152" t="s">
        <v>149</v>
      </c>
      <c r="Q11" s="152">
        <v>2.9</v>
      </c>
      <c r="R11" s="152">
        <v>0.9</v>
      </c>
      <c r="S11" s="152">
        <v>3.4</v>
      </c>
      <c r="T11" s="152">
        <v>3.9</v>
      </c>
      <c r="U11" s="152">
        <v>8.5704939483153417</v>
      </c>
      <c r="V11" s="152">
        <v>3.946932006633499</v>
      </c>
      <c r="W11" s="152">
        <v>3.912895542701599</v>
      </c>
      <c r="X11" s="152"/>
      <c r="Y11" s="138"/>
      <c r="Z11" s="173"/>
    </row>
    <row r="12" spans="1:30" x14ac:dyDescent="0.3">
      <c r="A12" s="169" t="s">
        <v>222</v>
      </c>
      <c r="B12" s="151">
        <v>25</v>
      </c>
      <c r="C12" s="151">
        <v>19</v>
      </c>
      <c r="D12" s="151" t="s">
        <v>149</v>
      </c>
      <c r="E12" s="151">
        <v>10</v>
      </c>
      <c r="F12" s="151"/>
      <c r="G12" s="151">
        <v>33</v>
      </c>
      <c r="H12" s="151">
        <v>3</v>
      </c>
      <c r="I12" s="151">
        <v>102</v>
      </c>
      <c r="J12" s="151">
        <v>20</v>
      </c>
      <c r="K12" s="151">
        <v>16</v>
      </c>
      <c r="L12" s="73"/>
      <c r="M12" s="169" t="s">
        <v>222</v>
      </c>
      <c r="N12" s="152">
        <v>1.8</v>
      </c>
      <c r="O12" s="152">
        <v>1.3</v>
      </c>
      <c r="P12" s="152" t="s">
        <v>149</v>
      </c>
      <c r="Q12" s="152">
        <v>0.5</v>
      </c>
      <c r="R12" s="152">
        <v>0</v>
      </c>
      <c r="S12" s="152">
        <v>1.7</v>
      </c>
      <c r="T12" s="152">
        <v>0.1</v>
      </c>
      <c r="U12" s="152">
        <v>5.0320670942279229</v>
      </c>
      <c r="V12" s="152">
        <v>0.95102234902520211</v>
      </c>
      <c r="W12" s="152">
        <v>0.72793448589626941</v>
      </c>
      <c r="X12" s="152"/>
      <c r="Y12" s="73"/>
      <c r="Z12" s="173"/>
    </row>
    <row r="13" spans="1:30" x14ac:dyDescent="0.3">
      <c r="A13" s="169" t="s">
        <v>223</v>
      </c>
      <c r="B13" s="151">
        <v>900</v>
      </c>
      <c r="C13" s="151">
        <v>802</v>
      </c>
      <c r="D13" s="151" t="s">
        <v>149</v>
      </c>
      <c r="E13" s="151">
        <v>517</v>
      </c>
      <c r="F13" s="151">
        <v>63</v>
      </c>
      <c r="G13" s="151">
        <v>348</v>
      </c>
      <c r="H13" s="151">
        <v>50</v>
      </c>
      <c r="I13" s="151">
        <v>366</v>
      </c>
      <c r="J13" s="151">
        <v>430</v>
      </c>
      <c r="K13" s="151">
        <v>418</v>
      </c>
      <c r="L13" s="73"/>
      <c r="M13" s="169" t="s">
        <v>223</v>
      </c>
      <c r="N13" s="152">
        <v>9.6</v>
      </c>
      <c r="O13" s="152">
        <v>8.6</v>
      </c>
      <c r="P13" s="152" t="s">
        <v>149</v>
      </c>
      <c r="Q13" s="152">
        <v>5.4</v>
      </c>
      <c r="R13" s="152">
        <v>0.6</v>
      </c>
      <c r="S13" s="152">
        <v>3.4</v>
      </c>
      <c r="T13" s="152">
        <v>0.5</v>
      </c>
      <c r="U13" s="152">
        <v>3.5338418460944285</v>
      </c>
      <c r="V13" s="152">
        <v>4.284575528098844</v>
      </c>
      <c r="W13" s="152">
        <v>4.1988950276243093</v>
      </c>
      <c r="X13" s="152"/>
      <c r="Y13" s="73"/>
      <c r="Z13" s="173"/>
    </row>
    <row r="14" spans="1:30" x14ac:dyDescent="0.3">
      <c r="A14" s="169" t="s">
        <v>224</v>
      </c>
      <c r="B14" s="151">
        <v>136</v>
      </c>
      <c r="C14" s="151">
        <v>81</v>
      </c>
      <c r="D14" s="151" t="s">
        <v>149</v>
      </c>
      <c r="E14" s="151">
        <v>56</v>
      </c>
      <c r="F14" s="151">
        <v>1</v>
      </c>
      <c r="G14" s="151">
        <v>40</v>
      </c>
      <c r="H14" s="151">
        <v>8</v>
      </c>
      <c r="I14" s="151">
        <v>52</v>
      </c>
      <c r="J14" s="151">
        <v>60</v>
      </c>
      <c r="K14" s="151">
        <v>75</v>
      </c>
      <c r="L14" s="73"/>
      <c r="M14" s="169" t="s">
        <v>224</v>
      </c>
      <c r="N14" s="152">
        <v>6.1</v>
      </c>
      <c r="O14" s="152">
        <v>3.7</v>
      </c>
      <c r="P14" s="152" t="s">
        <v>149</v>
      </c>
      <c r="Q14" s="152">
        <v>2.7</v>
      </c>
      <c r="R14" s="152">
        <v>0</v>
      </c>
      <c r="S14" s="152">
        <v>1.7</v>
      </c>
      <c r="T14" s="152">
        <v>0.3</v>
      </c>
      <c r="U14" s="152">
        <v>2.0741922616673314</v>
      </c>
      <c r="V14" s="152">
        <v>2.470152326060107</v>
      </c>
      <c r="W14" s="152">
        <v>3.1512605042016806</v>
      </c>
      <c r="X14" s="152"/>
      <c r="Y14" s="73"/>
      <c r="Z14" s="173"/>
    </row>
    <row r="15" spans="1:30" x14ac:dyDescent="0.3">
      <c r="A15" s="169" t="s">
        <v>225</v>
      </c>
      <c r="B15" s="151">
        <v>269</v>
      </c>
      <c r="C15" s="151">
        <v>187</v>
      </c>
      <c r="D15" s="151" t="s">
        <v>149</v>
      </c>
      <c r="E15" s="151">
        <v>87</v>
      </c>
      <c r="F15" s="151">
        <v>10</v>
      </c>
      <c r="G15" s="151">
        <v>61</v>
      </c>
      <c r="H15" s="151">
        <v>25</v>
      </c>
      <c r="I15" s="151">
        <v>42</v>
      </c>
      <c r="J15" s="151">
        <v>63</v>
      </c>
      <c r="K15" s="151">
        <v>71</v>
      </c>
      <c r="L15" s="73"/>
      <c r="M15" s="169" t="s">
        <v>225</v>
      </c>
      <c r="N15" s="152">
        <v>7.6</v>
      </c>
      <c r="O15" s="152">
        <v>5.5</v>
      </c>
      <c r="P15" s="152" t="s">
        <v>149</v>
      </c>
      <c r="Q15" s="152">
        <v>2.7</v>
      </c>
      <c r="R15" s="152">
        <v>0.3</v>
      </c>
      <c r="S15" s="152">
        <v>1.7</v>
      </c>
      <c r="T15" s="152">
        <v>0.7</v>
      </c>
      <c r="U15" s="152">
        <v>1.1567061415587994</v>
      </c>
      <c r="V15" s="152">
        <v>1.7217819076250342</v>
      </c>
      <c r="W15" s="152">
        <v>1.9096288327057558</v>
      </c>
      <c r="X15" s="152"/>
      <c r="Y15" s="73"/>
      <c r="Z15" s="173"/>
    </row>
    <row r="16" spans="1:30" x14ac:dyDescent="0.3">
      <c r="A16" s="169" t="s">
        <v>226</v>
      </c>
      <c r="B16" s="151">
        <v>67</v>
      </c>
      <c r="C16" s="151">
        <v>91</v>
      </c>
      <c r="D16" s="151" t="s">
        <v>149</v>
      </c>
      <c r="E16" s="151">
        <v>53</v>
      </c>
      <c r="F16" s="151">
        <v>10</v>
      </c>
      <c r="G16" s="151">
        <v>13</v>
      </c>
      <c r="H16" s="151">
        <v>3</v>
      </c>
      <c r="I16" s="151">
        <v>19</v>
      </c>
      <c r="J16" s="151">
        <v>40</v>
      </c>
      <c r="K16" s="151">
        <v>25</v>
      </c>
      <c r="L16" s="73"/>
      <c r="M16" s="169" t="s">
        <v>226</v>
      </c>
      <c r="N16" s="152">
        <v>5.7</v>
      </c>
      <c r="O16" s="152">
        <v>8.1999999999999993</v>
      </c>
      <c r="P16" s="152" t="s">
        <v>149</v>
      </c>
      <c r="Q16" s="152">
        <v>5.0999999999999996</v>
      </c>
      <c r="R16" s="152">
        <v>0.9</v>
      </c>
      <c r="S16" s="152">
        <v>1.1000000000000001</v>
      </c>
      <c r="T16" s="152">
        <v>0.3</v>
      </c>
      <c r="U16" s="152">
        <v>1.5091342335186657</v>
      </c>
      <c r="V16" s="152">
        <v>3.1421838177533385</v>
      </c>
      <c r="W16" s="152">
        <v>1.9394879751745537</v>
      </c>
      <c r="X16" s="152"/>
      <c r="Y16" s="138"/>
      <c r="Z16" s="173"/>
    </row>
    <row r="17" spans="1:26" x14ac:dyDescent="0.3">
      <c r="A17" s="169" t="s">
        <v>227</v>
      </c>
      <c r="B17" s="151">
        <v>496</v>
      </c>
      <c r="C17" s="151">
        <v>442</v>
      </c>
      <c r="D17" s="151" t="s">
        <v>149</v>
      </c>
      <c r="E17" s="151">
        <v>236</v>
      </c>
      <c r="F17" s="151">
        <v>48</v>
      </c>
      <c r="G17" s="151">
        <v>153</v>
      </c>
      <c r="H17" s="151">
        <v>58</v>
      </c>
      <c r="I17" s="151">
        <v>369</v>
      </c>
      <c r="J17" s="151">
        <v>660</v>
      </c>
      <c r="K17" s="151">
        <v>234</v>
      </c>
      <c r="L17" s="73"/>
      <c r="M17" s="169" t="s">
        <v>227</v>
      </c>
      <c r="N17" s="152">
        <v>7.3</v>
      </c>
      <c r="O17" s="152">
        <v>6.2</v>
      </c>
      <c r="P17" s="152" t="s">
        <v>149</v>
      </c>
      <c r="Q17" s="152">
        <v>3.2</v>
      </c>
      <c r="R17" s="152">
        <v>0.6</v>
      </c>
      <c r="S17" s="152">
        <v>1.8</v>
      </c>
      <c r="T17" s="152">
        <v>0.7</v>
      </c>
      <c r="U17" s="152">
        <v>4.2457714877459436</v>
      </c>
      <c r="V17" s="152">
        <v>7.2583305839656873</v>
      </c>
      <c r="W17" s="152">
        <v>2.5731251374532658</v>
      </c>
      <c r="X17" s="152"/>
      <c r="Y17" s="73"/>
      <c r="Z17" s="173"/>
    </row>
    <row r="18" spans="1:26" x14ac:dyDescent="0.3">
      <c r="A18" s="169" t="s">
        <v>228</v>
      </c>
      <c r="B18" s="151">
        <v>337</v>
      </c>
      <c r="C18" s="151">
        <v>246</v>
      </c>
      <c r="D18" s="151" t="s">
        <v>149</v>
      </c>
      <c r="E18" s="151">
        <v>130</v>
      </c>
      <c r="F18" s="151">
        <v>8</v>
      </c>
      <c r="G18" s="151">
        <v>126</v>
      </c>
      <c r="H18" s="151">
        <v>16</v>
      </c>
      <c r="I18" s="151">
        <v>107</v>
      </c>
      <c r="J18" s="151">
        <v>161</v>
      </c>
      <c r="K18" s="151">
        <v>150</v>
      </c>
      <c r="L18" s="73"/>
      <c r="M18" s="169" t="s">
        <v>228</v>
      </c>
      <c r="N18" s="152">
        <v>10.6</v>
      </c>
      <c r="O18" s="152">
        <v>7.9</v>
      </c>
      <c r="P18" s="152" t="s">
        <v>149</v>
      </c>
      <c r="Q18" s="152">
        <v>3.7</v>
      </c>
      <c r="R18" s="152">
        <v>0.2</v>
      </c>
      <c r="S18" s="152">
        <v>3.3</v>
      </c>
      <c r="T18" s="152">
        <v>0.4</v>
      </c>
      <c r="U18" s="152">
        <v>2.6986128625472885</v>
      </c>
      <c r="V18" s="152">
        <v>4.2536327608982827</v>
      </c>
      <c r="W18" s="152">
        <v>4.0021344717182492</v>
      </c>
      <c r="X18" s="152"/>
      <c r="Y18" s="73"/>
      <c r="Z18" s="173"/>
    </row>
    <row r="19" spans="1:26" x14ac:dyDescent="0.3">
      <c r="A19" s="169" t="s">
        <v>229</v>
      </c>
      <c r="B19" s="151">
        <v>739</v>
      </c>
      <c r="C19" s="151">
        <v>452</v>
      </c>
      <c r="D19" s="151" t="s">
        <v>149</v>
      </c>
      <c r="E19" s="151">
        <v>299</v>
      </c>
      <c r="F19" s="151">
        <v>84</v>
      </c>
      <c r="G19" s="151">
        <v>285</v>
      </c>
      <c r="H19" s="151">
        <v>88</v>
      </c>
      <c r="I19" s="151">
        <v>270</v>
      </c>
      <c r="J19" s="151">
        <v>533</v>
      </c>
      <c r="K19" s="151">
        <v>377</v>
      </c>
      <c r="L19" s="73"/>
      <c r="M19" s="169" t="s">
        <v>229</v>
      </c>
      <c r="N19" s="152">
        <v>10.1</v>
      </c>
      <c r="O19" s="152">
        <v>6.1</v>
      </c>
      <c r="P19" s="152" t="s">
        <v>149</v>
      </c>
      <c r="Q19" s="152">
        <v>4</v>
      </c>
      <c r="R19" s="152">
        <v>1</v>
      </c>
      <c r="S19" s="152">
        <v>3.5</v>
      </c>
      <c r="T19" s="152">
        <v>1</v>
      </c>
      <c r="U19" s="152">
        <v>3.1344323194799162</v>
      </c>
      <c r="V19" s="152">
        <v>6.094214498056254</v>
      </c>
      <c r="W19" s="152">
        <v>4.3070947103850106</v>
      </c>
      <c r="X19" s="152"/>
      <c r="Y19" s="73"/>
      <c r="Z19" s="173"/>
    </row>
    <row r="20" spans="1:26" x14ac:dyDescent="0.3">
      <c r="A20" s="169" t="s">
        <v>230</v>
      </c>
      <c r="B20" s="151">
        <v>221</v>
      </c>
      <c r="C20" s="151">
        <v>67</v>
      </c>
      <c r="D20" s="151" t="s">
        <v>149</v>
      </c>
      <c r="E20" s="151">
        <v>47</v>
      </c>
      <c r="F20" s="151">
        <v>1</v>
      </c>
      <c r="G20" s="151">
        <v>17</v>
      </c>
      <c r="H20" s="151">
        <v>5</v>
      </c>
      <c r="I20" s="151">
        <v>27</v>
      </c>
      <c r="J20" s="151">
        <v>80</v>
      </c>
      <c r="K20" s="151">
        <v>129</v>
      </c>
      <c r="L20" s="73"/>
      <c r="M20" s="169" t="s">
        <v>230</v>
      </c>
      <c r="N20" s="152">
        <v>13.2</v>
      </c>
      <c r="O20" s="152">
        <v>4</v>
      </c>
      <c r="P20" s="152" t="s">
        <v>149</v>
      </c>
      <c r="Q20" s="152">
        <v>3</v>
      </c>
      <c r="R20" s="152">
        <v>0.1</v>
      </c>
      <c r="S20" s="152">
        <v>1</v>
      </c>
      <c r="T20" s="152">
        <v>0.3</v>
      </c>
      <c r="U20" s="152">
        <v>1.330704780680138</v>
      </c>
      <c r="V20" s="152">
        <v>3.8647342995169081</v>
      </c>
      <c r="W20" s="152">
        <v>6.1282660332541568</v>
      </c>
      <c r="X20" s="152"/>
      <c r="Y20" s="73"/>
      <c r="Z20" s="173"/>
    </row>
    <row r="21" spans="1:26" x14ac:dyDescent="0.3">
      <c r="A21" s="169" t="s">
        <v>231</v>
      </c>
      <c r="B21" s="151">
        <v>786</v>
      </c>
      <c r="C21" s="151">
        <v>724</v>
      </c>
      <c r="D21" s="151" t="s">
        <v>149</v>
      </c>
      <c r="E21" s="151">
        <v>472</v>
      </c>
      <c r="F21" s="151">
        <v>155</v>
      </c>
      <c r="G21" s="151">
        <v>286</v>
      </c>
      <c r="H21" s="151">
        <v>143</v>
      </c>
      <c r="I21" s="151">
        <v>414</v>
      </c>
      <c r="J21" s="151">
        <v>367</v>
      </c>
      <c r="K21" s="151">
        <v>475</v>
      </c>
      <c r="L21" s="73"/>
      <c r="M21" s="169" t="s">
        <v>231</v>
      </c>
      <c r="N21" s="152">
        <v>12</v>
      </c>
      <c r="O21" s="152">
        <v>10.9</v>
      </c>
      <c r="P21" s="152" t="s">
        <v>149</v>
      </c>
      <c r="Q21" s="152">
        <v>6.9</v>
      </c>
      <c r="R21" s="152">
        <v>2.1</v>
      </c>
      <c r="S21" s="152">
        <v>3.9</v>
      </c>
      <c r="T21" s="152">
        <v>1.9</v>
      </c>
      <c r="U21" s="152">
        <v>5.5281078915743089</v>
      </c>
      <c r="V21" s="152">
        <v>4.9722259856388025</v>
      </c>
      <c r="W21" s="152">
        <v>6.4731534478059416</v>
      </c>
      <c r="X21" s="152"/>
      <c r="Y21" s="73"/>
      <c r="Z21" s="173"/>
    </row>
    <row r="22" spans="1:26" x14ac:dyDescent="0.3">
      <c r="A22" s="169" t="s">
        <v>232</v>
      </c>
      <c r="B22" s="151">
        <v>14</v>
      </c>
      <c r="C22" s="151">
        <v>33</v>
      </c>
      <c r="D22" s="151" t="s">
        <v>149</v>
      </c>
      <c r="E22" s="151">
        <v>33</v>
      </c>
      <c r="F22" s="151">
        <v>2</v>
      </c>
      <c r="G22" s="151">
        <v>12</v>
      </c>
      <c r="H22" s="151"/>
      <c r="I22" s="151">
        <v>14</v>
      </c>
      <c r="J22" s="151">
        <v>23</v>
      </c>
      <c r="K22" s="151">
        <v>32</v>
      </c>
      <c r="L22" s="73"/>
      <c r="M22" s="169" t="s">
        <v>232</v>
      </c>
      <c r="N22" s="152">
        <v>1.7</v>
      </c>
      <c r="O22" s="152">
        <v>3.8</v>
      </c>
      <c r="P22" s="152" t="s">
        <v>149</v>
      </c>
      <c r="Q22" s="152">
        <v>3.9</v>
      </c>
      <c r="R22" s="152">
        <v>0.2</v>
      </c>
      <c r="S22" s="152">
        <v>1.3</v>
      </c>
      <c r="T22" s="152">
        <v>0</v>
      </c>
      <c r="U22" s="152">
        <v>1.3513513513513513</v>
      </c>
      <c r="V22" s="152">
        <v>2.3373983739837398</v>
      </c>
      <c r="W22" s="152">
        <v>3.4519956850053934</v>
      </c>
      <c r="X22" s="152"/>
      <c r="Y22" s="73"/>
      <c r="Z22" s="173"/>
    </row>
    <row r="23" spans="1:26" x14ac:dyDescent="0.3">
      <c r="A23" s="169" t="s">
        <v>233</v>
      </c>
      <c r="B23" s="151">
        <v>110</v>
      </c>
      <c r="C23" s="151">
        <v>157</v>
      </c>
      <c r="D23" s="151" t="s">
        <v>149</v>
      </c>
      <c r="E23" s="151">
        <v>64</v>
      </c>
      <c r="F23" s="151">
        <v>4</v>
      </c>
      <c r="G23" s="151">
        <v>21</v>
      </c>
      <c r="H23" s="151">
        <v>8</v>
      </c>
      <c r="I23" s="151">
        <v>89</v>
      </c>
      <c r="J23" s="151">
        <v>47</v>
      </c>
      <c r="K23" s="151">
        <v>73</v>
      </c>
      <c r="L23" s="73"/>
      <c r="M23" s="169" t="s">
        <v>233</v>
      </c>
      <c r="N23" s="152">
        <v>2.2000000000000002</v>
      </c>
      <c r="O23" s="152">
        <v>2.8</v>
      </c>
      <c r="P23" s="152" t="s">
        <v>149</v>
      </c>
      <c r="Q23" s="152">
        <v>1.1000000000000001</v>
      </c>
      <c r="R23" s="152">
        <v>0.1</v>
      </c>
      <c r="S23" s="152">
        <v>0.3</v>
      </c>
      <c r="T23" s="152">
        <v>0.1</v>
      </c>
      <c r="U23" s="152">
        <v>1.4203638684966486</v>
      </c>
      <c r="V23" s="152">
        <v>0.73760200878844939</v>
      </c>
      <c r="W23" s="152">
        <v>1.0265785402896921</v>
      </c>
      <c r="X23" s="152"/>
      <c r="Y23" s="73"/>
      <c r="Z23" s="173"/>
    </row>
    <row r="24" spans="1:26" x14ac:dyDescent="0.3">
      <c r="A24" s="169" t="s">
        <v>234</v>
      </c>
      <c r="B24" s="151">
        <v>59</v>
      </c>
      <c r="C24" s="151">
        <v>154</v>
      </c>
      <c r="D24" s="151" t="s">
        <v>149</v>
      </c>
      <c r="E24" s="151">
        <v>121</v>
      </c>
      <c r="F24" s="151">
        <v>5</v>
      </c>
      <c r="G24" s="151">
        <v>31</v>
      </c>
      <c r="H24" s="151">
        <v>28</v>
      </c>
      <c r="I24" s="151">
        <v>39</v>
      </c>
      <c r="J24" s="151">
        <v>61</v>
      </c>
      <c r="K24" s="151">
        <v>70</v>
      </c>
      <c r="L24" s="73"/>
      <c r="M24" s="169" t="s">
        <v>234</v>
      </c>
      <c r="N24" s="152">
        <v>5.8</v>
      </c>
      <c r="O24" s="152">
        <v>14.5</v>
      </c>
      <c r="P24" s="152" t="s">
        <v>149</v>
      </c>
      <c r="Q24" s="152">
        <v>12.1</v>
      </c>
      <c r="R24" s="152">
        <v>0.5</v>
      </c>
      <c r="S24" s="152">
        <v>3</v>
      </c>
      <c r="T24" s="152">
        <v>2.5</v>
      </c>
      <c r="U24" s="152">
        <v>3.5845588235294117</v>
      </c>
      <c r="V24" s="152">
        <v>5.4905490549054905</v>
      </c>
      <c r="W24" s="152">
        <v>6.3636363636363633</v>
      </c>
      <c r="X24" s="152"/>
      <c r="Y24" s="138"/>
      <c r="Z24" s="173"/>
    </row>
    <row r="25" spans="1:26" x14ac:dyDescent="0.3">
      <c r="A25" s="169" t="s">
        <v>235</v>
      </c>
      <c r="B25" s="151">
        <v>180</v>
      </c>
      <c r="C25" s="151">
        <v>246</v>
      </c>
      <c r="D25" s="151" t="s">
        <v>149</v>
      </c>
      <c r="E25" s="151">
        <v>141</v>
      </c>
      <c r="F25" s="151">
        <v>6</v>
      </c>
      <c r="G25" s="151">
        <v>63</v>
      </c>
      <c r="H25" s="151">
        <v>13</v>
      </c>
      <c r="I25" s="151">
        <v>55</v>
      </c>
      <c r="J25" s="151">
        <v>91</v>
      </c>
      <c r="K25" s="151">
        <v>125</v>
      </c>
      <c r="L25" s="73"/>
      <c r="M25" s="169" t="s">
        <v>235</v>
      </c>
      <c r="N25" s="152">
        <v>9.3000000000000007</v>
      </c>
      <c r="O25" s="152">
        <v>12.2</v>
      </c>
      <c r="P25" s="152" t="s">
        <v>149</v>
      </c>
      <c r="Q25" s="152">
        <v>6.6</v>
      </c>
      <c r="R25" s="152">
        <v>0.3</v>
      </c>
      <c r="S25" s="152">
        <v>2.9</v>
      </c>
      <c r="T25" s="152">
        <v>0.5</v>
      </c>
      <c r="U25" s="152">
        <v>2.1161985378991921</v>
      </c>
      <c r="V25" s="152">
        <v>3.4640274076893798</v>
      </c>
      <c r="W25" s="152">
        <v>4.9583498611662034</v>
      </c>
      <c r="X25" s="152"/>
      <c r="Y25" s="73"/>
      <c r="Z25" s="173"/>
    </row>
    <row r="26" spans="1:26" x14ac:dyDescent="0.3">
      <c r="A26" s="169" t="s">
        <v>236</v>
      </c>
      <c r="B26" s="151">
        <v>228</v>
      </c>
      <c r="C26" s="151">
        <v>234</v>
      </c>
      <c r="D26" s="151" t="s">
        <v>149</v>
      </c>
      <c r="E26" s="151">
        <v>47</v>
      </c>
      <c r="F26" s="151">
        <v>12</v>
      </c>
      <c r="G26" s="151">
        <v>38</v>
      </c>
      <c r="H26" s="151">
        <v>58</v>
      </c>
      <c r="I26" s="151">
        <v>48</v>
      </c>
      <c r="J26" s="151">
        <v>129</v>
      </c>
      <c r="K26" s="151">
        <v>119</v>
      </c>
      <c r="L26" s="73"/>
      <c r="M26" s="169" t="s">
        <v>236</v>
      </c>
      <c r="N26" s="152">
        <v>7.8</v>
      </c>
      <c r="O26" s="152">
        <v>8.1</v>
      </c>
      <c r="P26" s="152" t="s">
        <v>149</v>
      </c>
      <c r="Q26" s="152">
        <v>1.7</v>
      </c>
      <c r="R26" s="152">
        <v>0.4</v>
      </c>
      <c r="S26" s="152">
        <v>1.3</v>
      </c>
      <c r="T26" s="152">
        <v>1.9</v>
      </c>
      <c r="U26" s="152">
        <v>1.6150740242261103</v>
      </c>
      <c r="V26" s="152">
        <v>4.3536955788052643</v>
      </c>
      <c r="W26" s="152">
        <v>4.1564792176039118</v>
      </c>
      <c r="X26" s="152"/>
      <c r="Y26" s="73"/>
      <c r="Z26" s="173"/>
    </row>
    <row r="27" spans="1:26" x14ac:dyDescent="0.3">
      <c r="A27" s="169" t="s">
        <v>237</v>
      </c>
      <c r="B27" s="151">
        <v>237</v>
      </c>
      <c r="C27" s="151">
        <v>168</v>
      </c>
      <c r="D27" s="151" t="s">
        <v>149</v>
      </c>
      <c r="E27" s="151"/>
      <c r="F27" s="151">
        <v>28</v>
      </c>
      <c r="G27" s="151">
        <v>101</v>
      </c>
      <c r="H27" s="151">
        <v>13</v>
      </c>
      <c r="I27" s="151">
        <v>55</v>
      </c>
      <c r="J27" s="151">
        <v>97</v>
      </c>
      <c r="K27" s="151">
        <v>251</v>
      </c>
      <c r="L27" s="73"/>
      <c r="M27" s="169" t="s">
        <v>237</v>
      </c>
      <c r="N27" s="152">
        <v>8</v>
      </c>
      <c r="O27" s="152">
        <v>5.9</v>
      </c>
      <c r="P27" s="152" t="s">
        <v>149</v>
      </c>
      <c r="Q27" s="152">
        <v>0</v>
      </c>
      <c r="R27" s="152">
        <v>0.9</v>
      </c>
      <c r="S27" s="152">
        <v>3.1</v>
      </c>
      <c r="T27" s="152">
        <v>0.4</v>
      </c>
      <c r="U27" s="152">
        <v>1.4523369421705836</v>
      </c>
      <c r="V27" s="152">
        <v>2.4087409982617332</v>
      </c>
      <c r="W27" s="152">
        <v>5.4470486111111116</v>
      </c>
      <c r="X27" s="152"/>
      <c r="Y27" s="73"/>
      <c r="Z27" s="173"/>
    </row>
    <row r="28" spans="1:26" x14ac:dyDescent="0.3">
      <c r="A28" s="169" t="s">
        <v>238</v>
      </c>
      <c r="B28" s="151">
        <v>70</v>
      </c>
      <c r="C28" s="151">
        <v>62</v>
      </c>
      <c r="D28" s="151" t="s">
        <v>149</v>
      </c>
      <c r="E28" s="151">
        <v>19</v>
      </c>
      <c r="F28" s="151">
        <v>3</v>
      </c>
      <c r="G28" s="151">
        <v>29</v>
      </c>
      <c r="H28" s="151">
        <v>3</v>
      </c>
      <c r="I28" s="151">
        <v>12</v>
      </c>
      <c r="J28" s="151">
        <v>45</v>
      </c>
      <c r="K28" s="151">
        <v>39</v>
      </c>
      <c r="L28" s="73"/>
      <c r="M28" s="169" t="s">
        <v>238</v>
      </c>
      <c r="N28" s="152">
        <v>4.5</v>
      </c>
      <c r="O28" s="152">
        <v>4</v>
      </c>
      <c r="P28" s="152" t="s">
        <v>149</v>
      </c>
      <c r="Q28" s="152">
        <v>1.1000000000000001</v>
      </c>
      <c r="R28" s="152">
        <v>0.2</v>
      </c>
      <c r="S28" s="152">
        <v>1.7</v>
      </c>
      <c r="T28" s="152">
        <v>0.2</v>
      </c>
      <c r="U28" s="152">
        <v>0.66740823136818694</v>
      </c>
      <c r="V28" s="152">
        <v>2.6178010471204187</v>
      </c>
      <c r="W28" s="152">
        <v>2.2914218566392477</v>
      </c>
      <c r="X28" s="152"/>
      <c r="Y28" s="73"/>
      <c r="Z28" s="173"/>
    </row>
    <row r="29" spans="1:26" x14ac:dyDescent="0.3">
      <c r="A29" s="169" t="s">
        <v>239</v>
      </c>
      <c r="B29" s="151">
        <v>157</v>
      </c>
      <c r="C29" s="151">
        <v>120</v>
      </c>
      <c r="D29" s="151" t="s">
        <v>149</v>
      </c>
      <c r="E29" s="151">
        <v>107</v>
      </c>
      <c r="F29" s="151">
        <v>13</v>
      </c>
      <c r="G29" s="151">
        <v>65</v>
      </c>
      <c r="H29" s="151">
        <v>32</v>
      </c>
      <c r="I29" s="151">
        <v>31</v>
      </c>
      <c r="J29" s="151">
        <v>61</v>
      </c>
      <c r="K29" s="151">
        <v>73</v>
      </c>
      <c r="L29" s="73"/>
      <c r="M29" s="169" t="s">
        <v>239</v>
      </c>
      <c r="N29" s="152">
        <v>8.4</v>
      </c>
      <c r="O29" s="152">
        <v>6.2</v>
      </c>
      <c r="P29" s="152" t="s">
        <v>149</v>
      </c>
      <c r="Q29" s="152">
        <v>5.4</v>
      </c>
      <c r="R29" s="152">
        <v>0.6</v>
      </c>
      <c r="S29" s="152">
        <v>3.1</v>
      </c>
      <c r="T29" s="152">
        <v>1.4</v>
      </c>
      <c r="U29" s="152">
        <v>1.3025210084033614</v>
      </c>
      <c r="V29" s="152">
        <v>2.6591107236268527</v>
      </c>
      <c r="W29" s="152">
        <v>3.3409610983981692</v>
      </c>
      <c r="X29" s="152"/>
      <c r="Y29" s="138"/>
      <c r="Z29" s="173"/>
    </row>
    <row r="30" spans="1:26" x14ac:dyDescent="0.3">
      <c r="A30" s="169" t="s">
        <v>240</v>
      </c>
      <c r="B30" s="151">
        <v>267</v>
      </c>
      <c r="C30" s="151">
        <v>216</v>
      </c>
      <c r="D30" s="151" t="s">
        <v>149</v>
      </c>
      <c r="E30" s="151">
        <v>286</v>
      </c>
      <c r="F30" s="151">
        <v>18</v>
      </c>
      <c r="G30" s="151">
        <v>73</v>
      </c>
      <c r="H30" s="151">
        <v>36</v>
      </c>
      <c r="I30" s="151">
        <v>62</v>
      </c>
      <c r="J30" s="151">
        <v>132</v>
      </c>
      <c r="K30" s="151">
        <v>225</v>
      </c>
      <c r="L30" s="73"/>
      <c r="M30" s="169" t="s">
        <v>240</v>
      </c>
      <c r="N30" s="152">
        <v>5.8</v>
      </c>
      <c r="O30" s="152">
        <v>4.7</v>
      </c>
      <c r="P30" s="152" t="s">
        <v>149</v>
      </c>
      <c r="Q30" s="152">
        <v>6.1</v>
      </c>
      <c r="R30" s="152">
        <v>0.4</v>
      </c>
      <c r="S30" s="152">
        <v>1.5</v>
      </c>
      <c r="T30" s="152">
        <v>0.7</v>
      </c>
      <c r="U30" s="152">
        <v>1.2154479513820819</v>
      </c>
      <c r="V30" s="152">
        <v>2.5786286384059389</v>
      </c>
      <c r="W30" s="152">
        <v>4.3723280217644778</v>
      </c>
      <c r="X30" s="152"/>
      <c r="Y30" s="73"/>
      <c r="Z30" s="173"/>
    </row>
    <row r="31" spans="1:26" x14ac:dyDescent="0.3">
      <c r="A31" s="169" t="s">
        <v>241</v>
      </c>
      <c r="B31" s="151">
        <v>286</v>
      </c>
      <c r="C31" s="151">
        <v>247</v>
      </c>
      <c r="D31" s="151" t="s">
        <v>149</v>
      </c>
      <c r="E31" s="151">
        <v>279</v>
      </c>
      <c r="F31" s="151">
        <v>55</v>
      </c>
      <c r="G31" s="151">
        <v>226</v>
      </c>
      <c r="H31" s="151">
        <v>223</v>
      </c>
      <c r="I31" s="151">
        <v>91</v>
      </c>
      <c r="J31" s="151">
        <v>161</v>
      </c>
      <c r="K31" s="151">
        <v>548</v>
      </c>
      <c r="L31" s="73"/>
      <c r="M31" s="169" t="s">
        <v>241</v>
      </c>
      <c r="N31" s="152">
        <v>8.6</v>
      </c>
      <c r="O31" s="152">
        <v>7.3</v>
      </c>
      <c r="P31" s="152" t="s">
        <v>149</v>
      </c>
      <c r="Q31" s="152">
        <v>7.8</v>
      </c>
      <c r="R31" s="152">
        <v>1.4</v>
      </c>
      <c r="S31" s="152">
        <v>5.6</v>
      </c>
      <c r="T31" s="152">
        <v>5.0999999999999996</v>
      </c>
      <c r="U31" s="152">
        <v>2.0861989912883998</v>
      </c>
      <c r="V31" s="152">
        <v>3.7962744635699126</v>
      </c>
      <c r="W31" s="152">
        <v>12.991939307728781</v>
      </c>
      <c r="X31" s="152"/>
      <c r="Y31" s="73"/>
      <c r="Z31" s="173"/>
    </row>
    <row r="32" spans="1:26" x14ac:dyDescent="0.3">
      <c r="A32" s="169" t="s">
        <v>242</v>
      </c>
      <c r="B32" s="151">
        <v>73</v>
      </c>
      <c r="C32" s="151">
        <v>103</v>
      </c>
      <c r="D32" s="151" t="s">
        <v>149</v>
      </c>
      <c r="E32" s="151">
        <v>69</v>
      </c>
      <c r="F32" s="151">
        <v>10</v>
      </c>
      <c r="G32" s="151">
        <v>21</v>
      </c>
      <c r="H32" s="151">
        <v>13</v>
      </c>
      <c r="I32" s="151">
        <v>60</v>
      </c>
      <c r="J32" s="151">
        <v>18</v>
      </c>
      <c r="K32" s="151">
        <v>27</v>
      </c>
      <c r="L32" s="73"/>
      <c r="M32" s="169" t="s">
        <v>242</v>
      </c>
      <c r="N32" s="152">
        <v>5.6</v>
      </c>
      <c r="O32" s="152">
        <v>8.1</v>
      </c>
      <c r="P32" s="152" t="s">
        <v>149</v>
      </c>
      <c r="Q32" s="152">
        <v>5.6</v>
      </c>
      <c r="R32" s="152">
        <v>0.8</v>
      </c>
      <c r="S32" s="152">
        <v>1.6</v>
      </c>
      <c r="T32" s="152">
        <v>0.9</v>
      </c>
      <c r="U32" s="152">
        <v>4.3509789702683106</v>
      </c>
      <c r="V32" s="152">
        <v>1.2465373961218837</v>
      </c>
      <c r="W32" s="152">
        <v>1.7487046632124352</v>
      </c>
      <c r="X32" s="152"/>
      <c r="Y32" s="73"/>
      <c r="Z32" s="173"/>
    </row>
    <row r="33" spans="1:26" x14ac:dyDescent="0.3">
      <c r="A33" s="169" t="s">
        <v>243</v>
      </c>
      <c r="B33" s="151">
        <v>134</v>
      </c>
      <c r="C33" s="151">
        <v>97</v>
      </c>
      <c r="D33" s="151" t="s">
        <v>149</v>
      </c>
      <c r="E33" s="151">
        <v>119</v>
      </c>
      <c r="F33" s="151">
        <v>18</v>
      </c>
      <c r="G33" s="151">
        <v>38</v>
      </c>
      <c r="H33" s="151">
        <v>11</v>
      </c>
      <c r="I33" s="151">
        <v>79</v>
      </c>
      <c r="J33" s="151">
        <v>132</v>
      </c>
      <c r="K33" s="151">
        <v>112</v>
      </c>
      <c r="L33" s="73"/>
      <c r="M33" s="169" t="s">
        <v>243</v>
      </c>
      <c r="N33" s="152">
        <v>9.1</v>
      </c>
      <c r="O33" s="152">
        <v>7.4</v>
      </c>
      <c r="P33" s="152" t="s">
        <v>149</v>
      </c>
      <c r="Q33" s="152">
        <v>8.9</v>
      </c>
      <c r="R33" s="152">
        <v>1.3</v>
      </c>
      <c r="S33" s="152">
        <v>2.5</v>
      </c>
      <c r="T33" s="152">
        <v>0.7</v>
      </c>
      <c r="U33" s="152">
        <v>4.9560853199498123</v>
      </c>
      <c r="V33" s="152">
        <v>8.8471849865951739</v>
      </c>
      <c r="W33" s="152">
        <v>7.6294277929155312</v>
      </c>
      <c r="X33" s="152"/>
      <c r="Y33" s="73"/>
      <c r="Z33" s="173"/>
    </row>
    <row r="34" spans="1:26" x14ac:dyDescent="0.3">
      <c r="A34" s="169" t="s">
        <v>244</v>
      </c>
      <c r="B34" s="151">
        <v>409</v>
      </c>
      <c r="C34" s="151">
        <v>391</v>
      </c>
      <c r="D34" s="151" t="s">
        <v>149</v>
      </c>
      <c r="E34" s="151">
        <v>254</v>
      </c>
      <c r="F34" s="151">
        <v>62</v>
      </c>
      <c r="G34" s="151">
        <v>149</v>
      </c>
      <c r="H34" s="151">
        <v>23</v>
      </c>
      <c r="I34" s="151">
        <v>161</v>
      </c>
      <c r="J34" s="151">
        <v>169</v>
      </c>
      <c r="K34" s="151">
        <v>253</v>
      </c>
      <c r="L34" s="73"/>
      <c r="M34" s="169" t="s">
        <v>244</v>
      </c>
      <c r="N34" s="152">
        <v>7.5</v>
      </c>
      <c r="O34" s="152">
        <v>7.1</v>
      </c>
      <c r="P34" s="152" t="s">
        <v>149</v>
      </c>
      <c r="Q34" s="152">
        <v>4.7</v>
      </c>
      <c r="R34" s="152">
        <v>1.1000000000000001</v>
      </c>
      <c r="S34" s="152">
        <v>2.6</v>
      </c>
      <c r="T34" s="152">
        <v>0.4</v>
      </c>
      <c r="U34" s="152">
        <v>2.5211399937362979</v>
      </c>
      <c r="V34" s="152">
        <v>2.7333009865760958</v>
      </c>
      <c r="W34" s="152">
        <v>4.1265698907192956</v>
      </c>
      <c r="X34" s="152"/>
      <c r="Y34" s="73"/>
      <c r="Z34" s="173"/>
    </row>
    <row r="35" spans="1:26" x14ac:dyDescent="0.3">
      <c r="A35" s="169" t="s">
        <v>245</v>
      </c>
      <c r="B35" s="151">
        <v>198</v>
      </c>
      <c r="C35" s="151">
        <v>234</v>
      </c>
      <c r="D35" s="151" t="s">
        <v>149</v>
      </c>
      <c r="E35" s="151">
        <v>122</v>
      </c>
      <c r="F35" s="151">
        <v>24</v>
      </c>
      <c r="G35" s="151">
        <v>118</v>
      </c>
      <c r="H35" s="151">
        <v>114</v>
      </c>
      <c r="I35" s="151">
        <v>91</v>
      </c>
      <c r="J35" s="151">
        <v>185</v>
      </c>
      <c r="K35" s="151">
        <v>182</v>
      </c>
      <c r="L35" s="73"/>
      <c r="M35" s="169" t="s">
        <v>245</v>
      </c>
      <c r="N35" s="152">
        <v>5.5</v>
      </c>
      <c r="O35" s="152">
        <v>6.3</v>
      </c>
      <c r="P35" s="152" t="s">
        <v>149</v>
      </c>
      <c r="Q35" s="152">
        <v>3.1</v>
      </c>
      <c r="R35" s="152">
        <v>0.6</v>
      </c>
      <c r="S35" s="152">
        <v>2.7</v>
      </c>
      <c r="T35" s="152">
        <v>2.5</v>
      </c>
      <c r="U35" s="152">
        <v>1.9921190893169878</v>
      </c>
      <c r="V35" s="152">
        <v>4.0008650519031148</v>
      </c>
      <c r="W35" s="152">
        <v>4.0734109221128021</v>
      </c>
      <c r="X35" s="152"/>
      <c r="Y35" s="73"/>
      <c r="Z35" s="173"/>
    </row>
    <row r="36" spans="1:26" ht="14.5" thickBot="1" x14ac:dyDescent="0.35">
      <c r="A36" s="169" t="s">
        <v>246</v>
      </c>
      <c r="B36" s="151">
        <v>73</v>
      </c>
      <c r="C36" s="151">
        <v>67</v>
      </c>
      <c r="D36" s="151" t="s">
        <v>149</v>
      </c>
      <c r="E36" s="151">
        <v>0</v>
      </c>
      <c r="F36" s="151">
        <v>0</v>
      </c>
      <c r="G36" s="151">
        <v>0</v>
      </c>
      <c r="H36" s="151">
        <v>3</v>
      </c>
      <c r="I36" s="151">
        <v>0</v>
      </c>
      <c r="J36" s="151">
        <v>0</v>
      </c>
      <c r="K36" s="151">
        <v>32</v>
      </c>
      <c r="L36" s="73"/>
      <c r="M36" s="169" t="s">
        <v>246</v>
      </c>
      <c r="N36" s="152">
        <v>9.4</v>
      </c>
      <c r="O36" s="152">
        <v>8.6999999999999993</v>
      </c>
      <c r="P36" s="152" t="s">
        <v>149</v>
      </c>
      <c r="Q36" s="152">
        <v>0</v>
      </c>
      <c r="R36" s="152">
        <v>0</v>
      </c>
      <c r="S36" s="152">
        <v>0</v>
      </c>
      <c r="T36" s="152">
        <v>0.2</v>
      </c>
      <c r="U36" s="152">
        <v>0</v>
      </c>
      <c r="V36" s="152">
        <v>0</v>
      </c>
      <c r="W36" s="152">
        <v>2.3121387283236992</v>
      </c>
      <c r="X36" s="152"/>
      <c r="Z36" s="173"/>
    </row>
    <row r="37" spans="1:26" x14ac:dyDescent="0.3">
      <c r="A37" s="92" t="s">
        <v>247</v>
      </c>
      <c r="B37" s="66"/>
      <c r="C37" s="66"/>
      <c r="D37" s="66"/>
      <c r="E37" s="66"/>
      <c r="F37" s="66"/>
      <c r="G37" s="66"/>
      <c r="H37" s="66"/>
      <c r="I37" s="66"/>
      <c r="J37" s="36"/>
      <c r="K37" s="36"/>
      <c r="L37" s="30"/>
      <c r="M37" s="92" t="s">
        <v>247</v>
      </c>
      <c r="N37" s="92"/>
      <c r="O37" s="92"/>
      <c r="P37" s="92"/>
      <c r="Q37" s="92"/>
      <c r="R37" s="92"/>
      <c r="S37" s="92"/>
      <c r="T37" s="92"/>
      <c r="U37" s="92"/>
      <c r="V37" s="36"/>
      <c r="W37" s="36"/>
      <c r="X37" s="37"/>
      <c r="Z37" s="30"/>
    </row>
    <row r="38" spans="1:26" s="71" customFormat="1" x14ac:dyDescent="0.3">
      <c r="A38" s="71" t="s">
        <v>152</v>
      </c>
      <c r="J38" s="93"/>
      <c r="K38" s="93"/>
      <c r="L38" s="93"/>
      <c r="M38" s="71" t="s">
        <v>152</v>
      </c>
      <c r="V38" s="93"/>
      <c r="W38" s="93"/>
      <c r="X38" s="93"/>
      <c r="Y38" s="30"/>
    </row>
    <row r="40" spans="1:26" x14ac:dyDescent="0.3">
      <c r="D40" s="178"/>
      <c r="E40" s="179"/>
      <c r="P40" s="178"/>
      <c r="Q40" s="179"/>
    </row>
  </sheetData>
  <mergeCells count="10">
    <mergeCell ref="A4:K4"/>
    <mergeCell ref="M4:W4"/>
    <mergeCell ref="A5:K5"/>
    <mergeCell ref="M5:W5"/>
    <mergeCell ref="A1:K1"/>
    <mergeCell ref="M1:W1"/>
    <mergeCell ref="A2:K2"/>
    <mergeCell ref="M2:W2"/>
    <mergeCell ref="A3:K3"/>
    <mergeCell ref="M3:W3"/>
  </mergeCells>
  <hyperlinks>
    <hyperlink ref="Y2" location="Contenido!A1" display="Contenido" xr:uid="{986FEBB1-3179-40B9-B599-54EDC4757AC7}"/>
  </hyperlinks>
  <printOptions horizontalCentered="1"/>
  <pageMargins left="0.39370078740157483" right="0.39370078740157483" top="0.39370078740157483" bottom="0.39370078740157483" header="0.31496062992125984" footer="0.31496062992125984"/>
  <pageSetup orientation="landscape" horizontalDpi="300" verticalDpi="30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36D96D-B25C-4335-8275-6DAF048F98F3}">
  <dimension ref="A1:Y88"/>
  <sheetViews>
    <sheetView showGridLines="0" zoomScale="90" zoomScaleNormal="90" zoomScaleSheetLayoutView="90" workbookViewId="0">
      <selection activeCell="A2" sqref="A2:K2"/>
    </sheetView>
  </sheetViews>
  <sheetFormatPr baseColWidth="10" defaultColWidth="23.453125" defaultRowHeight="14" x14ac:dyDescent="0.3"/>
  <cols>
    <col min="1" max="1" width="21.1796875" style="108" customWidth="1"/>
    <col min="2" max="11" width="9.1796875" style="177" customWidth="1"/>
    <col min="12" max="12" width="5" style="35" customWidth="1"/>
    <col min="13" max="13" width="21.1796875" style="108" customWidth="1"/>
    <col min="14" max="23" width="9.1796875" style="177" customWidth="1"/>
    <col min="24" max="24" width="5.7265625" style="177" customWidth="1"/>
    <col min="25" max="25" width="11.453125" style="30" customWidth="1"/>
    <col min="26" max="94" width="10.7265625" style="30" customWidth="1"/>
    <col min="95" max="16384" width="23.453125" style="30"/>
  </cols>
  <sheetData>
    <row r="1" spans="1:25" ht="15.75" customHeight="1" x14ac:dyDescent="0.3">
      <c r="A1" s="329" t="s">
        <v>261</v>
      </c>
      <c r="B1" s="329"/>
      <c r="C1" s="329"/>
      <c r="D1" s="329"/>
      <c r="E1" s="329"/>
      <c r="F1" s="329"/>
      <c r="G1" s="329"/>
      <c r="H1" s="329"/>
      <c r="I1" s="329"/>
      <c r="J1" s="329"/>
      <c r="K1" s="329"/>
      <c r="L1" s="109"/>
      <c r="M1" s="329" t="s">
        <v>262</v>
      </c>
      <c r="N1" s="329"/>
      <c r="O1" s="329"/>
      <c r="P1" s="329"/>
      <c r="Q1" s="329"/>
      <c r="R1" s="329"/>
      <c r="S1" s="329"/>
      <c r="T1" s="329"/>
      <c r="U1" s="329"/>
      <c r="V1" s="329"/>
      <c r="W1" s="329"/>
      <c r="X1" s="212"/>
    </row>
    <row r="2" spans="1:25" ht="15.75" customHeight="1" x14ac:dyDescent="0.3">
      <c r="A2" s="329" t="s">
        <v>184</v>
      </c>
      <c r="B2" s="329"/>
      <c r="C2" s="329"/>
      <c r="D2" s="329"/>
      <c r="E2" s="329"/>
      <c r="F2" s="329"/>
      <c r="G2" s="329"/>
      <c r="H2" s="329"/>
      <c r="I2" s="329"/>
      <c r="J2" s="329"/>
      <c r="K2" s="329"/>
      <c r="L2" s="109"/>
      <c r="M2" s="329" t="s">
        <v>263</v>
      </c>
      <c r="N2" s="329"/>
      <c r="O2" s="329"/>
      <c r="P2" s="329"/>
      <c r="Q2" s="329"/>
      <c r="R2" s="329"/>
      <c r="S2" s="329"/>
      <c r="T2" s="329"/>
      <c r="U2" s="329"/>
      <c r="V2" s="329"/>
      <c r="W2" s="329"/>
      <c r="X2" s="212"/>
      <c r="Y2" s="311" t="s">
        <v>131</v>
      </c>
    </row>
    <row r="3" spans="1:25" ht="15.75" customHeight="1" x14ac:dyDescent="0.3">
      <c r="A3" s="329" t="s">
        <v>218</v>
      </c>
      <c r="B3" s="329"/>
      <c r="C3" s="329"/>
      <c r="D3" s="329"/>
      <c r="E3" s="329"/>
      <c r="F3" s="329"/>
      <c r="G3" s="329"/>
      <c r="H3" s="329"/>
      <c r="I3" s="329"/>
      <c r="J3" s="329"/>
      <c r="K3" s="329"/>
      <c r="L3" s="109"/>
      <c r="M3" s="329" t="s">
        <v>218</v>
      </c>
      <c r="N3" s="329"/>
      <c r="O3" s="329"/>
      <c r="P3" s="329"/>
      <c r="Q3" s="329"/>
      <c r="R3" s="329"/>
      <c r="S3" s="329"/>
      <c r="T3" s="329"/>
      <c r="U3" s="329"/>
      <c r="V3" s="329"/>
      <c r="W3" s="329"/>
      <c r="X3" s="212"/>
    </row>
    <row r="4" spans="1:25" ht="15.75" customHeight="1" x14ac:dyDescent="0.3">
      <c r="A4" s="329" t="s">
        <v>136</v>
      </c>
      <c r="B4" s="329"/>
      <c r="C4" s="329"/>
      <c r="D4" s="329"/>
      <c r="E4" s="329"/>
      <c r="F4" s="329"/>
      <c r="G4" s="329"/>
      <c r="H4" s="329"/>
      <c r="I4" s="329"/>
      <c r="J4" s="329"/>
      <c r="K4" s="329"/>
      <c r="L4" s="109"/>
      <c r="M4" s="329" t="s">
        <v>136</v>
      </c>
      <c r="N4" s="329"/>
      <c r="O4" s="329"/>
      <c r="P4" s="329"/>
      <c r="Q4" s="329"/>
      <c r="R4" s="329"/>
      <c r="S4" s="329"/>
      <c r="T4" s="329"/>
      <c r="U4" s="329"/>
      <c r="V4" s="329"/>
      <c r="W4" s="329"/>
      <c r="X4" s="212"/>
    </row>
    <row r="5" spans="1:25" ht="15.75" customHeight="1" x14ac:dyDescent="0.3">
      <c r="A5" s="329" t="s">
        <v>137</v>
      </c>
      <c r="B5" s="329"/>
      <c r="C5" s="329"/>
      <c r="D5" s="329"/>
      <c r="E5" s="329"/>
      <c r="F5" s="329"/>
      <c r="G5" s="329"/>
      <c r="H5" s="329"/>
      <c r="I5" s="329"/>
      <c r="J5" s="329"/>
      <c r="K5" s="329"/>
      <c r="L5" s="109"/>
      <c r="M5" s="329" t="s">
        <v>137</v>
      </c>
      <c r="N5" s="329"/>
      <c r="O5" s="329"/>
      <c r="P5" s="329"/>
      <c r="Q5" s="329"/>
      <c r="R5" s="329"/>
      <c r="S5" s="329"/>
      <c r="T5" s="329"/>
      <c r="U5" s="329"/>
      <c r="V5" s="329"/>
      <c r="W5" s="329"/>
      <c r="X5" s="212"/>
    </row>
    <row r="6" spans="1:25" s="197" customFormat="1" ht="18.75" customHeight="1" x14ac:dyDescent="0.3">
      <c r="A6" s="196" t="s">
        <v>219</v>
      </c>
      <c r="B6" s="187">
        <v>2015</v>
      </c>
      <c r="C6" s="187">
        <v>2016</v>
      </c>
      <c r="D6" s="187">
        <v>2017</v>
      </c>
      <c r="E6" s="187">
        <v>2018</v>
      </c>
      <c r="F6" s="187">
        <v>2019</v>
      </c>
      <c r="G6" s="187">
        <v>2020</v>
      </c>
      <c r="H6" s="187">
        <v>2021</v>
      </c>
      <c r="I6" s="187">
        <v>2022</v>
      </c>
      <c r="J6" s="187">
        <v>2023</v>
      </c>
      <c r="K6" s="187">
        <v>2024</v>
      </c>
      <c r="M6" s="196" t="s">
        <v>219</v>
      </c>
      <c r="N6" s="187">
        <v>2015</v>
      </c>
      <c r="O6" s="187">
        <v>2016</v>
      </c>
      <c r="P6" s="187">
        <v>2017</v>
      </c>
      <c r="Q6" s="187">
        <v>2018</v>
      </c>
      <c r="R6" s="187">
        <v>2019</v>
      </c>
      <c r="S6" s="187">
        <v>2020</v>
      </c>
      <c r="T6" s="187">
        <v>2021</v>
      </c>
      <c r="U6" s="187">
        <v>2022</v>
      </c>
      <c r="V6" s="187">
        <v>2023</v>
      </c>
      <c r="W6" s="187">
        <v>2024</v>
      </c>
      <c r="X6" s="193"/>
      <c r="Y6" s="32"/>
    </row>
    <row r="7" spans="1:25" x14ac:dyDescent="0.3">
      <c r="A7" s="174"/>
      <c r="B7" s="175"/>
      <c r="C7" s="175"/>
      <c r="D7" s="175"/>
      <c r="E7" s="175"/>
      <c r="F7" s="175"/>
      <c r="G7" s="175"/>
      <c r="H7" s="175"/>
      <c r="I7" s="175"/>
      <c r="J7" s="175"/>
      <c r="K7" s="175"/>
      <c r="L7" s="175"/>
      <c r="M7" s="174"/>
      <c r="N7" s="179"/>
      <c r="O7" s="179"/>
      <c r="P7" s="179"/>
      <c r="Q7" s="179"/>
      <c r="R7" s="179"/>
      <c r="S7" s="179"/>
      <c r="T7" s="179"/>
      <c r="U7" s="179"/>
      <c r="V7" s="179"/>
      <c r="W7" s="179"/>
      <c r="X7" s="179"/>
      <c r="Y7" s="73"/>
    </row>
    <row r="8" spans="1:25" x14ac:dyDescent="0.3">
      <c r="A8" s="21" t="s">
        <v>158</v>
      </c>
      <c r="B8" s="154">
        <f>SUM(B10:B36)</f>
        <v>7262</v>
      </c>
      <c r="C8" s="154">
        <f t="shared" ref="C8:K8" si="0">SUM(C10:C36)</f>
        <v>6650</v>
      </c>
      <c r="D8" s="154">
        <v>5654</v>
      </c>
      <c r="E8" s="154">
        <f t="shared" si="0"/>
        <v>6066</v>
      </c>
      <c r="F8" s="154">
        <f t="shared" si="0"/>
        <v>4541</v>
      </c>
      <c r="G8" s="154">
        <f t="shared" si="0"/>
        <v>5483</v>
      </c>
      <c r="H8" s="154">
        <f t="shared" si="0"/>
        <v>3929</v>
      </c>
      <c r="I8" s="154">
        <f t="shared" si="0"/>
        <v>4721</v>
      </c>
      <c r="J8" s="154">
        <f t="shared" si="0"/>
        <v>4808</v>
      </c>
      <c r="K8" s="154">
        <f t="shared" si="0"/>
        <v>5051</v>
      </c>
      <c r="L8" s="73"/>
      <c r="M8" s="21" t="s">
        <v>158</v>
      </c>
      <c r="N8" s="157">
        <v>14.908949064854543</v>
      </c>
      <c r="O8" s="157">
        <v>13.792960404870055</v>
      </c>
      <c r="P8" s="157">
        <v>11.869922112820944</v>
      </c>
      <c r="Q8" s="157">
        <v>12.650413964255177</v>
      </c>
      <c r="R8" s="157">
        <v>8.9767919977859485</v>
      </c>
      <c r="S8" s="157">
        <v>10.899946325268871</v>
      </c>
      <c r="T8" s="157">
        <v>6.8686409566099087</v>
      </c>
      <c r="U8" s="157">
        <v>9.3340978290956542</v>
      </c>
      <c r="V8" s="157">
        <v>10.400398018559779</v>
      </c>
      <c r="W8" s="157">
        <v>11.978561434296962</v>
      </c>
      <c r="X8" s="157"/>
      <c r="Y8" s="73"/>
    </row>
    <row r="9" spans="1:25" x14ac:dyDescent="0.3">
      <c r="A9" s="21"/>
      <c r="B9" s="172"/>
      <c r="C9" s="172"/>
      <c r="D9" s="172"/>
      <c r="E9" s="172"/>
      <c r="F9" s="172"/>
      <c r="G9" s="172"/>
      <c r="H9" s="172"/>
      <c r="I9" s="172"/>
      <c r="J9" s="172"/>
      <c r="K9" s="172"/>
      <c r="L9" s="73"/>
      <c r="M9" s="21"/>
      <c r="N9" s="152"/>
      <c r="O9" s="152"/>
      <c r="P9" s="152"/>
      <c r="Q9" s="152"/>
      <c r="R9" s="152"/>
      <c r="S9" s="152"/>
      <c r="T9" s="152"/>
      <c r="U9" s="152"/>
      <c r="V9" s="152"/>
      <c r="W9" s="152"/>
      <c r="X9" s="152"/>
      <c r="Y9" s="138"/>
    </row>
    <row r="10" spans="1:25" x14ac:dyDescent="0.3">
      <c r="A10" s="169" t="s">
        <v>220</v>
      </c>
      <c r="B10" s="151">
        <v>103</v>
      </c>
      <c r="C10" s="151">
        <v>66</v>
      </c>
      <c r="D10" s="151" t="s">
        <v>149</v>
      </c>
      <c r="E10" s="151">
        <v>113</v>
      </c>
      <c r="F10" s="151">
        <v>69</v>
      </c>
      <c r="G10" s="151">
        <v>70</v>
      </c>
      <c r="H10" s="151">
        <v>53</v>
      </c>
      <c r="I10" s="151">
        <v>66</v>
      </c>
      <c r="J10" s="151">
        <v>55</v>
      </c>
      <c r="K10" s="151">
        <v>55</v>
      </c>
      <c r="L10" s="73"/>
      <c r="M10" s="169" t="s">
        <v>220</v>
      </c>
      <c r="N10" s="152">
        <v>12.716049382716049</v>
      </c>
      <c r="O10" s="152">
        <v>7.8384798099762465</v>
      </c>
      <c r="P10" s="151" t="s">
        <v>149</v>
      </c>
      <c r="Q10" s="152">
        <v>12.111468381564846</v>
      </c>
      <c r="R10" s="152">
        <v>6.7448680351906152</v>
      </c>
      <c r="S10" s="152">
        <v>7.608695652173914</v>
      </c>
      <c r="T10" s="152">
        <v>4.5729076790336496</v>
      </c>
      <c r="U10" s="152">
        <v>6.25</v>
      </c>
      <c r="V10" s="152">
        <v>5.2783109404990407</v>
      </c>
      <c r="W10" s="152">
        <v>5.233111322549953</v>
      </c>
      <c r="X10" s="152"/>
      <c r="Y10" s="73"/>
    </row>
    <row r="11" spans="1:25" x14ac:dyDescent="0.3">
      <c r="A11" s="169" t="s">
        <v>221</v>
      </c>
      <c r="B11" s="151">
        <v>298</v>
      </c>
      <c r="C11" s="151">
        <v>195</v>
      </c>
      <c r="D11" s="151" t="s">
        <v>149</v>
      </c>
      <c r="E11" s="151">
        <v>262</v>
      </c>
      <c r="F11" s="151">
        <v>152</v>
      </c>
      <c r="G11" s="151">
        <v>220</v>
      </c>
      <c r="H11" s="151">
        <v>184</v>
      </c>
      <c r="I11" s="151">
        <v>180</v>
      </c>
      <c r="J11" s="151">
        <v>225</v>
      </c>
      <c r="K11" s="151">
        <v>125</v>
      </c>
      <c r="L11" s="73"/>
      <c r="M11" s="169" t="s">
        <v>221</v>
      </c>
      <c r="N11" s="152">
        <v>14.914914914914915</v>
      </c>
      <c r="O11" s="152">
        <v>10.455764075067025</v>
      </c>
      <c r="P11" s="151" t="s">
        <v>149</v>
      </c>
      <c r="Q11" s="152">
        <v>15.91737545565006</v>
      </c>
      <c r="R11" s="152">
        <v>9.3251533742331283</v>
      </c>
      <c r="S11" s="152">
        <v>12.956419316843345</v>
      </c>
      <c r="T11" s="152">
        <v>8.7452471482889731</v>
      </c>
      <c r="U11" s="152">
        <v>8.4309133489461363</v>
      </c>
      <c r="V11" s="152">
        <v>10.47973917093619</v>
      </c>
      <c r="W11" s="152">
        <v>6.1850569025235034</v>
      </c>
      <c r="X11" s="152"/>
      <c r="Y11" s="138"/>
    </row>
    <row r="12" spans="1:25" x14ac:dyDescent="0.3">
      <c r="A12" s="169" t="s">
        <v>222</v>
      </c>
      <c r="B12" s="151">
        <v>0</v>
      </c>
      <c r="C12" s="151">
        <v>0</v>
      </c>
      <c r="D12" s="151">
        <v>0</v>
      </c>
      <c r="E12" s="151">
        <v>0</v>
      </c>
      <c r="F12" s="151">
        <v>1</v>
      </c>
      <c r="G12" s="151">
        <v>4</v>
      </c>
      <c r="H12" s="151">
        <v>0</v>
      </c>
      <c r="I12" s="151">
        <v>0</v>
      </c>
      <c r="J12" s="151">
        <v>1</v>
      </c>
      <c r="K12" s="151">
        <v>0</v>
      </c>
      <c r="L12" s="73"/>
      <c r="M12" s="169" t="s">
        <v>222</v>
      </c>
      <c r="N12" s="152">
        <v>0</v>
      </c>
      <c r="O12" s="152">
        <v>0</v>
      </c>
      <c r="P12" s="151">
        <v>0</v>
      </c>
      <c r="Q12" s="152">
        <v>0</v>
      </c>
      <c r="R12" s="152">
        <v>0.30769230769230771</v>
      </c>
      <c r="S12" s="152">
        <v>0.90090090090090091</v>
      </c>
      <c r="T12" s="152">
        <v>0</v>
      </c>
      <c r="U12" s="152">
        <v>0</v>
      </c>
      <c r="V12" s="152">
        <v>0.21691973969631237</v>
      </c>
      <c r="W12" s="152">
        <v>0</v>
      </c>
      <c r="X12" s="152"/>
      <c r="Y12" s="73"/>
    </row>
    <row r="13" spans="1:25" x14ac:dyDescent="0.3">
      <c r="A13" s="169" t="s">
        <v>223</v>
      </c>
      <c r="B13" s="151">
        <v>203</v>
      </c>
      <c r="C13" s="151">
        <v>124</v>
      </c>
      <c r="D13" s="151" t="s">
        <v>149</v>
      </c>
      <c r="E13" s="151">
        <v>162</v>
      </c>
      <c r="F13" s="151">
        <v>148</v>
      </c>
      <c r="G13" s="151">
        <v>162</v>
      </c>
      <c r="H13" s="151">
        <v>34</v>
      </c>
      <c r="I13" s="151">
        <v>196</v>
      </c>
      <c r="J13" s="151">
        <v>150</v>
      </c>
      <c r="K13" s="151">
        <v>215</v>
      </c>
      <c r="L13" s="73"/>
      <c r="M13" s="169" t="s">
        <v>223</v>
      </c>
      <c r="N13" s="152">
        <v>10.972972972972974</v>
      </c>
      <c r="O13" s="152">
        <v>6.7538126361655779</v>
      </c>
      <c r="P13" s="151" t="s">
        <v>149</v>
      </c>
      <c r="Q13" s="152">
        <v>7.7884615384615383</v>
      </c>
      <c r="R13" s="152">
        <v>6.429192006950478</v>
      </c>
      <c r="S13" s="152">
        <v>6.5428109854604202</v>
      </c>
      <c r="T13" s="152">
        <v>1.363818692338548</v>
      </c>
      <c r="U13" s="152">
        <v>8.2456878418174178</v>
      </c>
      <c r="V13" s="152">
        <v>5.9952038369304557</v>
      </c>
      <c r="W13" s="152">
        <v>8.6798546628986664</v>
      </c>
      <c r="X13" s="152"/>
      <c r="Y13" s="73"/>
    </row>
    <row r="14" spans="1:25" x14ac:dyDescent="0.3">
      <c r="A14" s="169" t="s">
        <v>224</v>
      </c>
      <c r="B14" s="151">
        <v>265</v>
      </c>
      <c r="C14" s="151">
        <v>499</v>
      </c>
      <c r="D14" s="151" t="s">
        <v>149</v>
      </c>
      <c r="E14" s="151">
        <v>123</v>
      </c>
      <c r="F14" s="151">
        <v>31</v>
      </c>
      <c r="G14" s="151">
        <v>110</v>
      </c>
      <c r="H14" s="151">
        <v>68</v>
      </c>
      <c r="I14" s="151">
        <v>123</v>
      </c>
      <c r="J14" s="151">
        <v>130</v>
      </c>
      <c r="K14" s="151">
        <v>109</v>
      </c>
      <c r="L14" s="73"/>
      <c r="M14" s="169" t="s">
        <v>224</v>
      </c>
      <c r="N14" s="152">
        <v>28.221512247071352</v>
      </c>
      <c r="O14" s="152">
        <v>53.141640042598503</v>
      </c>
      <c r="P14" s="151" t="s">
        <v>149</v>
      </c>
      <c r="Q14" s="152">
        <v>13.636363636363635</v>
      </c>
      <c r="R14" s="152">
        <v>3.2597266035751837</v>
      </c>
      <c r="S14" s="152">
        <v>11.640211640211639</v>
      </c>
      <c r="T14" s="152">
        <v>5.9701492537313428</v>
      </c>
      <c r="U14" s="152">
        <v>14.855072463768115</v>
      </c>
      <c r="V14" s="152">
        <v>18.055555555555554</v>
      </c>
      <c r="W14" s="152">
        <v>15.912408759124089</v>
      </c>
      <c r="X14" s="152"/>
      <c r="Y14" s="73"/>
    </row>
    <row r="15" spans="1:25" x14ac:dyDescent="0.3">
      <c r="A15" s="169" t="s">
        <v>225</v>
      </c>
      <c r="B15" s="151">
        <v>1021</v>
      </c>
      <c r="C15" s="151">
        <v>1042</v>
      </c>
      <c r="D15" s="151" t="s">
        <v>149</v>
      </c>
      <c r="E15" s="151">
        <v>971</v>
      </c>
      <c r="F15" s="151">
        <v>495</v>
      </c>
      <c r="G15" s="151">
        <v>680</v>
      </c>
      <c r="H15" s="151">
        <v>531</v>
      </c>
      <c r="I15" s="151">
        <v>443</v>
      </c>
      <c r="J15" s="151">
        <v>348</v>
      </c>
      <c r="K15" s="151">
        <v>347</v>
      </c>
      <c r="L15" s="73"/>
      <c r="M15" s="169" t="s">
        <v>225</v>
      </c>
      <c r="N15" s="152">
        <v>27.949630440733642</v>
      </c>
      <c r="O15" s="152">
        <v>28.920344157646404</v>
      </c>
      <c r="P15" s="151" t="s">
        <v>149</v>
      </c>
      <c r="Q15" s="152">
        <v>26.964732018883641</v>
      </c>
      <c r="R15" s="152">
        <v>12.573025146050293</v>
      </c>
      <c r="S15" s="152">
        <v>18.707015130674005</v>
      </c>
      <c r="T15" s="152">
        <v>12.288822031937052</v>
      </c>
      <c r="U15" s="152">
        <v>12.744533947065593</v>
      </c>
      <c r="V15" s="152">
        <v>11.877133105802047</v>
      </c>
      <c r="W15" s="152">
        <v>14.494569757727652</v>
      </c>
      <c r="X15" s="152"/>
      <c r="Y15" s="73"/>
    </row>
    <row r="16" spans="1:25" x14ac:dyDescent="0.3">
      <c r="A16" s="169" t="s">
        <v>226</v>
      </c>
      <c r="B16" s="151">
        <v>0</v>
      </c>
      <c r="C16" s="151">
        <v>0</v>
      </c>
      <c r="D16" s="151">
        <v>0</v>
      </c>
      <c r="E16" s="151">
        <v>0</v>
      </c>
      <c r="F16" s="151">
        <v>0</v>
      </c>
      <c r="G16" s="151">
        <v>0</v>
      </c>
      <c r="H16" s="151">
        <v>8</v>
      </c>
      <c r="I16" s="151">
        <v>0</v>
      </c>
      <c r="J16" s="151">
        <v>3</v>
      </c>
      <c r="K16" s="151">
        <v>56</v>
      </c>
      <c r="L16" s="73"/>
      <c r="M16" s="169" t="s">
        <v>226</v>
      </c>
      <c r="N16" s="152">
        <v>0</v>
      </c>
      <c r="O16" s="152">
        <v>0</v>
      </c>
      <c r="P16" s="151">
        <v>0</v>
      </c>
      <c r="Q16" s="152">
        <v>0</v>
      </c>
      <c r="R16" s="152">
        <v>0</v>
      </c>
      <c r="S16" s="152">
        <v>0</v>
      </c>
      <c r="T16" s="152">
        <v>2.3529411764705883</v>
      </c>
      <c r="U16" s="152">
        <v>0</v>
      </c>
      <c r="V16" s="152">
        <v>0.95846645367412142</v>
      </c>
      <c r="W16" s="152">
        <v>14.07035175879397</v>
      </c>
      <c r="X16" s="152"/>
      <c r="Y16" s="138"/>
    </row>
    <row r="17" spans="1:25" x14ac:dyDescent="0.3">
      <c r="A17" s="169" t="s">
        <v>227</v>
      </c>
      <c r="B17" s="151">
        <v>394</v>
      </c>
      <c r="C17" s="151">
        <v>539</v>
      </c>
      <c r="D17" s="151" t="s">
        <v>149</v>
      </c>
      <c r="E17" s="151">
        <v>193</v>
      </c>
      <c r="F17" s="151">
        <v>367</v>
      </c>
      <c r="G17" s="151">
        <v>357</v>
      </c>
      <c r="H17" s="151">
        <v>391</v>
      </c>
      <c r="I17" s="151">
        <v>440</v>
      </c>
      <c r="J17" s="151">
        <v>486</v>
      </c>
      <c r="K17" s="151">
        <v>509</v>
      </c>
      <c r="L17" s="73"/>
      <c r="M17" s="169" t="s">
        <v>227</v>
      </c>
      <c r="N17" s="152">
        <v>11.46348559790515</v>
      </c>
      <c r="O17" s="152">
        <v>14.319872476089266</v>
      </c>
      <c r="P17" s="151" t="s">
        <v>149</v>
      </c>
      <c r="Q17" s="152">
        <v>5.3065713500137477</v>
      </c>
      <c r="R17" s="152">
        <v>9.5324675324675319</v>
      </c>
      <c r="S17" s="152">
        <v>8.5304659498207887</v>
      </c>
      <c r="T17" s="152">
        <v>8.3887577773010076</v>
      </c>
      <c r="U17" s="152">
        <v>9.1438071487946804</v>
      </c>
      <c r="V17" s="152">
        <v>10.347030019161167</v>
      </c>
      <c r="W17" s="152">
        <v>11.41511549674815</v>
      </c>
      <c r="X17" s="152"/>
      <c r="Y17" s="73"/>
    </row>
    <row r="18" spans="1:25" x14ac:dyDescent="0.3">
      <c r="A18" s="169" t="s">
        <v>228</v>
      </c>
      <c r="B18" s="151">
        <v>930</v>
      </c>
      <c r="C18" s="151">
        <v>668</v>
      </c>
      <c r="D18" s="151" t="s">
        <v>149</v>
      </c>
      <c r="E18" s="151">
        <v>424</v>
      </c>
      <c r="F18" s="151">
        <v>310</v>
      </c>
      <c r="G18" s="151">
        <v>386</v>
      </c>
      <c r="H18" s="151">
        <v>344</v>
      </c>
      <c r="I18" s="151">
        <v>412</v>
      </c>
      <c r="J18" s="151">
        <v>468</v>
      </c>
      <c r="K18" s="151">
        <v>392</v>
      </c>
      <c r="L18" s="73"/>
      <c r="M18" s="169" t="s">
        <v>228</v>
      </c>
      <c r="N18" s="152">
        <v>26.563838903170524</v>
      </c>
      <c r="O18" s="152">
        <v>20.102317183268131</v>
      </c>
      <c r="P18" s="151" t="s">
        <v>149</v>
      </c>
      <c r="Q18" s="152">
        <v>14.063018242122718</v>
      </c>
      <c r="R18" s="152">
        <v>10.110893672537507</v>
      </c>
      <c r="S18" s="152">
        <v>13.319530710835059</v>
      </c>
      <c r="T18" s="152">
        <v>10.790464240903388</v>
      </c>
      <c r="U18" s="152">
        <v>14.285714285714285</v>
      </c>
      <c r="V18" s="152">
        <v>18.660287081339714</v>
      </c>
      <c r="W18" s="152">
        <v>19.019893255701113</v>
      </c>
      <c r="X18" s="152"/>
      <c r="Y18" s="73"/>
    </row>
    <row r="19" spans="1:25" x14ac:dyDescent="0.3">
      <c r="A19" s="169" t="s">
        <v>229</v>
      </c>
      <c r="B19" s="151">
        <v>4</v>
      </c>
      <c r="C19" s="151">
        <v>0</v>
      </c>
      <c r="D19" s="151">
        <v>0</v>
      </c>
      <c r="E19" s="151">
        <v>2</v>
      </c>
      <c r="F19" s="151">
        <v>0</v>
      </c>
      <c r="G19" s="151">
        <v>4</v>
      </c>
      <c r="H19" s="151">
        <v>7</v>
      </c>
      <c r="I19" s="151">
        <v>13</v>
      </c>
      <c r="J19" s="151">
        <v>4</v>
      </c>
      <c r="K19" s="151">
        <v>2</v>
      </c>
      <c r="L19" s="73"/>
      <c r="M19" s="169" t="s">
        <v>229</v>
      </c>
      <c r="N19" s="152">
        <v>0.54200542005420049</v>
      </c>
      <c r="O19" s="152">
        <v>0</v>
      </c>
      <c r="P19" s="151">
        <v>0</v>
      </c>
      <c r="Q19" s="152">
        <v>0.19230769230769232</v>
      </c>
      <c r="R19" s="152">
        <v>0</v>
      </c>
      <c r="S19" s="152">
        <v>0.34843205574912894</v>
      </c>
      <c r="T19" s="152">
        <v>0.5709624796084829</v>
      </c>
      <c r="U19" s="152">
        <v>1.161751563896336</v>
      </c>
      <c r="V19" s="152">
        <v>0.36529680365296802</v>
      </c>
      <c r="W19" s="152">
        <v>0.18264840182648401</v>
      </c>
      <c r="X19" s="152"/>
      <c r="Y19" s="73"/>
    </row>
    <row r="20" spans="1:25" x14ac:dyDescent="0.3">
      <c r="A20" s="169" t="s">
        <v>230</v>
      </c>
      <c r="B20" s="151">
        <v>1</v>
      </c>
      <c r="C20" s="151">
        <v>0</v>
      </c>
      <c r="D20" s="151">
        <v>0</v>
      </c>
      <c r="E20" s="151">
        <v>0</v>
      </c>
      <c r="F20" s="151">
        <v>2</v>
      </c>
      <c r="G20" s="151">
        <v>0</v>
      </c>
      <c r="H20" s="151">
        <v>6</v>
      </c>
      <c r="I20" s="151">
        <v>5</v>
      </c>
      <c r="J20" s="151">
        <v>6</v>
      </c>
      <c r="K20" s="151">
        <v>1</v>
      </c>
      <c r="L20" s="73"/>
      <c r="M20" s="169" t="s">
        <v>230</v>
      </c>
      <c r="N20" s="152">
        <v>0.51546391752577314</v>
      </c>
      <c r="O20" s="152">
        <v>0</v>
      </c>
      <c r="P20" s="151">
        <v>0</v>
      </c>
      <c r="Q20" s="152">
        <v>0</v>
      </c>
      <c r="R20" s="152">
        <v>0.70921985815602839</v>
      </c>
      <c r="S20" s="152">
        <v>0</v>
      </c>
      <c r="T20" s="152">
        <v>1.7191977077363898</v>
      </c>
      <c r="U20" s="152">
        <v>1.6666666666666667</v>
      </c>
      <c r="V20" s="152">
        <v>2.4896265560165975</v>
      </c>
      <c r="W20" s="152">
        <v>0.37174721189591076</v>
      </c>
      <c r="X20" s="152"/>
      <c r="Y20" s="73"/>
    </row>
    <row r="21" spans="1:25" x14ac:dyDescent="0.3">
      <c r="A21" s="169" t="s">
        <v>231</v>
      </c>
      <c r="B21" s="151">
        <v>433</v>
      </c>
      <c r="C21" s="151">
        <v>427</v>
      </c>
      <c r="D21" s="151" t="s">
        <v>149</v>
      </c>
      <c r="E21" s="151">
        <v>550</v>
      </c>
      <c r="F21" s="151">
        <v>480</v>
      </c>
      <c r="G21" s="151">
        <v>471</v>
      </c>
      <c r="H21" s="151">
        <v>370</v>
      </c>
      <c r="I21" s="151">
        <v>519</v>
      </c>
      <c r="J21" s="151">
        <v>623</v>
      </c>
      <c r="K21" s="151">
        <v>492</v>
      </c>
      <c r="L21" s="73"/>
      <c r="M21" s="169" t="s">
        <v>231</v>
      </c>
      <c r="N21" s="152">
        <v>9.0851867394041115</v>
      </c>
      <c r="O21" s="152">
        <v>9.1278324070115442</v>
      </c>
      <c r="P21" s="151" t="s">
        <v>149</v>
      </c>
      <c r="Q21" s="152">
        <v>12.093227792436236</v>
      </c>
      <c r="R21" s="152">
        <v>9.8340503995082962</v>
      </c>
      <c r="S21" s="152">
        <v>9.3341260404280622</v>
      </c>
      <c r="T21" s="152">
        <v>6.2637548671068233</v>
      </c>
      <c r="U21" s="152">
        <v>10.322195704057279</v>
      </c>
      <c r="V21" s="152">
        <v>12.917271407837447</v>
      </c>
      <c r="W21" s="152">
        <v>10.974793664956502</v>
      </c>
      <c r="X21" s="152"/>
      <c r="Y21" s="73"/>
    </row>
    <row r="22" spans="1:25" x14ac:dyDescent="0.3">
      <c r="A22" s="169" t="s">
        <v>232</v>
      </c>
      <c r="B22" s="151">
        <v>108</v>
      </c>
      <c r="C22" s="151">
        <v>118</v>
      </c>
      <c r="D22" s="151" t="s">
        <v>149</v>
      </c>
      <c r="E22" s="151">
        <v>0</v>
      </c>
      <c r="F22" s="151">
        <v>76</v>
      </c>
      <c r="G22" s="151">
        <v>76</v>
      </c>
      <c r="H22" s="151">
        <v>0</v>
      </c>
      <c r="I22" s="151">
        <v>23</v>
      </c>
      <c r="J22" s="151">
        <v>68</v>
      </c>
      <c r="K22" s="151">
        <v>54</v>
      </c>
      <c r="L22" s="73"/>
      <c r="M22" s="169" t="s">
        <v>232</v>
      </c>
      <c r="N22" s="152">
        <v>15.929203539823009</v>
      </c>
      <c r="O22" s="152">
        <v>17.151162790697676</v>
      </c>
      <c r="P22" s="151" t="s">
        <v>149</v>
      </c>
      <c r="Q22" s="152">
        <v>0</v>
      </c>
      <c r="R22" s="152">
        <v>9.488139825218477</v>
      </c>
      <c r="S22" s="152">
        <v>9.4763092269326688</v>
      </c>
      <c r="T22" s="152">
        <v>0</v>
      </c>
      <c r="U22" s="152">
        <v>2.5727069351230423</v>
      </c>
      <c r="V22" s="152">
        <v>9.0666666666666664</v>
      </c>
      <c r="W22" s="152">
        <v>9.1680814940577253</v>
      </c>
      <c r="X22" s="152"/>
      <c r="Y22" s="73"/>
    </row>
    <row r="23" spans="1:25" x14ac:dyDescent="0.3">
      <c r="A23" s="169" t="s">
        <v>233</v>
      </c>
      <c r="B23" s="151">
        <v>374</v>
      </c>
      <c r="C23" s="151">
        <v>440</v>
      </c>
      <c r="D23" s="151" t="s">
        <v>149</v>
      </c>
      <c r="E23" s="151">
        <v>310</v>
      </c>
      <c r="F23" s="151">
        <v>468</v>
      </c>
      <c r="G23" s="151">
        <v>274</v>
      </c>
      <c r="H23" s="151">
        <v>313</v>
      </c>
      <c r="I23" s="151">
        <v>275</v>
      </c>
      <c r="J23" s="151">
        <v>79</v>
      </c>
      <c r="K23" s="151">
        <v>390</v>
      </c>
      <c r="L23" s="73"/>
      <c r="M23" s="169" t="s">
        <v>233</v>
      </c>
      <c r="N23" s="152">
        <v>15.754001684919967</v>
      </c>
      <c r="O23" s="152">
        <v>18.181818181818183</v>
      </c>
      <c r="P23" s="151" t="s">
        <v>149</v>
      </c>
      <c r="Q23" s="152">
        <v>13.197105151128138</v>
      </c>
      <c r="R23" s="152">
        <v>17.713853141559426</v>
      </c>
      <c r="S23" s="152">
        <v>10.562837316885119</v>
      </c>
      <c r="T23" s="152">
        <v>10.737564322469984</v>
      </c>
      <c r="U23" s="152">
        <v>10.65891472868217</v>
      </c>
      <c r="V23" s="152">
        <v>3.0667701863354035</v>
      </c>
      <c r="W23" s="152">
        <v>15.204678362573098</v>
      </c>
      <c r="X23" s="152"/>
      <c r="Y23" s="73"/>
    </row>
    <row r="24" spans="1:25" x14ac:dyDescent="0.3">
      <c r="A24" s="169" t="s">
        <v>234</v>
      </c>
      <c r="B24" s="151">
        <v>307</v>
      </c>
      <c r="C24" s="151">
        <v>214</v>
      </c>
      <c r="D24" s="151" t="s">
        <v>149</v>
      </c>
      <c r="E24" s="151">
        <v>384</v>
      </c>
      <c r="F24" s="151">
        <v>149</v>
      </c>
      <c r="G24" s="151">
        <v>215</v>
      </c>
      <c r="H24" s="151">
        <v>209</v>
      </c>
      <c r="I24" s="151">
        <v>240</v>
      </c>
      <c r="J24" s="151">
        <v>186</v>
      </c>
      <c r="K24" s="151">
        <v>193</v>
      </c>
      <c r="L24" s="73"/>
      <c r="M24" s="169" t="s">
        <v>234</v>
      </c>
      <c r="N24" s="152">
        <v>17.122141662018965</v>
      </c>
      <c r="O24" s="152">
        <v>11.592632719393283</v>
      </c>
      <c r="P24" s="151" t="s">
        <v>149</v>
      </c>
      <c r="Q24" s="152">
        <v>19.896373056994818</v>
      </c>
      <c r="R24" s="152">
        <v>7.716209218021751</v>
      </c>
      <c r="S24" s="152">
        <v>11.865342163355407</v>
      </c>
      <c r="T24" s="152">
        <v>11.128860489882854</v>
      </c>
      <c r="U24" s="152">
        <v>14.405762304921968</v>
      </c>
      <c r="V24" s="152">
        <v>12.593094109681788</v>
      </c>
      <c r="W24" s="152">
        <v>17.986952469711088</v>
      </c>
      <c r="X24" s="152"/>
      <c r="Y24" s="138"/>
    </row>
    <row r="25" spans="1:25" x14ac:dyDescent="0.3">
      <c r="A25" s="169" t="s">
        <v>235</v>
      </c>
      <c r="B25" s="151">
        <v>257</v>
      </c>
      <c r="C25" s="151">
        <v>177</v>
      </c>
      <c r="D25" s="151" t="s">
        <v>149</v>
      </c>
      <c r="E25" s="151">
        <v>194</v>
      </c>
      <c r="F25" s="151">
        <v>199</v>
      </c>
      <c r="G25" s="151">
        <v>710</v>
      </c>
      <c r="H25" s="151">
        <v>268</v>
      </c>
      <c r="I25" s="151">
        <v>226</v>
      </c>
      <c r="J25" s="151">
        <v>226</v>
      </c>
      <c r="K25" s="151">
        <v>332</v>
      </c>
      <c r="L25" s="73"/>
      <c r="M25" s="169" t="s">
        <v>235</v>
      </c>
      <c r="N25" s="152">
        <v>14.907192575406034</v>
      </c>
      <c r="O25" s="152">
        <v>9.7306212204507965</v>
      </c>
      <c r="P25" s="151" t="s">
        <v>149</v>
      </c>
      <c r="Q25" s="152">
        <v>10.210526315789474</v>
      </c>
      <c r="R25" s="152">
        <v>9.7215437225207619</v>
      </c>
      <c r="S25" s="152">
        <v>32.916087158089944</v>
      </c>
      <c r="T25" s="152">
        <v>11.037891268533773</v>
      </c>
      <c r="U25" s="152">
        <v>10.695693327023189</v>
      </c>
      <c r="V25" s="152">
        <v>13.856529736358061</v>
      </c>
      <c r="W25" s="152">
        <v>20.44334975369458</v>
      </c>
      <c r="X25" s="152"/>
      <c r="Y25" s="73"/>
    </row>
    <row r="26" spans="1:25" x14ac:dyDescent="0.3">
      <c r="A26" s="169" t="s">
        <v>236</v>
      </c>
      <c r="B26" s="151">
        <v>122</v>
      </c>
      <c r="C26" s="151">
        <v>42</v>
      </c>
      <c r="D26" s="151" t="s">
        <v>149</v>
      </c>
      <c r="E26" s="151">
        <v>33</v>
      </c>
      <c r="F26" s="151">
        <v>32</v>
      </c>
      <c r="G26" s="151">
        <v>28</v>
      </c>
      <c r="H26" s="151">
        <v>31</v>
      </c>
      <c r="I26" s="151">
        <v>7</v>
      </c>
      <c r="J26" s="151">
        <v>12</v>
      </c>
      <c r="K26" s="151">
        <v>6</v>
      </c>
      <c r="L26" s="73"/>
      <c r="M26" s="169" t="s">
        <v>236</v>
      </c>
      <c r="N26" s="152">
        <v>9.1454272863568224</v>
      </c>
      <c r="O26" s="152">
        <v>3.5029190992493744</v>
      </c>
      <c r="P26" s="151" t="s">
        <v>149</v>
      </c>
      <c r="Q26" s="152">
        <v>2.6591458501208702</v>
      </c>
      <c r="R26" s="152">
        <v>2.6272577996715927</v>
      </c>
      <c r="S26" s="152">
        <v>2.1806853582554515</v>
      </c>
      <c r="T26" s="152">
        <v>2.072192513368984</v>
      </c>
      <c r="U26" s="152">
        <v>0.58139534883720934</v>
      </c>
      <c r="V26" s="152">
        <v>1.1039558417663293</v>
      </c>
      <c r="W26" s="152">
        <v>0.67114093959731547</v>
      </c>
      <c r="X26" s="152"/>
      <c r="Y26" s="73"/>
    </row>
    <row r="27" spans="1:25" x14ac:dyDescent="0.3">
      <c r="A27" s="169" t="s">
        <v>237</v>
      </c>
      <c r="B27" s="151">
        <v>3</v>
      </c>
      <c r="C27" s="151">
        <v>35</v>
      </c>
      <c r="D27" s="151" t="s">
        <v>149</v>
      </c>
      <c r="E27" s="151">
        <v>0</v>
      </c>
      <c r="F27" s="151">
        <v>2</v>
      </c>
      <c r="G27" s="151">
        <v>17</v>
      </c>
      <c r="H27" s="151">
        <v>42</v>
      </c>
      <c r="I27" s="151">
        <v>8</v>
      </c>
      <c r="J27" s="151">
        <v>10</v>
      </c>
      <c r="K27" s="151">
        <v>15</v>
      </c>
      <c r="L27" s="73"/>
      <c r="M27" s="169" t="s">
        <v>237</v>
      </c>
      <c r="N27" s="152">
        <v>0.2288329519450801</v>
      </c>
      <c r="O27" s="152">
        <v>2.7450980392156863</v>
      </c>
      <c r="P27" s="151" t="s">
        <v>149</v>
      </c>
      <c r="Q27" s="152">
        <v>0</v>
      </c>
      <c r="R27" s="152">
        <v>0.15698587127158556</v>
      </c>
      <c r="S27" s="152">
        <v>1.1772853185595569</v>
      </c>
      <c r="T27" s="152">
        <v>2.5454545454545454</v>
      </c>
      <c r="U27" s="152">
        <v>0.60468631897203329</v>
      </c>
      <c r="V27" s="152">
        <v>0.89928057553956831</v>
      </c>
      <c r="W27" s="152">
        <v>1.5756302521008403</v>
      </c>
      <c r="X27" s="152"/>
      <c r="Y27" s="73"/>
    </row>
    <row r="28" spans="1:25" x14ac:dyDescent="0.3">
      <c r="A28" s="169" t="s">
        <v>238</v>
      </c>
      <c r="B28" s="151">
        <v>187</v>
      </c>
      <c r="C28" s="151">
        <v>194</v>
      </c>
      <c r="D28" s="151" t="s">
        <v>149</v>
      </c>
      <c r="E28" s="151">
        <v>81</v>
      </c>
      <c r="F28" s="151">
        <v>94</v>
      </c>
      <c r="G28" s="151">
        <v>78</v>
      </c>
      <c r="H28" s="151">
        <v>53</v>
      </c>
      <c r="I28" s="151">
        <v>60</v>
      </c>
      <c r="J28" s="151">
        <v>83</v>
      </c>
      <c r="K28" s="151">
        <v>59</v>
      </c>
      <c r="L28" s="73"/>
      <c r="M28" s="169" t="s">
        <v>238</v>
      </c>
      <c r="N28" s="152">
        <v>15.277777777777779</v>
      </c>
      <c r="O28" s="152">
        <v>17.477477477477478</v>
      </c>
      <c r="P28" s="151" t="s">
        <v>149</v>
      </c>
      <c r="Q28" s="152">
        <v>7.0434782608695654</v>
      </c>
      <c r="R28" s="152">
        <v>8.8180112570356481</v>
      </c>
      <c r="S28" s="152">
        <v>7.2829131652661072</v>
      </c>
      <c r="T28" s="152">
        <v>4.4915254237288131</v>
      </c>
      <c r="U28" s="152">
        <v>6.3025210084033612</v>
      </c>
      <c r="V28" s="152">
        <v>9.7762073027090697</v>
      </c>
      <c r="W28" s="152">
        <v>8.0821917808219172</v>
      </c>
      <c r="X28" s="152"/>
      <c r="Y28" s="73"/>
    </row>
    <row r="29" spans="1:25" x14ac:dyDescent="0.3">
      <c r="A29" s="169" t="s">
        <v>239</v>
      </c>
      <c r="B29" s="151">
        <v>228</v>
      </c>
      <c r="C29" s="151">
        <v>73</v>
      </c>
      <c r="D29" s="151" t="s">
        <v>149</v>
      </c>
      <c r="E29" s="151">
        <v>102</v>
      </c>
      <c r="F29" s="151">
        <v>101</v>
      </c>
      <c r="G29" s="151">
        <v>144</v>
      </c>
      <c r="H29" s="151">
        <v>88</v>
      </c>
      <c r="I29" s="151">
        <v>84</v>
      </c>
      <c r="J29" s="151">
        <v>40</v>
      </c>
      <c r="K29" s="151">
        <v>58</v>
      </c>
      <c r="L29" s="73"/>
      <c r="M29" s="169" t="s">
        <v>239</v>
      </c>
      <c r="N29" s="152">
        <v>24.568965517241377</v>
      </c>
      <c r="O29" s="152">
        <v>6.266094420600858</v>
      </c>
      <c r="P29" s="151" t="s">
        <v>149</v>
      </c>
      <c r="Q29" s="152">
        <v>9.6135721017907638</v>
      </c>
      <c r="R29" s="152">
        <v>9.5372993389990555</v>
      </c>
      <c r="S29" s="152">
        <v>15.91160220994475</v>
      </c>
      <c r="T29" s="152">
        <v>7.625649913344887</v>
      </c>
      <c r="U29" s="152">
        <v>9.0712742980561565</v>
      </c>
      <c r="V29" s="152">
        <v>5.025125628140704</v>
      </c>
      <c r="W29" s="152">
        <v>7.2864321608040195</v>
      </c>
      <c r="X29" s="152"/>
      <c r="Y29" s="138"/>
    </row>
    <row r="30" spans="1:25" x14ac:dyDescent="0.3">
      <c r="A30" s="169" t="s">
        <v>240</v>
      </c>
      <c r="B30" s="151">
        <v>643</v>
      </c>
      <c r="C30" s="151">
        <v>442</v>
      </c>
      <c r="D30" s="151" t="s">
        <v>149</v>
      </c>
      <c r="E30" s="151">
        <v>669</v>
      </c>
      <c r="F30" s="151">
        <v>417</v>
      </c>
      <c r="G30" s="151">
        <v>361</v>
      </c>
      <c r="H30" s="151">
        <v>260</v>
      </c>
      <c r="I30" s="151">
        <v>444</v>
      </c>
      <c r="J30" s="151">
        <v>513</v>
      </c>
      <c r="K30" s="151">
        <v>446</v>
      </c>
      <c r="L30" s="73"/>
      <c r="M30" s="169" t="s">
        <v>240</v>
      </c>
      <c r="N30" s="152">
        <v>18.724519510774606</v>
      </c>
      <c r="O30" s="152">
        <v>12.675652423286493</v>
      </c>
      <c r="P30" s="151" t="s">
        <v>149</v>
      </c>
      <c r="Q30" s="152">
        <v>19.705449189985274</v>
      </c>
      <c r="R30" s="152">
        <v>11.622073578595318</v>
      </c>
      <c r="S30" s="152">
        <v>10.238230289279638</v>
      </c>
      <c r="T30" s="152">
        <v>6.3045586808923373</v>
      </c>
      <c r="U30" s="152">
        <v>12.061939690301548</v>
      </c>
      <c r="V30" s="152">
        <v>14.934497816593886</v>
      </c>
      <c r="W30" s="152">
        <v>13.68937998772253</v>
      </c>
      <c r="X30" s="152"/>
      <c r="Y30" s="73"/>
    </row>
    <row r="31" spans="1:25" x14ac:dyDescent="0.3">
      <c r="A31" s="169" t="s">
        <v>241</v>
      </c>
      <c r="B31" s="151">
        <v>319</v>
      </c>
      <c r="C31" s="151">
        <v>249</v>
      </c>
      <c r="D31" s="151" t="s">
        <v>149</v>
      </c>
      <c r="E31" s="151">
        <v>373</v>
      </c>
      <c r="F31" s="151">
        <v>306</v>
      </c>
      <c r="G31" s="151">
        <v>252</v>
      </c>
      <c r="H31" s="151">
        <v>86</v>
      </c>
      <c r="I31" s="151">
        <v>215</v>
      </c>
      <c r="J31" s="151">
        <v>347</v>
      </c>
      <c r="K31" s="151">
        <v>308</v>
      </c>
      <c r="L31" s="73"/>
      <c r="M31" s="169" t="s">
        <v>241</v>
      </c>
      <c r="N31" s="152">
        <v>12.868091972569584</v>
      </c>
      <c r="O31" s="152">
        <v>10.978835978835978</v>
      </c>
      <c r="P31" s="151" t="s">
        <v>149</v>
      </c>
      <c r="Q31" s="152">
        <v>16.908431550317317</v>
      </c>
      <c r="R31" s="152">
        <v>12.205823693657758</v>
      </c>
      <c r="S31" s="152">
        <v>10.601598653765249</v>
      </c>
      <c r="T31" s="152">
        <v>2.9391660970608342</v>
      </c>
      <c r="U31" s="152">
        <v>8.1935975609756095</v>
      </c>
      <c r="V31" s="152">
        <v>14.759676733304977</v>
      </c>
      <c r="W31" s="152">
        <v>14.857694163048722</v>
      </c>
      <c r="X31" s="152"/>
      <c r="Y31" s="73"/>
    </row>
    <row r="32" spans="1:25" x14ac:dyDescent="0.3">
      <c r="A32" s="169" t="s">
        <v>242</v>
      </c>
      <c r="B32" s="151">
        <v>379</v>
      </c>
      <c r="C32" s="151">
        <v>421</v>
      </c>
      <c r="D32" s="151" t="s">
        <v>149</v>
      </c>
      <c r="E32" s="151">
        <v>344</v>
      </c>
      <c r="F32" s="151">
        <v>286</v>
      </c>
      <c r="G32" s="151">
        <v>417</v>
      </c>
      <c r="H32" s="151">
        <v>279</v>
      </c>
      <c r="I32" s="151">
        <v>314</v>
      </c>
      <c r="J32" s="151">
        <v>303</v>
      </c>
      <c r="K32" s="151">
        <v>295</v>
      </c>
      <c r="L32" s="73"/>
      <c r="M32" s="169" t="s">
        <v>242</v>
      </c>
      <c r="N32" s="152">
        <v>13.511586452762922</v>
      </c>
      <c r="O32" s="152">
        <v>15.691390234811777</v>
      </c>
      <c r="P32" s="151" t="s">
        <v>149</v>
      </c>
      <c r="Q32" s="152">
        <v>14.682031583440033</v>
      </c>
      <c r="R32" s="152">
        <v>12.543859649122806</v>
      </c>
      <c r="S32" s="152">
        <v>20.351390922401173</v>
      </c>
      <c r="T32" s="152">
        <v>12.757201646090536</v>
      </c>
      <c r="U32" s="152">
        <v>17.386489479512733</v>
      </c>
      <c r="V32" s="152">
        <v>17.897223862965149</v>
      </c>
      <c r="W32" s="152">
        <v>20.486111111111111</v>
      </c>
      <c r="X32" s="152"/>
      <c r="Y32" s="73"/>
    </row>
    <row r="33" spans="1:25" x14ac:dyDescent="0.3">
      <c r="A33" s="169" t="s">
        <v>243</v>
      </c>
      <c r="B33" s="151">
        <v>4</v>
      </c>
      <c r="C33" s="151">
        <v>6</v>
      </c>
      <c r="D33" s="151">
        <v>0</v>
      </c>
      <c r="E33" s="151">
        <v>0</v>
      </c>
      <c r="F33" s="151">
        <v>0</v>
      </c>
      <c r="G33" s="151">
        <v>0</v>
      </c>
      <c r="H33" s="151">
        <v>0</v>
      </c>
      <c r="I33" s="151">
        <v>8</v>
      </c>
      <c r="J33" s="151">
        <v>0</v>
      </c>
      <c r="K33" s="151">
        <v>1</v>
      </c>
      <c r="L33" s="73"/>
      <c r="M33" s="169" t="s">
        <v>243</v>
      </c>
      <c r="N33" s="152">
        <v>1.8433179723502304</v>
      </c>
      <c r="O33" s="152">
        <v>2.510460251046025</v>
      </c>
      <c r="P33" s="151">
        <v>0</v>
      </c>
      <c r="Q33" s="152">
        <v>0</v>
      </c>
      <c r="R33" s="152">
        <v>0</v>
      </c>
      <c r="S33" s="152">
        <v>0</v>
      </c>
      <c r="T33" s="152">
        <v>0</v>
      </c>
      <c r="U33" s="152">
        <v>1.7467248908296942</v>
      </c>
      <c r="V33" s="152">
        <v>0</v>
      </c>
      <c r="W33" s="152">
        <v>0.2583979328165375</v>
      </c>
      <c r="X33" s="152"/>
      <c r="Y33" s="73"/>
    </row>
    <row r="34" spans="1:25" x14ac:dyDescent="0.3">
      <c r="A34" s="169" t="s">
        <v>244</v>
      </c>
      <c r="B34" s="151">
        <v>464</v>
      </c>
      <c r="C34" s="151">
        <v>478</v>
      </c>
      <c r="D34" s="151" t="s">
        <v>149</v>
      </c>
      <c r="E34" s="151">
        <v>527</v>
      </c>
      <c r="F34" s="151">
        <v>221</v>
      </c>
      <c r="G34" s="151">
        <v>200</v>
      </c>
      <c r="H34" s="151">
        <v>100</v>
      </c>
      <c r="I34" s="151">
        <v>201</v>
      </c>
      <c r="J34" s="151">
        <v>252</v>
      </c>
      <c r="K34" s="151">
        <v>356</v>
      </c>
      <c r="L34" s="73"/>
      <c r="M34" s="169" t="s">
        <v>244</v>
      </c>
      <c r="N34" s="152">
        <v>12.754260582737768</v>
      </c>
      <c r="O34" s="152">
        <v>13.483779971791254</v>
      </c>
      <c r="P34" s="151" t="s">
        <v>149</v>
      </c>
      <c r="Q34" s="152">
        <v>15.070060051472693</v>
      </c>
      <c r="R34" s="152">
        <v>5.9762033531638723</v>
      </c>
      <c r="S34" s="152">
        <v>5.9648076349537726</v>
      </c>
      <c r="T34" s="152">
        <v>2.8034763106251752</v>
      </c>
      <c r="U34" s="152">
        <v>5.8927000879507476</v>
      </c>
      <c r="V34" s="152">
        <v>8.6479066575154437</v>
      </c>
      <c r="W34" s="152">
        <v>14.093428345209819</v>
      </c>
      <c r="X34" s="152"/>
      <c r="Y34" s="73"/>
    </row>
    <row r="35" spans="1:25" x14ac:dyDescent="0.3">
      <c r="A35" s="169" t="s">
        <v>245</v>
      </c>
      <c r="B35" s="151">
        <v>190</v>
      </c>
      <c r="C35" s="151">
        <v>164</v>
      </c>
      <c r="D35" s="151" t="s">
        <v>149</v>
      </c>
      <c r="E35" s="151">
        <v>200</v>
      </c>
      <c r="F35" s="151">
        <v>131</v>
      </c>
      <c r="G35" s="151">
        <v>216</v>
      </c>
      <c r="H35" s="151">
        <v>203</v>
      </c>
      <c r="I35" s="151">
        <v>216</v>
      </c>
      <c r="J35" s="151">
        <v>181</v>
      </c>
      <c r="K35" s="151">
        <v>202</v>
      </c>
      <c r="L35" s="73"/>
      <c r="M35" s="169" t="s">
        <v>245</v>
      </c>
      <c r="N35" s="152">
        <v>8.1475128644939971</v>
      </c>
      <c r="O35" s="152">
        <v>7.7872744539411203</v>
      </c>
      <c r="P35" s="151" t="s">
        <v>149</v>
      </c>
      <c r="Q35" s="152">
        <v>8.8652482269503547</v>
      </c>
      <c r="R35" s="152">
        <v>5.725524475524475</v>
      </c>
      <c r="S35" s="152">
        <v>9.5238095238095237</v>
      </c>
      <c r="T35" s="152">
        <v>8.1723027375201287</v>
      </c>
      <c r="U35" s="152">
        <v>10.827067669172932</v>
      </c>
      <c r="V35" s="152">
        <v>11.978821972203839</v>
      </c>
      <c r="W35" s="152">
        <v>15.805946791862285</v>
      </c>
      <c r="X35" s="152"/>
      <c r="Y35" s="73"/>
    </row>
    <row r="36" spans="1:25" ht="14.5" thickBot="1" x14ac:dyDescent="0.35">
      <c r="A36" s="169" t="s">
        <v>246</v>
      </c>
      <c r="B36" s="151">
        <v>25</v>
      </c>
      <c r="C36" s="151">
        <v>37</v>
      </c>
      <c r="D36" s="151" t="s">
        <v>149</v>
      </c>
      <c r="E36" s="151">
        <v>49</v>
      </c>
      <c r="F36" s="151">
        <v>4</v>
      </c>
      <c r="G36" s="151">
        <v>31</v>
      </c>
      <c r="H36" s="151">
        <v>1</v>
      </c>
      <c r="I36" s="151">
        <v>3</v>
      </c>
      <c r="J36" s="151">
        <v>9</v>
      </c>
      <c r="K36" s="151">
        <v>33</v>
      </c>
      <c r="L36" s="73"/>
      <c r="M36" s="169" t="s">
        <v>246</v>
      </c>
      <c r="N36" s="152">
        <v>12.254901960784313</v>
      </c>
      <c r="O36" s="152">
        <v>18.226600985221676</v>
      </c>
      <c r="P36" s="151" t="s">
        <v>149</v>
      </c>
      <c r="Q36" s="152">
        <v>21.491228070175438</v>
      </c>
      <c r="R36" s="152">
        <v>1.6460905349794239</v>
      </c>
      <c r="S36" s="152">
        <v>14.418604651162791</v>
      </c>
      <c r="T36" s="152">
        <v>0.44444444444444442</v>
      </c>
      <c r="U36" s="152">
        <v>1.875</v>
      </c>
      <c r="V36" s="152">
        <v>7.8260869565217401</v>
      </c>
      <c r="W36" s="152">
        <v>32.038834951456316</v>
      </c>
      <c r="X36" s="152"/>
    </row>
    <row r="37" spans="1:25" x14ac:dyDescent="0.3">
      <c r="A37" s="92" t="s">
        <v>247</v>
      </c>
      <c r="B37" s="66"/>
      <c r="C37" s="66"/>
      <c r="D37" s="66"/>
      <c r="E37" s="66"/>
      <c r="F37" s="66"/>
      <c r="G37" s="66"/>
      <c r="H37" s="66"/>
      <c r="I37" s="66"/>
      <c r="J37" s="36"/>
      <c r="K37" s="36"/>
      <c r="L37" s="30"/>
      <c r="M37" s="92" t="s">
        <v>247</v>
      </c>
      <c r="N37" s="92"/>
      <c r="O37" s="92"/>
      <c r="P37" s="92"/>
      <c r="Q37" s="92"/>
      <c r="R37" s="92"/>
      <c r="S37" s="92"/>
      <c r="T37" s="92"/>
      <c r="U37" s="92"/>
      <c r="V37" s="36"/>
      <c r="W37" s="36"/>
      <c r="X37" s="37"/>
    </row>
    <row r="38" spans="1:25" s="71" customFormat="1" x14ac:dyDescent="0.3">
      <c r="A38" s="71" t="s">
        <v>152</v>
      </c>
      <c r="J38" s="93"/>
      <c r="K38" s="93"/>
      <c r="L38" s="93"/>
      <c r="M38" s="71" t="s">
        <v>152</v>
      </c>
      <c r="V38" s="93"/>
      <c r="W38" s="93"/>
      <c r="X38" s="93"/>
      <c r="Y38" s="30"/>
    </row>
    <row r="40" spans="1:25" x14ac:dyDescent="0.3">
      <c r="D40" s="178"/>
      <c r="E40" s="179"/>
      <c r="P40" s="178"/>
      <c r="Q40" s="179"/>
    </row>
    <row r="86" spans="1:25" s="43" customFormat="1" x14ac:dyDescent="0.3">
      <c r="A86" s="108"/>
      <c r="B86" s="177"/>
      <c r="C86" s="177"/>
      <c r="D86" s="177"/>
      <c r="E86" s="177"/>
      <c r="F86" s="177"/>
      <c r="G86" s="177"/>
      <c r="H86" s="177"/>
      <c r="I86" s="177"/>
      <c r="J86" s="177"/>
      <c r="K86" s="177"/>
      <c r="L86" s="35"/>
      <c r="M86" s="108"/>
      <c r="N86" s="177"/>
      <c r="O86" s="177"/>
      <c r="P86" s="177"/>
      <c r="Q86" s="177"/>
      <c r="R86" s="177"/>
      <c r="S86" s="177"/>
      <c r="T86" s="177"/>
      <c r="U86" s="177"/>
      <c r="V86" s="177"/>
      <c r="W86" s="177"/>
      <c r="X86" s="177"/>
      <c r="Y86" s="30"/>
    </row>
    <row r="87" spans="1:25" s="43" customFormat="1" x14ac:dyDescent="0.3">
      <c r="A87" s="108"/>
      <c r="B87" s="177"/>
      <c r="C87" s="177"/>
      <c r="D87" s="177"/>
      <c r="E87" s="177"/>
      <c r="F87" s="177"/>
      <c r="G87" s="177"/>
      <c r="H87" s="177"/>
      <c r="I87" s="177"/>
      <c r="J87" s="177"/>
      <c r="K87" s="177"/>
      <c r="L87" s="35"/>
      <c r="M87" s="108"/>
      <c r="N87" s="177"/>
      <c r="O87" s="177"/>
      <c r="P87" s="177"/>
      <c r="Q87" s="177"/>
      <c r="R87" s="177"/>
      <c r="S87" s="177"/>
      <c r="T87" s="177"/>
      <c r="U87" s="177"/>
      <c r="V87" s="177"/>
      <c r="W87" s="177"/>
      <c r="X87" s="177"/>
      <c r="Y87" s="30"/>
    </row>
    <row r="88" spans="1:25" s="43" customFormat="1" x14ac:dyDescent="0.3">
      <c r="A88" s="108"/>
      <c r="B88" s="177"/>
      <c r="C88" s="177"/>
      <c r="D88" s="177"/>
      <c r="E88" s="177"/>
      <c r="F88" s="177"/>
      <c r="G88" s="177"/>
      <c r="H88" s="177"/>
      <c r="I88" s="177"/>
      <c r="J88" s="177"/>
      <c r="K88" s="177"/>
      <c r="L88" s="35"/>
      <c r="M88" s="108"/>
      <c r="N88" s="177"/>
      <c r="O88" s="177"/>
      <c r="P88" s="177"/>
      <c r="Q88" s="177"/>
      <c r="R88" s="177"/>
      <c r="S88" s="177"/>
      <c r="T88" s="177"/>
      <c r="U88" s="177"/>
      <c r="V88" s="177"/>
      <c r="W88" s="177"/>
      <c r="X88" s="177"/>
      <c r="Y88" s="30"/>
    </row>
  </sheetData>
  <mergeCells count="10">
    <mergeCell ref="A4:K4"/>
    <mergeCell ref="M4:W4"/>
    <mergeCell ref="A5:K5"/>
    <mergeCell ref="M5:W5"/>
    <mergeCell ref="A1:K1"/>
    <mergeCell ref="M1:W1"/>
    <mergeCell ref="A2:K2"/>
    <mergeCell ref="M2:W2"/>
    <mergeCell ref="A3:K3"/>
    <mergeCell ref="M3:W3"/>
  </mergeCells>
  <hyperlinks>
    <hyperlink ref="Y2" location="Contenido!A1" display="Contenido" xr:uid="{04F9D3A8-2378-40F5-90AF-1F8783976E74}"/>
  </hyperlinks>
  <printOptions horizontalCentered="1"/>
  <pageMargins left="0.39370078740157483" right="0.39370078740157483" top="0.39370078740157483" bottom="0.39370078740157483" header="0.31496062992125984" footer="0.31496062992125984"/>
  <pageSetup orientation="landscape" horizontalDpi="300" verticalDpi="30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9999E4-355A-499A-AD5A-5A5907919E05}">
  <dimension ref="A1:Y36"/>
  <sheetViews>
    <sheetView showGridLines="0" zoomScale="90" zoomScaleNormal="90" zoomScaleSheetLayoutView="90" workbookViewId="0">
      <selection activeCell="A10" sqref="A10:A32"/>
    </sheetView>
  </sheetViews>
  <sheetFormatPr baseColWidth="10" defaultColWidth="23.453125" defaultRowHeight="14" x14ac:dyDescent="0.3"/>
  <cols>
    <col min="1" max="1" width="21.1796875" style="108" customWidth="1"/>
    <col min="2" max="11" width="9.1796875" style="177" customWidth="1"/>
    <col min="12" max="12" width="5" style="35" customWidth="1"/>
    <col min="13" max="13" width="21.1796875" style="108" customWidth="1"/>
    <col min="14" max="23" width="9.1796875" style="177" customWidth="1"/>
    <col min="24" max="24" width="5.7265625" style="177" customWidth="1"/>
    <col min="25" max="25" width="11.453125" style="30" customWidth="1"/>
    <col min="26" max="89" width="10.7265625" style="30" customWidth="1"/>
    <col min="90" max="16384" width="23.453125" style="30"/>
  </cols>
  <sheetData>
    <row r="1" spans="1:25" ht="15.75" customHeight="1" x14ac:dyDescent="0.3">
      <c r="A1" s="329" t="s">
        <v>264</v>
      </c>
      <c r="B1" s="329"/>
      <c r="C1" s="329"/>
      <c r="D1" s="329"/>
      <c r="E1" s="329"/>
      <c r="F1" s="329"/>
      <c r="G1" s="329"/>
      <c r="H1" s="329"/>
      <c r="I1" s="329"/>
      <c r="J1" s="329"/>
      <c r="K1" s="329"/>
      <c r="L1" s="109"/>
      <c r="M1" s="329" t="s">
        <v>265</v>
      </c>
      <c r="N1" s="329"/>
      <c r="O1" s="329"/>
      <c r="P1" s="329"/>
      <c r="Q1" s="329"/>
      <c r="R1" s="329"/>
      <c r="S1" s="329"/>
      <c r="T1" s="329"/>
      <c r="U1" s="329"/>
      <c r="V1" s="329"/>
      <c r="W1" s="329"/>
      <c r="X1" s="212"/>
    </row>
    <row r="2" spans="1:25" ht="15.75" customHeight="1" x14ac:dyDescent="0.3">
      <c r="A2" s="329" t="s">
        <v>185</v>
      </c>
      <c r="B2" s="329"/>
      <c r="C2" s="329"/>
      <c r="D2" s="329"/>
      <c r="E2" s="329"/>
      <c r="F2" s="329"/>
      <c r="G2" s="329"/>
      <c r="H2" s="329"/>
      <c r="I2" s="329"/>
      <c r="J2" s="329"/>
      <c r="K2" s="329"/>
      <c r="L2" s="109"/>
      <c r="M2" s="329" t="s">
        <v>266</v>
      </c>
      <c r="N2" s="329"/>
      <c r="O2" s="329"/>
      <c r="P2" s="329"/>
      <c r="Q2" s="329"/>
      <c r="R2" s="329"/>
      <c r="S2" s="329"/>
      <c r="T2" s="329"/>
      <c r="U2" s="329"/>
      <c r="V2" s="329"/>
      <c r="W2" s="329"/>
      <c r="X2" s="212"/>
      <c r="Y2" s="311" t="s">
        <v>131</v>
      </c>
    </row>
    <row r="3" spans="1:25" ht="15.75" customHeight="1" x14ac:dyDescent="0.3">
      <c r="A3" s="329" t="s">
        <v>218</v>
      </c>
      <c r="B3" s="329"/>
      <c r="C3" s="329"/>
      <c r="D3" s="329"/>
      <c r="E3" s="329"/>
      <c r="F3" s="329"/>
      <c r="G3" s="329"/>
      <c r="H3" s="329"/>
      <c r="I3" s="329"/>
      <c r="J3" s="329"/>
      <c r="K3" s="329"/>
      <c r="L3" s="109"/>
      <c r="M3" s="329" t="s">
        <v>218</v>
      </c>
      <c r="N3" s="329"/>
      <c r="O3" s="329"/>
      <c r="P3" s="329"/>
      <c r="Q3" s="329"/>
      <c r="R3" s="329"/>
      <c r="S3" s="329"/>
      <c r="T3" s="329"/>
      <c r="U3" s="329"/>
      <c r="V3" s="329"/>
      <c r="W3" s="329"/>
      <c r="X3" s="212"/>
    </row>
    <row r="4" spans="1:25" ht="15.75" customHeight="1" x14ac:dyDescent="0.3">
      <c r="A4" s="329" t="s">
        <v>136</v>
      </c>
      <c r="B4" s="329"/>
      <c r="C4" s="329"/>
      <c r="D4" s="329"/>
      <c r="E4" s="329"/>
      <c r="F4" s="329"/>
      <c r="G4" s="329"/>
      <c r="H4" s="329"/>
      <c r="I4" s="329"/>
      <c r="J4" s="329"/>
      <c r="K4" s="329"/>
      <c r="L4" s="109"/>
      <c r="M4" s="329" t="s">
        <v>136</v>
      </c>
      <c r="N4" s="329"/>
      <c r="O4" s="329"/>
      <c r="P4" s="329"/>
      <c r="Q4" s="329"/>
      <c r="R4" s="329"/>
      <c r="S4" s="329"/>
      <c r="T4" s="329"/>
      <c r="U4" s="329"/>
      <c r="V4" s="329"/>
      <c r="W4" s="329"/>
      <c r="X4" s="212"/>
    </row>
    <row r="5" spans="1:25" ht="15.75" customHeight="1" x14ac:dyDescent="0.3">
      <c r="A5" s="329" t="s">
        <v>137</v>
      </c>
      <c r="B5" s="329"/>
      <c r="C5" s="329"/>
      <c r="D5" s="329"/>
      <c r="E5" s="329"/>
      <c r="F5" s="329"/>
      <c r="G5" s="329"/>
      <c r="H5" s="329"/>
      <c r="I5" s="329"/>
      <c r="J5" s="329"/>
      <c r="K5" s="329"/>
      <c r="L5" s="109"/>
      <c r="M5" s="329" t="s">
        <v>137</v>
      </c>
      <c r="N5" s="329"/>
      <c r="O5" s="329"/>
      <c r="P5" s="329"/>
      <c r="Q5" s="329"/>
      <c r="R5" s="329"/>
      <c r="S5" s="329"/>
      <c r="T5" s="329"/>
      <c r="U5" s="329"/>
      <c r="V5" s="329"/>
      <c r="W5" s="329"/>
      <c r="X5" s="212"/>
    </row>
    <row r="6" spans="1:25" s="197" customFormat="1" ht="18.75" customHeight="1" x14ac:dyDescent="0.3">
      <c r="A6" s="196" t="s">
        <v>219</v>
      </c>
      <c r="B6" s="187">
        <v>2015</v>
      </c>
      <c r="C6" s="187">
        <v>2016</v>
      </c>
      <c r="D6" s="187">
        <v>2017</v>
      </c>
      <c r="E6" s="187">
        <v>2018</v>
      </c>
      <c r="F6" s="187">
        <v>2019</v>
      </c>
      <c r="G6" s="187">
        <v>2020</v>
      </c>
      <c r="H6" s="187">
        <v>2021</v>
      </c>
      <c r="I6" s="187">
        <v>2022</v>
      </c>
      <c r="J6" s="187">
        <v>2023</v>
      </c>
      <c r="K6" s="187">
        <v>2024</v>
      </c>
      <c r="M6" s="196" t="s">
        <v>219</v>
      </c>
      <c r="N6" s="187">
        <v>2015</v>
      </c>
      <c r="O6" s="187">
        <v>2016</v>
      </c>
      <c r="P6" s="187">
        <v>2017</v>
      </c>
      <c r="Q6" s="187">
        <v>2018</v>
      </c>
      <c r="R6" s="187">
        <v>2019</v>
      </c>
      <c r="S6" s="187">
        <v>2020</v>
      </c>
      <c r="T6" s="187">
        <v>2021</v>
      </c>
      <c r="U6" s="187">
        <v>2022</v>
      </c>
      <c r="V6" s="187">
        <v>2023</v>
      </c>
      <c r="W6" s="187">
        <v>2024</v>
      </c>
      <c r="X6" s="193"/>
      <c r="Y6" s="32"/>
    </row>
    <row r="7" spans="1:25" x14ac:dyDescent="0.3">
      <c r="A7" s="174"/>
      <c r="B7" s="175"/>
      <c r="C7" s="175"/>
      <c r="D7" s="175"/>
      <c r="E7" s="175"/>
      <c r="F7" s="175"/>
      <c r="G7" s="175"/>
      <c r="H7" s="175"/>
      <c r="I7" s="175"/>
      <c r="J7" s="175"/>
      <c r="K7" s="175"/>
      <c r="L7" s="175"/>
      <c r="M7" s="174"/>
      <c r="N7" s="179"/>
      <c r="O7" s="179"/>
      <c r="P7" s="179"/>
      <c r="Q7" s="179"/>
      <c r="R7" s="179"/>
      <c r="S7" s="179"/>
      <c r="T7" s="179"/>
      <c r="U7" s="179"/>
      <c r="V7" s="179"/>
      <c r="W7" s="179"/>
      <c r="X7" s="179"/>
      <c r="Y7" s="73"/>
    </row>
    <row r="8" spans="1:25" x14ac:dyDescent="0.3">
      <c r="A8" s="21" t="s">
        <v>158</v>
      </c>
      <c r="B8" s="154">
        <f>SUM(B10:B32)</f>
        <v>7202</v>
      </c>
      <c r="C8" s="154">
        <f>SUM(C10:C32)</f>
        <v>6534</v>
      </c>
      <c r="D8" s="154">
        <v>5627</v>
      </c>
      <c r="E8" s="154">
        <f t="shared" ref="E8:K8" si="0">SUM(E10:E32)</f>
        <v>6024</v>
      </c>
      <c r="F8" s="154">
        <f t="shared" si="0"/>
        <v>4380</v>
      </c>
      <c r="G8" s="154">
        <f t="shared" si="0"/>
        <v>5429</v>
      </c>
      <c r="H8" s="154">
        <f t="shared" si="0"/>
        <v>3824</v>
      </c>
      <c r="I8" s="154">
        <f t="shared" si="0"/>
        <v>4613</v>
      </c>
      <c r="J8" s="154">
        <f t="shared" si="0"/>
        <v>4737</v>
      </c>
      <c r="K8" s="154">
        <f t="shared" si="0"/>
        <v>4994</v>
      </c>
      <c r="L8" s="73"/>
      <c r="M8" s="21" t="s">
        <v>158</v>
      </c>
      <c r="N8" s="157">
        <v>19.899999999999999</v>
      </c>
      <c r="O8" s="157">
        <v>18.748923959827835</v>
      </c>
      <c r="P8" s="157">
        <v>16.840246603220208</v>
      </c>
      <c r="Q8" s="157">
        <v>18.271709787982651</v>
      </c>
      <c r="R8" s="157">
        <v>12.7</v>
      </c>
      <c r="S8" s="157">
        <v>16.880169143709971</v>
      </c>
      <c r="T8" s="157">
        <v>10.371013234975049</v>
      </c>
      <c r="U8" s="157">
        <v>14.4</v>
      </c>
      <c r="V8" s="157">
        <v>17.064735761374688</v>
      </c>
      <c r="W8" s="157">
        <v>20.69708649343114</v>
      </c>
      <c r="X8" s="157"/>
      <c r="Y8" s="73"/>
    </row>
    <row r="9" spans="1:25" x14ac:dyDescent="0.3">
      <c r="A9" s="21"/>
      <c r="B9" s="172"/>
      <c r="C9" s="172"/>
      <c r="D9" s="172"/>
      <c r="E9" s="172"/>
      <c r="F9" s="172"/>
      <c r="G9" s="172"/>
      <c r="H9" s="172"/>
      <c r="I9" s="172"/>
      <c r="J9" s="172"/>
      <c r="K9" s="172"/>
      <c r="L9" s="73"/>
      <c r="M9" s="21"/>
      <c r="N9" s="152"/>
      <c r="O9" s="152"/>
      <c r="P9" s="152"/>
      <c r="Q9" s="152"/>
      <c r="R9" s="152"/>
      <c r="S9" s="152"/>
      <c r="T9" s="152"/>
      <c r="U9" s="152"/>
      <c r="V9" s="152"/>
      <c r="W9" s="152"/>
      <c r="X9" s="152"/>
      <c r="Y9" s="138"/>
    </row>
    <row r="10" spans="1:25" x14ac:dyDescent="0.3">
      <c r="A10" s="169" t="s">
        <v>220</v>
      </c>
      <c r="B10" s="151">
        <v>103</v>
      </c>
      <c r="C10" s="151">
        <v>66</v>
      </c>
      <c r="D10" s="151" t="s">
        <v>149</v>
      </c>
      <c r="E10" s="151">
        <v>107</v>
      </c>
      <c r="F10" s="151">
        <v>67</v>
      </c>
      <c r="G10" s="151">
        <v>70</v>
      </c>
      <c r="H10" s="151">
        <v>53</v>
      </c>
      <c r="I10" s="151">
        <v>66</v>
      </c>
      <c r="J10" s="151">
        <v>55</v>
      </c>
      <c r="K10" s="151">
        <v>54</v>
      </c>
      <c r="L10" s="73"/>
      <c r="M10" s="169" t="s">
        <v>220</v>
      </c>
      <c r="N10" s="152">
        <v>22.8</v>
      </c>
      <c r="O10" s="152">
        <v>13.3</v>
      </c>
      <c r="P10" s="152" t="s">
        <v>149</v>
      </c>
      <c r="Q10" s="152">
        <v>18.100000000000001</v>
      </c>
      <c r="R10" s="152">
        <v>11</v>
      </c>
      <c r="S10" s="152">
        <v>14.1</v>
      </c>
      <c r="T10" s="152">
        <v>8.9</v>
      </c>
      <c r="U10" s="152">
        <v>12.267657992565056</v>
      </c>
      <c r="V10" s="152">
        <v>10.7421875</v>
      </c>
      <c r="W10" s="152">
        <v>10.588235294117647</v>
      </c>
      <c r="X10" s="152"/>
      <c r="Y10" s="73"/>
    </row>
    <row r="11" spans="1:25" x14ac:dyDescent="0.3">
      <c r="A11" s="169" t="s">
        <v>221</v>
      </c>
      <c r="B11" s="151">
        <v>290</v>
      </c>
      <c r="C11" s="151">
        <v>195</v>
      </c>
      <c r="D11" s="151" t="s">
        <v>149</v>
      </c>
      <c r="E11" s="151">
        <v>262</v>
      </c>
      <c r="F11" s="151">
        <v>152</v>
      </c>
      <c r="G11" s="151">
        <v>220</v>
      </c>
      <c r="H11" s="151">
        <v>172</v>
      </c>
      <c r="I11" s="151">
        <v>175</v>
      </c>
      <c r="J11" s="151">
        <v>223</v>
      </c>
      <c r="K11" s="151">
        <v>125</v>
      </c>
      <c r="L11" s="73"/>
      <c r="M11" s="169" t="s">
        <v>221</v>
      </c>
      <c r="N11" s="152">
        <v>20.3</v>
      </c>
      <c r="O11" s="152">
        <v>14.3</v>
      </c>
      <c r="P11" s="152" t="s">
        <v>149</v>
      </c>
      <c r="Q11" s="152">
        <v>23.5</v>
      </c>
      <c r="R11" s="152">
        <v>15.1</v>
      </c>
      <c r="S11" s="152">
        <v>21</v>
      </c>
      <c r="T11" s="152">
        <v>13.7</v>
      </c>
      <c r="U11" s="152">
        <v>13.482280431432974</v>
      </c>
      <c r="V11" s="152">
        <v>16.229985443959244</v>
      </c>
      <c r="W11" s="152">
        <v>9.6006144393241168</v>
      </c>
      <c r="X11" s="152"/>
      <c r="Y11" s="138"/>
    </row>
    <row r="12" spans="1:25" x14ac:dyDescent="0.3">
      <c r="A12" s="169" t="s">
        <v>223</v>
      </c>
      <c r="B12" s="151">
        <v>197</v>
      </c>
      <c r="C12" s="151">
        <v>122</v>
      </c>
      <c r="D12" s="151" t="s">
        <v>149</v>
      </c>
      <c r="E12" s="151">
        <v>162</v>
      </c>
      <c r="F12" s="151">
        <v>147</v>
      </c>
      <c r="G12" s="151">
        <v>161</v>
      </c>
      <c r="H12" s="151">
        <v>34</v>
      </c>
      <c r="I12" s="151">
        <v>191</v>
      </c>
      <c r="J12" s="151">
        <v>140</v>
      </c>
      <c r="K12" s="151">
        <v>214</v>
      </c>
      <c r="L12" s="73"/>
      <c r="M12" s="169" t="s">
        <v>223</v>
      </c>
      <c r="N12" s="152">
        <v>22.9</v>
      </c>
      <c r="O12" s="152">
        <v>14.7</v>
      </c>
      <c r="P12" s="152" t="s">
        <v>149</v>
      </c>
      <c r="Q12" s="152">
        <v>17.2</v>
      </c>
      <c r="R12" s="152">
        <v>14.6</v>
      </c>
      <c r="S12" s="152">
        <v>14.4</v>
      </c>
      <c r="T12" s="152">
        <v>3.3</v>
      </c>
      <c r="U12" s="152">
        <v>19.751809720785936</v>
      </c>
      <c r="V12" s="152">
        <v>14.17004048582996</v>
      </c>
      <c r="W12" s="152">
        <v>22.384937238493723</v>
      </c>
      <c r="X12" s="152"/>
      <c r="Y12" s="73"/>
    </row>
    <row r="13" spans="1:25" x14ac:dyDescent="0.3">
      <c r="A13" s="169" t="s">
        <v>224</v>
      </c>
      <c r="B13" s="151">
        <v>263</v>
      </c>
      <c r="C13" s="151">
        <v>499</v>
      </c>
      <c r="D13" s="151" t="s">
        <v>149</v>
      </c>
      <c r="E13" s="151">
        <v>123</v>
      </c>
      <c r="F13" s="151">
        <v>31</v>
      </c>
      <c r="G13" s="151">
        <v>110</v>
      </c>
      <c r="H13" s="151">
        <v>67</v>
      </c>
      <c r="I13" s="151">
        <v>123</v>
      </c>
      <c r="J13" s="151">
        <v>130</v>
      </c>
      <c r="K13" s="151">
        <v>109</v>
      </c>
      <c r="L13" s="73"/>
      <c r="M13" s="169" t="s">
        <v>224</v>
      </c>
      <c r="N13" s="152">
        <v>33.1</v>
      </c>
      <c r="O13" s="152">
        <v>63.8</v>
      </c>
      <c r="P13" s="152" t="s">
        <v>149</v>
      </c>
      <c r="Q13" s="152">
        <v>17.7</v>
      </c>
      <c r="R13" s="152">
        <v>4.5</v>
      </c>
      <c r="S13" s="152">
        <v>17.8</v>
      </c>
      <c r="T13" s="152">
        <v>8.4</v>
      </c>
      <c r="U13" s="152">
        <v>22.282608695652172</v>
      </c>
      <c r="V13" s="152">
        <v>27.484143763213531</v>
      </c>
      <c r="W13" s="152">
        <v>24.276169265033406</v>
      </c>
      <c r="X13" s="152"/>
      <c r="Y13" s="73"/>
    </row>
    <row r="14" spans="1:25" x14ac:dyDescent="0.3">
      <c r="A14" s="169" t="s">
        <v>225</v>
      </c>
      <c r="B14" s="151">
        <v>1021</v>
      </c>
      <c r="C14" s="151">
        <v>1042</v>
      </c>
      <c r="D14" s="151" t="s">
        <v>149</v>
      </c>
      <c r="E14" s="151">
        <v>971</v>
      </c>
      <c r="F14" s="151">
        <v>495</v>
      </c>
      <c r="G14" s="151">
        <v>680</v>
      </c>
      <c r="H14" s="151">
        <v>531</v>
      </c>
      <c r="I14" s="151">
        <v>438</v>
      </c>
      <c r="J14" s="151">
        <v>348</v>
      </c>
      <c r="K14" s="151">
        <v>347</v>
      </c>
      <c r="L14" s="73"/>
      <c r="M14" s="169" t="s">
        <v>225</v>
      </c>
      <c r="N14" s="152">
        <v>30.3</v>
      </c>
      <c r="O14" s="152">
        <v>32.200000000000003</v>
      </c>
      <c r="P14" s="152" t="s">
        <v>149</v>
      </c>
      <c r="Q14" s="152">
        <v>30.5</v>
      </c>
      <c r="R14" s="152">
        <v>15.3</v>
      </c>
      <c r="S14" s="152">
        <v>23.9</v>
      </c>
      <c r="T14" s="152">
        <v>16</v>
      </c>
      <c r="U14" s="152">
        <v>16.559546313799622</v>
      </c>
      <c r="V14" s="152">
        <v>16.539923954372622</v>
      </c>
      <c r="W14" s="152">
        <v>22.215108834827145</v>
      </c>
      <c r="X14" s="152"/>
      <c r="Y14" s="73"/>
    </row>
    <row r="15" spans="1:25" x14ac:dyDescent="0.3">
      <c r="A15" s="169" t="s">
        <v>226</v>
      </c>
      <c r="B15" s="151" t="s">
        <v>147</v>
      </c>
      <c r="C15" s="151" t="s">
        <v>147</v>
      </c>
      <c r="D15" s="151" t="s">
        <v>147</v>
      </c>
      <c r="E15" s="151" t="s">
        <v>147</v>
      </c>
      <c r="F15" s="151" t="s">
        <v>147</v>
      </c>
      <c r="G15" s="151" t="s">
        <v>147</v>
      </c>
      <c r="H15" s="151" t="s">
        <v>147</v>
      </c>
      <c r="I15" s="151" t="s">
        <v>147</v>
      </c>
      <c r="J15" s="151" t="s">
        <v>147</v>
      </c>
      <c r="K15" s="151">
        <v>56</v>
      </c>
      <c r="L15" s="73"/>
      <c r="M15" s="169" t="s">
        <v>226</v>
      </c>
      <c r="N15" s="151" t="s">
        <v>147</v>
      </c>
      <c r="O15" s="151" t="s">
        <v>147</v>
      </c>
      <c r="P15" s="151" t="s">
        <v>147</v>
      </c>
      <c r="Q15" s="151" t="s">
        <v>147</v>
      </c>
      <c r="R15" s="151" t="s">
        <v>147</v>
      </c>
      <c r="S15" s="151" t="s">
        <v>147</v>
      </c>
      <c r="T15" s="151" t="s">
        <v>147</v>
      </c>
      <c r="U15" s="151" t="s">
        <v>147</v>
      </c>
      <c r="V15" s="151" t="s">
        <v>147</v>
      </c>
      <c r="W15" s="152">
        <v>42.424242424242422</v>
      </c>
      <c r="X15" s="152"/>
      <c r="Y15" s="73"/>
    </row>
    <row r="16" spans="1:25" x14ac:dyDescent="0.3">
      <c r="A16" s="169" t="s">
        <v>227</v>
      </c>
      <c r="B16" s="151">
        <v>378</v>
      </c>
      <c r="C16" s="151">
        <v>456</v>
      </c>
      <c r="D16" s="151" t="s">
        <v>149</v>
      </c>
      <c r="E16" s="151">
        <v>191</v>
      </c>
      <c r="F16" s="151">
        <v>247</v>
      </c>
      <c r="G16" s="151">
        <v>347</v>
      </c>
      <c r="H16" s="151">
        <v>386</v>
      </c>
      <c r="I16" s="151">
        <v>413</v>
      </c>
      <c r="J16" s="151">
        <v>476</v>
      </c>
      <c r="K16" s="151">
        <v>504</v>
      </c>
      <c r="L16" s="73"/>
      <c r="M16" s="169" t="s">
        <v>227</v>
      </c>
      <c r="N16" s="152">
        <v>18</v>
      </c>
      <c r="O16" s="152">
        <v>19.7</v>
      </c>
      <c r="P16" s="152" t="s">
        <v>149</v>
      </c>
      <c r="Q16" s="152">
        <v>9.8000000000000007</v>
      </c>
      <c r="R16" s="152">
        <v>12</v>
      </c>
      <c r="S16" s="152">
        <v>15.7</v>
      </c>
      <c r="T16" s="152">
        <v>13.6</v>
      </c>
      <c r="U16" s="152">
        <v>14.882882882882884</v>
      </c>
      <c r="V16" s="152">
        <v>18.174875906834671</v>
      </c>
      <c r="W16" s="152">
        <v>22.018348623853214</v>
      </c>
      <c r="X16" s="152"/>
      <c r="Y16" s="138"/>
    </row>
    <row r="17" spans="1:25" x14ac:dyDescent="0.3">
      <c r="A17" s="169" t="s">
        <v>228</v>
      </c>
      <c r="B17" s="151">
        <v>927</v>
      </c>
      <c r="C17" s="151">
        <v>668</v>
      </c>
      <c r="D17" s="151" t="s">
        <v>149</v>
      </c>
      <c r="E17" s="151">
        <v>423</v>
      </c>
      <c r="F17" s="151">
        <v>310</v>
      </c>
      <c r="G17" s="151">
        <v>384</v>
      </c>
      <c r="H17" s="151">
        <v>343</v>
      </c>
      <c r="I17" s="151">
        <v>412</v>
      </c>
      <c r="J17" s="151">
        <v>468</v>
      </c>
      <c r="K17" s="151">
        <v>392</v>
      </c>
      <c r="L17" s="73"/>
      <c r="M17" s="169" t="s">
        <v>228</v>
      </c>
      <c r="N17" s="152">
        <v>31.6</v>
      </c>
      <c r="O17" s="152">
        <v>24.3</v>
      </c>
      <c r="P17" s="152" t="s">
        <v>149</v>
      </c>
      <c r="Q17" s="152">
        <v>16.7</v>
      </c>
      <c r="R17" s="152">
        <v>12.2</v>
      </c>
      <c r="S17" s="152">
        <v>16.3</v>
      </c>
      <c r="T17" s="152">
        <v>13.1</v>
      </c>
      <c r="U17" s="152">
        <v>17.195325542570952</v>
      </c>
      <c r="V17" s="152">
        <v>23.283582089552237</v>
      </c>
      <c r="W17" s="152">
        <v>24.607658505963588</v>
      </c>
      <c r="X17" s="152"/>
      <c r="Y17" s="73"/>
    </row>
    <row r="18" spans="1:25" x14ac:dyDescent="0.3">
      <c r="A18" s="169" t="s">
        <v>231</v>
      </c>
      <c r="B18" s="151">
        <v>431</v>
      </c>
      <c r="C18" s="151">
        <v>416</v>
      </c>
      <c r="D18" s="151" t="s">
        <v>149</v>
      </c>
      <c r="E18" s="151">
        <v>536</v>
      </c>
      <c r="F18" s="151">
        <v>468</v>
      </c>
      <c r="G18" s="151">
        <v>458</v>
      </c>
      <c r="H18" s="151">
        <v>356</v>
      </c>
      <c r="I18" s="151">
        <v>502</v>
      </c>
      <c r="J18" s="151">
        <v>613</v>
      </c>
      <c r="K18" s="151">
        <v>481</v>
      </c>
      <c r="L18" s="73"/>
      <c r="M18" s="169" t="s">
        <v>231</v>
      </c>
      <c r="N18" s="152">
        <v>12.7</v>
      </c>
      <c r="O18" s="152">
        <v>13</v>
      </c>
      <c r="P18" s="152" t="s">
        <v>149</v>
      </c>
      <c r="Q18" s="152">
        <v>17.100000000000001</v>
      </c>
      <c r="R18" s="152">
        <v>13.6</v>
      </c>
      <c r="S18" s="152">
        <v>12.9</v>
      </c>
      <c r="T18" s="152">
        <v>8.1</v>
      </c>
      <c r="U18" s="152">
        <v>13.991081382385731</v>
      </c>
      <c r="V18" s="152">
        <v>18.325859491778772</v>
      </c>
      <c r="W18" s="152">
        <v>15.806769635228394</v>
      </c>
      <c r="X18" s="152"/>
      <c r="Y18" s="73"/>
    </row>
    <row r="19" spans="1:25" x14ac:dyDescent="0.3">
      <c r="A19" s="169" t="s">
        <v>232</v>
      </c>
      <c r="B19" s="151">
        <v>108</v>
      </c>
      <c r="C19" s="151">
        <v>118</v>
      </c>
      <c r="D19" s="151" t="s">
        <v>149</v>
      </c>
      <c r="E19" s="151">
        <v>0</v>
      </c>
      <c r="F19" s="151">
        <v>76</v>
      </c>
      <c r="G19" s="151">
        <v>76</v>
      </c>
      <c r="H19" s="151">
        <v>0</v>
      </c>
      <c r="I19" s="151">
        <v>23</v>
      </c>
      <c r="J19" s="151">
        <v>67</v>
      </c>
      <c r="K19" s="151">
        <v>54</v>
      </c>
      <c r="L19" s="73"/>
      <c r="M19" s="169" t="s">
        <v>232</v>
      </c>
      <c r="N19" s="152">
        <v>17.7</v>
      </c>
      <c r="O19" s="152">
        <v>19</v>
      </c>
      <c r="P19" s="152" t="s">
        <v>149</v>
      </c>
      <c r="Q19" s="152">
        <v>0</v>
      </c>
      <c r="R19" s="152">
        <v>12.1</v>
      </c>
      <c r="S19" s="152">
        <v>12.1</v>
      </c>
      <c r="T19" s="152">
        <v>0</v>
      </c>
      <c r="U19" s="152">
        <v>3.4954407294832825</v>
      </c>
      <c r="V19" s="152">
        <v>12.316176470588236</v>
      </c>
      <c r="W19" s="152">
        <v>13.917525773195877</v>
      </c>
      <c r="X19" s="152"/>
      <c r="Y19" s="73"/>
    </row>
    <row r="20" spans="1:25" x14ac:dyDescent="0.3">
      <c r="A20" s="169" t="s">
        <v>233</v>
      </c>
      <c r="B20" s="151">
        <v>374</v>
      </c>
      <c r="C20" s="151">
        <v>439</v>
      </c>
      <c r="D20" s="151" t="s">
        <v>149</v>
      </c>
      <c r="E20" s="151">
        <v>310</v>
      </c>
      <c r="F20" s="151">
        <v>468</v>
      </c>
      <c r="G20" s="151">
        <v>274</v>
      </c>
      <c r="H20" s="151">
        <v>301</v>
      </c>
      <c r="I20" s="151">
        <v>273</v>
      </c>
      <c r="J20" s="151">
        <v>79</v>
      </c>
      <c r="K20" s="151">
        <v>387</v>
      </c>
      <c r="L20" s="73"/>
      <c r="M20" s="169" t="s">
        <v>233</v>
      </c>
      <c r="N20" s="152">
        <v>17</v>
      </c>
      <c r="O20" s="152">
        <v>21</v>
      </c>
      <c r="P20" s="152" t="s">
        <v>149</v>
      </c>
      <c r="Q20" s="152">
        <v>16.5</v>
      </c>
      <c r="R20" s="152">
        <v>22.3</v>
      </c>
      <c r="S20" s="152">
        <v>13.4</v>
      </c>
      <c r="T20" s="152">
        <v>13.4</v>
      </c>
      <c r="U20" s="152">
        <v>14.115822130299897</v>
      </c>
      <c r="V20" s="152">
        <v>4.2291220556745186</v>
      </c>
      <c r="W20" s="152">
        <v>21.79054054054054</v>
      </c>
      <c r="X20" s="152"/>
      <c r="Y20" s="73"/>
    </row>
    <row r="21" spans="1:25" x14ac:dyDescent="0.3">
      <c r="A21" s="169" t="s">
        <v>234</v>
      </c>
      <c r="B21" s="151">
        <v>307</v>
      </c>
      <c r="C21" s="151">
        <v>213</v>
      </c>
      <c r="D21" s="151" t="s">
        <v>149</v>
      </c>
      <c r="E21" s="151">
        <v>380</v>
      </c>
      <c r="F21" s="151">
        <v>149</v>
      </c>
      <c r="G21" s="151">
        <v>214</v>
      </c>
      <c r="H21" s="151">
        <v>209</v>
      </c>
      <c r="I21" s="151">
        <v>238</v>
      </c>
      <c r="J21" s="151">
        <v>184</v>
      </c>
      <c r="K21" s="151">
        <v>191</v>
      </c>
      <c r="L21" s="73"/>
      <c r="M21" s="169" t="s">
        <v>234</v>
      </c>
      <c r="N21" s="152">
        <v>18.5</v>
      </c>
      <c r="O21" s="152">
        <v>12.6</v>
      </c>
      <c r="P21" s="152" t="s">
        <v>149</v>
      </c>
      <c r="Q21" s="152">
        <v>21.7</v>
      </c>
      <c r="R21" s="152">
        <v>8.6</v>
      </c>
      <c r="S21" s="152">
        <v>13.2</v>
      </c>
      <c r="T21" s="152">
        <v>12.5</v>
      </c>
      <c r="U21" s="152">
        <v>15.994623655913978</v>
      </c>
      <c r="V21" s="152">
        <v>14.408770555990602</v>
      </c>
      <c r="W21" s="152">
        <v>21.581920903954803</v>
      </c>
      <c r="X21" s="152"/>
      <c r="Y21" s="73"/>
    </row>
    <row r="22" spans="1:25" x14ac:dyDescent="0.3">
      <c r="A22" s="169" t="s">
        <v>235</v>
      </c>
      <c r="B22" s="151">
        <v>256</v>
      </c>
      <c r="C22" s="151">
        <v>177</v>
      </c>
      <c r="D22" s="151" t="s">
        <v>149</v>
      </c>
      <c r="E22" s="151">
        <v>194</v>
      </c>
      <c r="F22" s="151">
        <v>199</v>
      </c>
      <c r="G22" s="151">
        <v>710</v>
      </c>
      <c r="H22" s="151">
        <v>268</v>
      </c>
      <c r="I22" s="151">
        <v>226</v>
      </c>
      <c r="J22" s="151">
        <v>226</v>
      </c>
      <c r="K22" s="151">
        <v>332</v>
      </c>
      <c r="L22" s="73"/>
      <c r="M22" s="169" t="s">
        <v>235</v>
      </c>
      <c r="N22" s="152">
        <v>16.5</v>
      </c>
      <c r="O22" s="152">
        <v>11.2</v>
      </c>
      <c r="P22" s="152" t="s">
        <v>149</v>
      </c>
      <c r="Q22" s="152">
        <v>11.5</v>
      </c>
      <c r="R22" s="152">
        <v>11.3</v>
      </c>
      <c r="S22" s="152">
        <v>40.6</v>
      </c>
      <c r="T22" s="152">
        <v>14</v>
      </c>
      <c r="U22" s="152">
        <v>13.532934131736527</v>
      </c>
      <c r="V22" s="152">
        <v>18.403908794788272</v>
      </c>
      <c r="W22" s="152">
        <v>28.159457167090757</v>
      </c>
      <c r="X22" s="152"/>
      <c r="Y22" s="73"/>
    </row>
    <row r="23" spans="1:25" x14ac:dyDescent="0.3">
      <c r="A23" s="169" t="s">
        <v>236</v>
      </c>
      <c r="B23" s="151">
        <v>120</v>
      </c>
      <c r="C23" s="151">
        <v>37</v>
      </c>
      <c r="D23" s="151" t="s">
        <v>149</v>
      </c>
      <c r="E23" s="151">
        <v>32</v>
      </c>
      <c r="F23" s="151">
        <v>32</v>
      </c>
      <c r="G23" s="151">
        <v>24</v>
      </c>
      <c r="H23" s="151">
        <v>23</v>
      </c>
      <c r="I23" s="151">
        <v>3</v>
      </c>
      <c r="J23" s="151">
        <v>1</v>
      </c>
      <c r="K23" s="151">
        <v>0</v>
      </c>
      <c r="L23" s="73"/>
      <c r="M23" s="169" t="s">
        <v>236</v>
      </c>
      <c r="N23" s="152">
        <v>23.1</v>
      </c>
      <c r="O23" s="152">
        <v>8</v>
      </c>
      <c r="P23" s="152" t="s">
        <v>149</v>
      </c>
      <c r="Q23" s="152">
        <v>10.7</v>
      </c>
      <c r="R23" s="152">
        <v>11.7</v>
      </c>
      <c r="S23" s="152">
        <v>8.4</v>
      </c>
      <c r="T23" s="152">
        <v>8.3000000000000007</v>
      </c>
      <c r="U23" s="152">
        <v>1.5384615384615385</v>
      </c>
      <c r="V23" s="152">
        <v>0.61728395061728392</v>
      </c>
      <c r="W23" s="152">
        <v>0</v>
      </c>
      <c r="X23" s="152"/>
      <c r="Y23" s="73"/>
    </row>
    <row r="24" spans="1:25" x14ac:dyDescent="0.3">
      <c r="A24" s="169" t="s">
        <v>237</v>
      </c>
      <c r="B24" s="151">
        <v>3</v>
      </c>
      <c r="C24" s="151">
        <v>35</v>
      </c>
      <c r="D24" s="151" t="s">
        <v>149</v>
      </c>
      <c r="E24" s="151">
        <v>0</v>
      </c>
      <c r="F24" s="151">
        <v>2</v>
      </c>
      <c r="G24" s="151">
        <v>15</v>
      </c>
      <c r="H24" s="151">
        <v>42</v>
      </c>
      <c r="I24" s="151">
        <v>8</v>
      </c>
      <c r="J24" s="151">
        <v>10</v>
      </c>
      <c r="K24" s="151">
        <v>12</v>
      </c>
      <c r="L24" s="73"/>
      <c r="M24" s="169" t="s">
        <v>237</v>
      </c>
      <c r="N24" s="152">
        <v>0.9</v>
      </c>
      <c r="O24" s="152">
        <v>11</v>
      </c>
      <c r="P24" s="152" t="s">
        <v>149</v>
      </c>
      <c r="Q24" s="152">
        <v>0</v>
      </c>
      <c r="R24" s="152">
        <v>0.9</v>
      </c>
      <c r="S24" s="152">
        <v>6.5</v>
      </c>
      <c r="T24" s="152">
        <v>16.399999999999999</v>
      </c>
      <c r="U24" s="152">
        <v>4.5454545454545459</v>
      </c>
      <c r="V24" s="152">
        <v>6.9930069930069934</v>
      </c>
      <c r="W24" s="152">
        <v>10.344827586206897</v>
      </c>
      <c r="X24" s="152"/>
      <c r="Y24" s="138"/>
    </row>
    <row r="25" spans="1:25" x14ac:dyDescent="0.3">
      <c r="A25" s="169" t="s">
        <v>238</v>
      </c>
      <c r="B25" s="151">
        <v>182</v>
      </c>
      <c r="C25" s="151">
        <v>194</v>
      </c>
      <c r="D25" s="151" t="s">
        <v>149</v>
      </c>
      <c r="E25" s="151">
        <v>81</v>
      </c>
      <c r="F25" s="151">
        <v>94</v>
      </c>
      <c r="G25" s="151">
        <v>78</v>
      </c>
      <c r="H25" s="151">
        <v>53</v>
      </c>
      <c r="I25" s="151">
        <v>60</v>
      </c>
      <c r="J25" s="151">
        <v>83</v>
      </c>
      <c r="K25" s="151">
        <v>59</v>
      </c>
      <c r="L25" s="73"/>
      <c r="M25" s="169" t="s">
        <v>238</v>
      </c>
      <c r="N25" s="152">
        <v>19.7</v>
      </c>
      <c r="O25" s="152">
        <v>24.9</v>
      </c>
      <c r="P25" s="152" t="s">
        <v>149</v>
      </c>
      <c r="Q25" s="152">
        <v>10</v>
      </c>
      <c r="R25" s="152">
        <v>12.6</v>
      </c>
      <c r="S25" s="152">
        <v>11.2</v>
      </c>
      <c r="T25" s="152">
        <v>7</v>
      </c>
      <c r="U25" s="152">
        <v>11.029411764705882</v>
      </c>
      <c r="V25" s="152">
        <v>17.364016736401673</v>
      </c>
      <c r="W25" s="152">
        <v>14.251207729468598</v>
      </c>
      <c r="X25" s="152"/>
      <c r="Y25" s="73"/>
    </row>
    <row r="26" spans="1:25" x14ac:dyDescent="0.3">
      <c r="A26" s="169" t="s">
        <v>239</v>
      </c>
      <c r="B26" s="151">
        <v>228</v>
      </c>
      <c r="C26" s="151">
        <v>73</v>
      </c>
      <c r="D26" s="151" t="s">
        <v>149</v>
      </c>
      <c r="E26" s="151">
        <v>102</v>
      </c>
      <c r="F26" s="151">
        <v>92</v>
      </c>
      <c r="G26" s="151">
        <v>142</v>
      </c>
      <c r="H26" s="151">
        <v>88</v>
      </c>
      <c r="I26" s="151">
        <v>79</v>
      </c>
      <c r="J26" s="151">
        <v>36</v>
      </c>
      <c r="K26" s="151">
        <v>47</v>
      </c>
      <c r="L26" s="73"/>
      <c r="M26" s="169" t="s">
        <v>239</v>
      </c>
      <c r="N26" s="152">
        <v>36.799999999999997</v>
      </c>
      <c r="O26" s="152">
        <v>9.9</v>
      </c>
      <c r="P26" s="152" t="s">
        <v>149</v>
      </c>
      <c r="Q26" s="152">
        <v>15.4</v>
      </c>
      <c r="R26" s="152">
        <v>14.3</v>
      </c>
      <c r="S26" s="152">
        <v>26.3</v>
      </c>
      <c r="T26" s="152">
        <v>11.8</v>
      </c>
      <c r="U26" s="152">
        <v>14.933837429111533</v>
      </c>
      <c r="V26" s="152">
        <v>8.3720930232558146</v>
      </c>
      <c r="W26" s="152">
        <v>10.829493087557603</v>
      </c>
      <c r="X26" s="152"/>
      <c r="Y26" s="73"/>
    </row>
    <row r="27" spans="1:25" x14ac:dyDescent="0.3">
      <c r="A27" s="169" t="s">
        <v>240</v>
      </c>
      <c r="B27" s="151">
        <v>643</v>
      </c>
      <c r="C27" s="151">
        <v>442</v>
      </c>
      <c r="D27" s="151" t="s">
        <v>149</v>
      </c>
      <c r="E27" s="151">
        <v>668</v>
      </c>
      <c r="F27" s="151">
        <v>415</v>
      </c>
      <c r="G27" s="151">
        <v>355</v>
      </c>
      <c r="H27" s="151">
        <v>257</v>
      </c>
      <c r="I27" s="151">
        <v>441</v>
      </c>
      <c r="J27" s="151">
        <v>513</v>
      </c>
      <c r="K27" s="151">
        <v>446</v>
      </c>
      <c r="L27" s="73"/>
      <c r="M27" s="169" t="s">
        <v>240</v>
      </c>
      <c r="N27" s="152">
        <v>21.6</v>
      </c>
      <c r="O27" s="152">
        <v>15</v>
      </c>
      <c r="P27" s="152" t="s">
        <v>149</v>
      </c>
      <c r="Q27" s="152">
        <v>24.3</v>
      </c>
      <c r="R27" s="152">
        <v>14.6</v>
      </c>
      <c r="S27" s="152">
        <v>13.5</v>
      </c>
      <c r="T27" s="152">
        <v>8.6999999999999993</v>
      </c>
      <c r="U27" s="152">
        <v>17.375886524822697</v>
      </c>
      <c r="V27" s="152">
        <v>22.8</v>
      </c>
      <c r="W27" s="152">
        <v>20.860617399438727</v>
      </c>
      <c r="X27" s="152"/>
      <c r="Y27" s="73"/>
    </row>
    <row r="28" spans="1:25" x14ac:dyDescent="0.3">
      <c r="A28" s="169" t="s">
        <v>241</v>
      </c>
      <c r="B28" s="151">
        <v>315</v>
      </c>
      <c r="C28" s="151">
        <v>247</v>
      </c>
      <c r="D28" s="151" t="s">
        <v>149</v>
      </c>
      <c r="E28" s="151">
        <v>370</v>
      </c>
      <c r="F28" s="151">
        <v>294</v>
      </c>
      <c r="G28" s="151">
        <v>251</v>
      </c>
      <c r="H28" s="151">
        <v>86</v>
      </c>
      <c r="I28" s="151">
        <v>214</v>
      </c>
      <c r="J28" s="151">
        <v>343</v>
      </c>
      <c r="K28" s="151">
        <v>305</v>
      </c>
      <c r="L28" s="73"/>
      <c r="M28" s="169" t="s">
        <v>241</v>
      </c>
      <c r="N28" s="152">
        <v>15.8</v>
      </c>
      <c r="O28" s="152">
        <v>13.7</v>
      </c>
      <c r="P28" s="152" t="s">
        <v>149</v>
      </c>
      <c r="Q28" s="152">
        <v>21.7</v>
      </c>
      <c r="R28" s="152">
        <v>15.3</v>
      </c>
      <c r="S28" s="152">
        <v>14.2</v>
      </c>
      <c r="T28" s="152">
        <v>4.0999999999999996</v>
      </c>
      <c r="U28" s="152">
        <v>10.753768844221105</v>
      </c>
      <c r="V28" s="152">
        <v>19.22645739910314</v>
      </c>
      <c r="W28" s="152">
        <v>20</v>
      </c>
      <c r="X28" s="152"/>
      <c r="Y28" s="73"/>
    </row>
    <row r="29" spans="1:25" x14ac:dyDescent="0.3">
      <c r="A29" s="169" t="s">
        <v>242</v>
      </c>
      <c r="B29" s="151">
        <v>378</v>
      </c>
      <c r="C29" s="151">
        <v>421</v>
      </c>
      <c r="D29" s="151" t="s">
        <v>149</v>
      </c>
      <c r="E29" s="151">
        <v>344</v>
      </c>
      <c r="F29" s="151">
        <v>286</v>
      </c>
      <c r="G29" s="151">
        <v>417</v>
      </c>
      <c r="H29" s="151">
        <v>279</v>
      </c>
      <c r="I29" s="151">
        <v>314</v>
      </c>
      <c r="J29" s="151">
        <v>302</v>
      </c>
      <c r="K29" s="151">
        <v>291</v>
      </c>
      <c r="L29" s="73"/>
      <c r="M29" s="169" t="s">
        <v>242</v>
      </c>
      <c r="N29" s="152">
        <v>17</v>
      </c>
      <c r="O29" s="152">
        <v>20.9</v>
      </c>
      <c r="P29" s="152" t="s">
        <v>149</v>
      </c>
      <c r="Q29" s="152">
        <v>20.8</v>
      </c>
      <c r="R29" s="152">
        <v>17.5</v>
      </c>
      <c r="S29" s="152">
        <v>29.1</v>
      </c>
      <c r="T29" s="152">
        <v>17.899999999999999</v>
      </c>
      <c r="U29" s="152">
        <v>24.265842349304481</v>
      </c>
      <c r="V29" s="152">
        <v>26.67844522968198</v>
      </c>
      <c r="W29" s="152">
        <v>32.918552036199095</v>
      </c>
      <c r="X29" s="152"/>
      <c r="Y29" s="138"/>
    </row>
    <row r="30" spans="1:25" x14ac:dyDescent="0.3">
      <c r="A30" s="169" t="s">
        <v>244</v>
      </c>
      <c r="B30" s="151">
        <v>463</v>
      </c>
      <c r="C30" s="151">
        <v>473</v>
      </c>
      <c r="D30" s="151" t="s">
        <v>149</v>
      </c>
      <c r="E30" s="151">
        <v>520</v>
      </c>
      <c r="F30" s="151">
        <v>221</v>
      </c>
      <c r="G30" s="151">
        <v>199</v>
      </c>
      <c r="H30" s="151">
        <v>85</v>
      </c>
      <c r="I30" s="151">
        <v>201</v>
      </c>
      <c r="J30" s="151">
        <v>250</v>
      </c>
      <c r="K30" s="151">
        <v>353</v>
      </c>
      <c r="L30" s="73"/>
      <c r="M30" s="169" t="s">
        <v>244</v>
      </c>
      <c r="N30" s="152">
        <v>16</v>
      </c>
      <c r="O30" s="152">
        <v>17.3</v>
      </c>
      <c r="P30" s="152" t="s">
        <v>149</v>
      </c>
      <c r="Q30" s="152">
        <v>20.6</v>
      </c>
      <c r="R30" s="152">
        <v>8.5</v>
      </c>
      <c r="S30" s="152">
        <v>8.8000000000000007</v>
      </c>
      <c r="T30" s="152">
        <v>3.6</v>
      </c>
      <c r="U30" s="152">
        <v>8.7926509186351716</v>
      </c>
      <c r="V30" s="152">
        <v>14.310246136233543</v>
      </c>
      <c r="W30" s="152">
        <v>25.728862973760936</v>
      </c>
      <c r="X30" s="152"/>
      <c r="Y30" s="73"/>
    </row>
    <row r="31" spans="1:25" x14ac:dyDescent="0.3">
      <c r="A31" s="169" t="s">
        <v>245</v>
      </c>
      <c r="B31" s="151">
        <v>190</v>
      </c>
      <c r="C31" s="151">
        <v>164</v>
      </c>
      <c r="D31" s="151" t="s">
        <v>149</v>
      </c>
      <c r="E31" s="151">
        <v>199</v>
      </c>
      <c r="F31" s="151">
        <v>131</v>
      </c>
      <c r="G31" s="151">
        <v>213</v>
      </c>
      <c r="H31" s="151">
        <v>190</v>
      </c>
      <c r="I31" s="151">
        <v>210</v>
      </c>
      <c r="J31" s="151">
        <v>181</v>
      </c>
      <c r="K31" s="151">
        <v>202</v>
      </c>
      <c r="L31" s="73"/>
      <c r="M31" s="169" t="s">
        <v>245</v>
      </c>
      <c r="N31" s="152">
        <v>8.9</v>
      </c>
      <c r="O31" s="152">
        <v>8.6999999999999993</v>
      </c>
      <c r="P31" s="152" t="s">
        <v>149</v>
      </c>
      <c r="Q31" s="152">
        <v>9.9</v>
      </c>
      <c r="R31" s="152">
        <v>6.7</v>
      </c>
      <c r="S31" s="152">
        <v>11.5</v>
      </c>
      <c r="T31" s="152">
        <v>8.9</v>
      </c>
      <c r="U31" s="152">
        <v>12.316715542521994</v>
      </c>
      <c r="V31" s="152">
        <v>15.391156462585034</v>
      </c>
      <c r="W31" s="152">
        <v>21.063607924921794</v>
      </c>
      <c r="X31" s="152"/>
      <c r="Y31" s="73"/>
    </row>
    <row r="32" spans="1:25" ht="14.5" thickBot="1" x14ac:dyDescent="0.35">
      <c r="A32" s="169" t="s">
        <v>246</v>
      </c>
      <c r="B32" s="151">
        <v>25</v>
      </c>
      <c r="C32" s="151">
        <v>37</v>
      </c>
      <c r="D32" s="151" t="s">
        <v>149</v>
      </c>
      <c r="E32" s="151">
        <v>49</v>
      </c>
      <c r="F32" s="151">
        <v>4</v>
      </c>
      <c r="G32" s="151">
        <v>31</v>
      </c>
      <c r="H32" s="151">
        <v>1</v>
      </c>
      <c r="I32" s="151">
        <v>3</v>
      </c>
      <c r="J32" s="151">
        <v>9</v>
      </c>
      <c r="K32" s="151">
        <v>33</v>
      </c>
      <c r="L32" s="73"/>
      <c r="M32" s="169" t="s">
        <v>246</v>
      </c>
      <c r="N32" s="152">
        <v>12.3</v>
      </c>
      <c r="O32" s="152">
        <v>18.2</v>
      </c>
      <c r="P32" s="152" t="s">
        <v>149</v>
      </c>
      <c r="Q32" s="152">
        <v>21.5</v>
      </c>
      <c r="R32" s="152">
        <v>1.6</v>
      </c>
      <c r="S32" s="152">
        <v>14.4</v>
      </c>
      <c r="T32" s="152">
        <v>0.4</v>
      </c>
      <c r="U32" s="152">
        <v>1.875</v>
      </c>
      <c r="V32" s="152">
        <v>7.8260869565217401</v>
      </c>
      <c r="W32" s="152">
        <v>32.038834951456316</v>
      </c>
      <c r="X32" s="152"/>
      <c r="Y32" s="73"/>
    </row>
    <row r="33" spans="1:25" x14ac:dyDescent="0.3">
      <c r="A33" s="92" t="s">
        <v>247</v>
      </c>
      <c r="B33" s="66"/>
      <c r="C33" s="66"/>
      <c r="D33" s="66"/>
      <c r="E33" s="66"/>
      <c r="F33" s="66"/>
      <c r="G33" s="66"/>
      <c r="H33" s="66"/>
      <c r="I33" s="66"/>
      <c r="J33" s="36"/>
      <c r="K33" s="36"/>
      <c r="L33" s="30"/>
      <c r="M33" s="92" t="s">
        <v>247</v>
      </c>
      <c r="N33" s="92"/>
      <c r="O33" s="92"/>
      <c r="P33" s="92"/>
      <c r="Q33" s="92"/>
      <c r="R33" s="92"/>
      <c r="S33" s="92"/>
      <c r="T33" s="92"/>
      <c r="U33" s="92"/>
      <c r="V33" s="36"/>
      <c r="W33" s="36"/>
      <c r="X33" s="37"/>
    </row>
    <row r="34" spans="1:25" s="71" customFormat="1" x14ac:dyDescent="0.3">
      <c r="A34" s="71" t="s">
        <v>152</v>
      </c>
      <c r="J34" s="93"/>
      <c r="K34" s="93"/>
      <c r="L34" s="93"/>
      <c r="M34" s="71" t="s">
        <v>152</v>
      </c>
      <c r="V34" s="93"/>
      <c r="W34" s="93"/>
      <c r="X34" s="93"/>
      <c r="Y34" s="30"/>
    </row>
    <row r="35" spans="1:25" x14ac:dyDescent="0.3">
      <c r="Y35" s="73"/>
    </row>
    <row r="36" spans="1:25" x14ac:dyDescent="0.3">
      <c r="D36" s="178"/>
      <c r="E36" s="179"/>
      <c r="P36" s="178"/>
      <c r="Q36" s="179"/>
    </row>
  </sheetData>
  <mergeCells count="10">
    <mergeCell ref="A4:K4"/>
    <mergeCell ref="M4:W4"/>
    <mergeCell ref="A5:K5"/>
    <mergeCell ref="M5:W5"/>
    <mergeCell ref="A1:K1"/>
    <mergeCell ref="M1:W1"/>
    <mergeCell ref="A2:K2"/>
    <mergeCell ref="M2:W2"/>
    <mergeCell ref="A3:K3"/>
    <mergeCell ref="M3:W3"/>
  </mergeCells>
  <hyperlinks>
    <hyperlink ref="Y2" location="Contenido!A1" display="Contenido" xr:uid="{2988085B-2694-4FF4-A439-0FC1E8BCAFAF}"/>
  </hyperlinks>
  <printOptions horizontalCentered="1"/>
  <pageMargins left="0.39370078740157483" right="0.39370078740157483" top="0.39370078740157483" bottom="0.39370078740157483" header="0.31496062992125984" footer="0.31496062992125984"/>
  <pageSetup orientation="landscape" horizontalDpi="300" verticalDpi="3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842F72-0A67-4E9D-9FCC-38621C179E7D}">
  <dimension ref="A1:Y39"/>
  <sheetViews>
    <sheetView showGridLines="0" zoomScale="90" zoomScaleNormal="90" zoomScaleSheetLayoutView="90" workbookViewId="0">
      <selection sqref="A1:XFD1048576"/>
    </sheetView>
  </sheetViews>
  <sheetFormatPr baseColWidth="10" defaultColWidth="23.453125" defaultRowHeight="14" x14ac:dyDescent="0.3"/>
  <cols>
    <col min="1" max="1" width="21.1796875" style="108" customWidth="1"/>
    <col min="2" max="11" width="9.1796875" style="177" customWidth="1"/>
    <col min="12" max="12" width="5" style="35" customWidth="1"/>
    <col min="13" max="13" width="21.1796875" style="108" customWidth="1"/>
    <col min="14" max="23" width="9.1796875" style="177" customWidth="1"/>
    <col min="24" max="24" width="5.7265625" style="177" customWidth="1"/>
    <col min="25" max="25" width="11.453125" style="30" customWidth="1"/>
    <col min="26" max="82" width="10.7265625" style="30" customWidth="1"/>
    <col min="83" max="16384" width="23.453125" style="30"/>
  </cols>
  <sheetData>
    <row r="1" spans="1:25" ht="15.75" customHeight="1" x14ac:dyDescent="0.3">
      <c r="A1" s="329" t="s">
        <v>267</v>
      </c>
      <c r="B1" s="329"/>
      <c r="C1" s="329"/>
      <c r="D1" s="329"/>
      <c r="E1" s="329"/>
      <c r="F1" s="329"/>
      <c r="G1" s="329"/>
      <c r="H1" s="329"/>
      <c r="I1" s="329"/>
      <c r="J1" s="329"/>
      <c r="K1" s="329"/>
      <c r="L1" s="109"/>
      <c r="M1" s="329" t="s">
        <v>268</v>
      </c>
      <c r="N1" s="329"/>
      <c r="O1" s="329"/>
      <c r="P1" s="329"/>
      <c r="Q1" s="329"/>
      <c r="R1" s="329"/>
      <c r="S1" s="329"/>
      <c r="T1" s="329"/>
      <c r="U1" s="329"/>
      <c r="V1" s="329"/>
      <c r="W1" s="329"/>
      <c r="X1" s="212"/>
    </row>
    <row r="2" spans="1:25" ht="15.75" customHeight="1" x14ac:dyDescent="0.3">
      <c r="A2" s="329" t="s">
        <v>187</v>
      </c>
      <c r="B2" s="329"/>
      <c r="C2" s="329"/>
      <c r="D2" s="329"/>
      <c r="E2" s="329"/>
      <c r="F2" s="329"/>
      <c r="G2" s="329"/>
      <c r="H2" s="329"/>
      <c r="I2" s="329"/>
      <c r="J2" s="329"/>
      <c r="K2" s="329"/>
      <c r="L2" s="109"/>
      <c r="M2" s="329" t="s">
        <v>269</v>
      </c>
      <c r="N2" s="329"/>
      <c r="O2" s="329"/>
      <c r="P2" s="329"/>
      <c r="Q2" s="329"/>
      <c r="R2" s="329"/>
      <c r="S2" s="329"/>
      <c r="T2" s="329"/>
      <c r="U2" s="329"/>
      <c r="V2" s="329"/>
      <c r="W2" s="329"/>
      <c r="X2" s="212"/>
      <c r="Y2" s="311" t="s">
        <v>131</v>
      </c>
    </row>
    <row r="3" spans="1:25" s="55" customFormat="1" ht="15.75" customHeight="1" x14ac:dyDescent="0.3">
      <c r="A3" s="329" t="s">
        <v>218</v>
      </c>
      <c r="B3" s="329"/>
      <c r="C3" s="329"/>
      <c r="D3" s="329"/>
      <c r="E3" s="329"/>
      <c r="F3" s="329"/>
      <c r="G3" s="329"/>
      <c r="H3" s="329"/>
      <c r="I3" s="329"/>
      <c r="J3" s="329"/>
      <c r="K3" s="329"/>
      <c r="L3" s="109"/>
      <c r="M3" s="329" t="s">
        <v>218</v>
      </c>
      <c r="N3" s="329"/>
      <c r="O3" s="329"/>
      <c r="P3" s="329"/>
      <c r="Q3" s="329"/>
      <c r="R3" s="329"/>
      <c r="S3" s="329"/>
      <c r="T3" s="329"/>
      <c r="U3" s="329"/>
      <c r="V3" s="329"/>
      <c r="W3" s="329"/>
      <c r="X3" s="212"/>
      <c r="Y3" s="30"/>
    </row>
    <row r="4" spans="1:25" s="55" customFormat="1" ht="15.75" customHeight="1" x14ac:dyDescent="0.3">
      <c r="A4" s="329" t="s">
        <v>136</v>
      </c>
      <c r="B4" s="329"/>
      <c r="C4" s="329"/>
      <c r="D4" s="329"/>
      <c r="E4" s="329"/>
      <c r="F4" s="329"/>
      <c r="G4" s="329"/>
      <c r="H4" s="329"/>
      <c r="I4" s="329"/>
      <c r="J4" s="329"/>
      <c r="K4" s="329"/>
      <c r="L4" s="109"/>
      <c r="M4" s="329" t="s">
        <v>136</v>
      </c>
      <c r="N4" s="329"/>
      <c r="O4" s="329"/>
      <c r="P4" s="329"/>
      <c r="Q4" s="329"/>
      <c r="R4" s="329"/>
      <c r="S4" s="329"/>
      <c r="T4" s="329"/>
      <c r="U4" s="329"/>
      <c r="V4" s="329"/>
      <c r="W4" s="329"/>
      <c r="X4" s="212"/>
      <c r="Y4" s="30"/>
    </row>
    <row r="5" spans="1:25" s="55" customFormat="1" ht="15.75" customHeight="1" x14ac:dyDescent="0.3">
      <c r="A5" s="329" t="s">
        <v>137</v>
      </c>
      <c r="B5" s="329"/>
      <c r="C5" s="329"/>
      <c r="D5" s="329"/>
      <c r="E5" s="329"/>
      <c r="F5" s="329"/>
      <c r="G5" s="329"/>
      <c r="H5" s="329"/>
      <c r="I5" s="329"/>
      <c r="J5" s="329"/>
      <c r="K5" s="329"/>
      <c r="L5" s="109"/>
      <c r="M5" s="329" t="s">
        <v>137</v>
      </c>
      <c r="N5" s="329"/>
      <c r="O5" s="329"/>
      <c r="P5" s="329"/>
      <c r="Q5" s="329"/>
      <c r="R5" s="329"/>
      <c r="S5" s="329"/>
      <c r="T5" s="329"/>
      <c r="U5" s="329"/>
      <c r="V5" s="329"/>
      <c r="W5" s="329"/>
      <c r="X5" s="212"/>
      <c r="Y5" s="30"/>
    </row>
    <row r="6" spans="1:25" s="197" customFormat="1" ht="18.75" customHeight="1" x14ac:dyDescent="0.3">
      <c r="A6" s="196" t="s">
        <v>219</v>
      </c>
      <c r="B6" s="187">
        <v>2015</v>
      </c>
      <c r="C6" s="187">
        <v>2016</v>
      </c>
      <c r="D6" s="187">
        <v>2017</v>
      </c>
      <c r="E6" s="187">
        <v>2018</v>
      </c>
      <c r="F6" s="187">
        <v>2019</v>
      </c>
      <c r="G6" s="187">
        <v>2020</v>
      </c>
      <c r="H6" s="187">
        <v>2021</v>
      </c>
      <c r="I6" s="187">
        <v>2022</v>
      </c>
      <c r="J6" s="187">
        <v>2023</v>
      </c>
      <c r="K6" s="187">
        <v>2024</v>
      </c>
      <c r="M6" s="196" t="s">
        <v>219</v>
      </c>
      <c r="N6" s="187">
        <v>2015</v>
      </c>
      <c r="O6" s="187">
        <v>2016</v>
      </c>
      <c r="P6" s="187">
        <v>2017</v>
      </c>
      <c r="Q6" s="187">
        <v>2018</v>
      </c>
      <c r="R6" s="187">
        <v>2019</v>
      </c>
      <c r="S6" s="187">
        <v>2020</v>
      </c>
      <c r="T6" s="187">
        <v>2021</v>
      </c>
      <c r="U6" s="187">
        <v>2022</v>
      </c>
      <c r="V6" s="187">
        <v>2023</v>
      </c>
      <c r="W6" s="187">
        <v>2024</v>
      </c>
      <c r="X6" s="193"/>
      <c r="Y6" s="32"/>
    </row>
    <row r="7" spans="1:25" x14ac:dyDescent="0.3">
      <c r="A7" s="174"/>
      <c r="B7" s="175"/>
      <c r="C7" s="175"/>
      <c r="D7" s="175"/>
      <c r="E7" s="175"/>
      <c r="F7" s="175"/>
      <c r="G7" s="175"/>
      <c r="H7" s="175"/>
      <c r="I7" s="175"/>
      <c r="J7" s="175"/>
      <c r="K7" s="175"/>
      <c r="L7" s="175"/>
      <c r="M7" s="174"/>
      <c r="N7" s="179"/>
      <c r="O7" s="179"/>
      <c r="P7" s="179"/>
      <c r="Q7" s="179"/>
      <c r="R7" s="179"/>
      <c r="S7" s="179"/>
      <c r="T7" s="179"/>
      <c r="U7" s="179"/>
      <c r="V7" s="179"/>
      <c r="W7" s="179"/>
      <c r="X7" s="179"/>
      <c r="Y7" s="73"/>
    </row>
    <row r="8" spans="1:25" x14ac:dyDescent="0.3">
      <c r="A8" s="21" t="s">
        <v>158</v>
      </c>
      <c r="B8" s="154">
        <f>SUM(B10:B35)</f>
        <v>60</v>
      </c>
      <c r="C8" s="154">
        <f>SUM(C10:C35)</f>
        <v>116</v>
      </c>
      <c r="D8" s="154">
        <v>27</v>
      </c>
      <c r="E8" s="154">
        <f t="shared" ref="E8:K8" si="0">SUM(E10:E35)</f>
        <v>42</v>
      </c>
      <c r="F8" s="154">
        <f t="shared" si="0"/>
        <v>161</v>
      </c>
      <c r="G8" s="154">
        <f t="shared" si="0"/>
        <v>54</v>
      </c>
      <c r="H8" s="154">
        <f t="shared" si="0"/>
        <v>105</v>
      </c>
      <c r="I8" s="154">
        <f t="shared" si="0"/>
        <v>108</v>
      </c>
      <c r="J8" s="154">
        <f t="shared" si="0"/>
        <v>71</v>
      </c>
      <c r="K8" s="154">
        <f t="shared" si="0"/>
        <v>57</v>
      </c>
      <c r="L8" s="183"/>
      <c r="M8" s="21" t="s">
        <v>158</v>
      </c>
      <c r="N8" s="157">
        <v>0.5</v>
      </c>
      <c r="O8" s="157">
        <v>0.9</v>
      </c>
      <c r="P8" s="157">
        <v>0.2</v>
      </c>
      <c r="Q8" s="157">
        <v>0.3</v>
      </c>
      <c r="R8" s="157">
        <v>1</v>
      </c>
      <c r="S8" s="157">
        <v>0.3</v>
      </c>
      <c r="T8" s="157">
        <v>0.5</v>
      </c>
      <c r="U8" s="157">
        <v>0.6</v>
      </c>
      <c r="V8" s="157">
        <v>0.38440714672441795</v>
      </c>
      <c r="W8" s="157">
        <v>0.31599955649185052</v>
      </c>
      <c r="X8" s="157"/>
      <c r="Y8" s="73"/>
    </row>
    <row r="9" spans="1:25" x14ac:dyDescent="0.3">
      <c r="A9" s="21"/>
      <c r="B9" s="172"/>
      <c r="C9" s="172"/>
      <c r="D9" s="172"/>
      <c r="E9" s="172"/>
      <c r="F9" s="172"/>
      <c r="G9" s="172"/>
      <c r="H9" s="172"/>
      <c r="I9" s="172"/>
      <c r="J9" s="172"/>
      <c r="K9" s="172"/>
      <c r="L9" s="183"/>
      <c r="M9" s="21"/>
      <c r="N9" s="152"/>
      <c r="O9" s="152"/>
      <c r="P9" s="152"/>
      <c r="Q9" s="152"/>
      <c r="R9" s="152"/>
      <c r="S9" s="152"/>
      <c r="T9" s="152"/>
      <c r="U9" s="152"/>
      <c r="V9" s="152"/>
      <c r="W9" s="152"/>
      <c r="X9" s="152"/>
      <c r="Y9" s="138"/>
    </row>
    <row r="10" spans="1:25" x14ac:dyDescent="0.3">
      <c r="A10" s="169" t="s">
        <v>220</v>
      </c>
      <c r="B10" s="151">
        <v>0</v>
      </c>
      <c r="C10" s="151">
        <v>0</v>
      </c>
      <c r="D10" s="151" t="s">
        <v>149</v>
      </c>
      <c r="E10" s="151">
        <v>6</v>
      </c>
      <c r="F10" s="151">
        <v>2</v>
      </c>
      <c r="G10" s="151">
        <v>0</v>
      </c>
      <c r="H10" s="151">
        <v>0</v>
      </c>
      <c r="I10" s="151">
        <v>0</v>
      </c>
      <c r="J10" s="151">
        <v>0</v>
      </c>
      <c r="K10" s="151">
        <v>1</v>
      </c>
      <c r="L10" s="183"/>
      <c r="M10" s="169" t="s">
        <v>220</v>
      </c>
      <c r="N10" s="152">
        <v>0</v>
      </c>
      <c r="O10" s="152">
        <v>0</v>
      </c>
      <c r="P10" s="152" t="s">
        <v>149</v>
      </c>
      <c r="Q10" s="152">
        <v>1.8</v>
      </c>
      <c r="R10" s="152">
        <v>0.5</v>
      </c>
      <c r="S10" s="152">
        <v>0</v>
      </c>
      <c r="T10" s="152">
        <v>0</v>
      </c>
      <c r="U10" s="152">
        <v>0</v>
      </c>
      <c r="V10" s="152">
        <v>0</v>
      </c>
      <c r="W10" s="152">
        <v>0.18484288354898337</v>
      </c>
      <c r="X10" s="152"/>
      <c r="Y10" s="73"/>
    </row>
    <row r="11" spans="1:25" x14ac:dyDescent="0.3">
      <c r="A11" s="169" t="s">
        <v>221</v>
      </c>
      <c r="B11" s="151">
        <v>8</v>
      </c>
      <c r="C11" s="151">
        <v>0</v>
      </c>
      <c r="D11" s="151" t="s">
        <v>149</v>
      </c>
      <c r="E11" s="151">
        <v>0</v>
      </c>
      <c r="F11" s="151">
        <v>0</v>
      </c>
      <c r="G11" s="151">
        <v>0</v>
      </c>
      <c r="H11" s="151">
        <v>12</v>
      </c>
      <c r="I11" s="151">
        <v>5</v>
      </c>
      <c r="J11" s="151">
        <v>2</v>
      </c>
      <c r="K11" s="151">
        <v>0</v>
      </c>
      <c r="L11" s="183"/>
      <c r="M11" s="169" t="s">
        <v>221</v>
      </c>
      <c r="N11" s="152">
        <v>1.4</v>
      </c>
      <c r="O11" s="152">
        <v>0</v>
      </c>
      <c r="P11" s="152" t="s">
        <v>149</v>
      </c>
      <c r="Q11" s="152">
        <v>0</v>
      </c>
      <c r="R11" s="152">
        <v>0</v>
      </c>
      <c r="S11" s="152">
        <v>0</v>
      </c>
      <c r="T11" s="152">
        <v>1.4</v>
      </c>
      <c r="U11" s="152">
        <v>0.6</v>
      </c>
      <c r="V11" s="152">
        <v>0.25873221216041398</v>
      </c>
      <c r="W11" s="152">
        <v>0</v>
      </c>
      <c r="X11" s="152"/>
      <c r="Y11" s="138"/>
    </row>
    <row r="12" spans="1:25" x14ac:dyDescent="0.3">
      <c r="A12" s="169" t="s">
        <v>222</v>
      </c>
      <c r="B12" s="151">
        <v>0</v>
      </c>
      <c r="C12" s="151">
        <v>0</v>
      </c>
      <c r="D12" s="151" t="s">
        <v>149</v>
      </c>
      <c r="E12" s="151">
        <v>0</v>
      </c>
      <c r="F12" s="151">
        <v>1</v>
      </c>
      <c r="G12" s="151">
        <v>4</v>
      </c>
      <c r="H12" s="151">
        <v>0</v>
      </c>
      <c r="I12" s="151">
        <v>0</v>
      </c>
      <c r="J12" s="151">
        <v>1</v>
      </c>
      <c r="K12" s="151">
        <v>0</v>
      </c>
      <c r="L12" s="183"/>
      <c r="M12" s="169" t="s">
        <v>222</v>
      </c>
      <c r="N12" s="152">
        <v>0</v>
      </c>
      <c r="O12" s="152">
        <v>0</v>
      </c>
      <c r="P12" s="152" t="s">
        <v>149</v>
      </c>
      <c r="Q12" s="152">
        <v>0</v>
      </c>
      <c r="R12" s="152">
        <v>0.3</v>
      </c>
      <c r="S12" s="152">
        <v>0.9</v>
      </c>
      <c r="T12" s="152">
        <v>0</v>
      </c>
      <c r="U12" s="152">
        <v>0</v>
      </c>
      <c r="V12" s="152">
        <v>0.21691973969631237</v>
      </c>
      <c r="W12" s="152">
        <v>0</v>
      </c>
      <c r="X12" s="152"/>
      <c r="Y12" s="73"/>
    </row>
    <row r="13" spans="1:25" x14ac:dyDescent="0.3">
      <c r="A13" s="169" t="s">
        <v>223</v>
      </c>
      <c r="B13" s="151">
        <v>6</v>
      </c>
      <c r="C13" s="151">
        <v>2</v>
      </c>
      <c r="D13" s="151" t="s">
        <v>149</v>
      </c>
      <c r="E13" s="151">
        <v>0</v>
      </c>
      <c r="F13" s="151">
        <v>1</v>
      </c>
      <c r="G13" s="151">
        <v>1</v>
      </c>
      <c r="H13" s="151">
        <v>0</v>
      </c>
      <c r="I13" s="151">
        <v>5</v>
      </c>
      <c r="J13" s="151">
        <v>10</v>
      </c>
      <c r="K13" s="151">
        <v>1</v>
      </c>
      <c r="L13" s="183"/>
      <c r="M13" s="169" t="s">
        <v>223</v>
      </c>
      <c r="N13" s="152">
        <v>0.6</v>
      </c>
      <c r="O13" s="152">
        <v>0.2</v>
      </c>
      <c r="P13" s="152" t="s">
        <v>149</v>
      </c>
      <c r="Q13" s="152">
        <v>0</v>
      </c>
      <c r="R13" s="152">
        <v>0.1</v>
      </c>
      <c r="S13" s="152">
        <v>0.1</v>
      </c>
      <c r="T13" s="152">
        <v>0</v>
      </c>
      <c r="U13" s="152">
        <v>0.4</v>
      </c>
      <c r="V13" s="152">
        <v>0.66050198150594452</v>
      </c>
      <c r="W13" s="152">
        <v>6.5746219592373437E-2</v>
      </c>
      <c r="X13" s="152"/>
      <c r="Y13" s="73"/>
    </row>
    <row r="14" spans="1:25" x14ac:dyDescent="0.3">
      <c r="A14" s="169" t="s">
        <v>224</v>
      </c>
      <c r="B14" s="151">
        <v>2</v>
      </c>
      <c r="C14" s="151">
        <v>0</v>
      </c>
      <c r="D14" s="151" t="s">
        <v>149</v>
      </c>
      <c r="E14" s="151">
        <v>0</v>
      </c>
      <c r="F14" s="151">
        <v>0</v>
      </c>
      <c r="G14" s="151">
        <v>0</v>
      </c>
      <c r="H14" s="151">
        <v>1</v>
      </c>
      <c r="I14" s="151">
        <v>0</v>
      </c>
      <c r="J14" s="151">
        <v>0</v>
      </c>
      <c r="K14" s="151">
        <v>0</v>
      </c>
      <c r="L14" s="183"/>
      <c r="M14" s="169" t="s">
        <v>224</v>
      </c>
      <c r="N14" s="152">
        <v>1.4</v>
      </c>
      <c r="O14" s="152">
        <v>0</v>
      </c>
      <c r="P14" s="152" t="s">
        <v>149</v>
      </c>
      <c r="Q14" s="152">
        <v>0</v>
      </c>
      <c r="R14" s="152">
        <v>0</v>
      </c>
      <c r="S14" s="152">
        <v>0</v>
      </c>
      <c r="T14" s="152">
        <v>0.3</v>
      </c>
      <c r="U14" s="152">
        <v>0</v>
      </c>
      <c r="V14" s="152">
        <v>0</v>
      </c>
      <c r="W14" s="152">
        <v>0</v>
      </c>
      <c r="X14" s="152"/>
      <c r="Y14" s="73"/>
    </row>
    <row r="15" spans="1:25" x14ac:dyDescent="0.3">
      <c r="A15" s="169" t="s">
        <v>225</v>
      </c>
      <c r="B15" s="151">
        <v>0</v>
      </c>
      <c r="C15" s="151">
        <v>0</v>
      </c>
      <c r="D15" s="151" t="s">
        <v>149</v>
      </c>
      <c r="E15" s="151">
        <v>0</v>
      </c>
      <c r="F15" s="151">
        <v>0</v>
      </c>
      <c r="G15" s="151">
        <v>0</v>
      </c>
      <c r="H15" s="151">
        <v>0</v>
      </c>
      <c r="I15" s="151">
        <v>5</v>
      </c>
      <c r="J15" s="151">
        <v>0</v>
      </c>
      <c r="K15" s="151">
        <v>0</v>
      </c>
      <c r="L15" s="183"/>
      <c r="M15" s="169" t="s">
        <v>225</v>
      </c>
      <c r="N15" s="152">
        <v>0</v>
      </c>
      <c r="O15" s="152">
        <v>0</v>
      </c>
      <c r="P15" s="152" t="s">
        <v>149</v>
      </c>
      <c r="Q15" s="152">
        <v>0</v>
      </c>
      <c r="R15" s="152">
        <v>0</v>
      </c>
      <c r="S15" s="152">
        <v>0</v>
      </c>
      <c r="T15" s="152">
        <v>0</v>
      </c>
      <c r="U15" s="152">
        <v>0.6</v>
      </c>
      <c r="V15" s="152">
        <v>0</v>
      </c>
      <c r="W15" s="152">
        <v>0</v>
      </c>
      <c r="X15" s="152"/>
      <c r="Y15" s="73"/>
    </row>
    <row r="16" spans="1:25" x14ac:dyDescent="0.3">
      <c r="A16" s="169" t="s">
        <v>226</v>
      </c>
      <c r="B16" s="151">
        <v>0</v>
      </c>
      <c r="C16" s="151">
        <v>0</v>
      </c>
      <c r="D16" s="151" t="s">
        <v>149</v>
      </c>
      <c r="E16" s="151">
        <v>0</v>
      </c>
      <c r="F16" s="151">
        <v>0</v>
      </c>
      <c r="G16" s="151">
        <v>0</v>
      </c>
      <c r="H16" s="151">
        <v>8</v>
      </c>
      <c r="I16" s="151">
        <v>0</v>
      </c>
      <c r="J16" s="151">
        <v>3</v>
      </c>
      <c r="K16" s="151">
        <v>0</v>
      </c>
      <c r="L16" s="183"/>
      <c r="M16" s="169" t="s">
        <v>226</v>
      </c>
      <c r="N16" s="152">
        <v>0</v>
      </c>
      <c r="O16" s="152">
        <v>0</v>
      </c>
      <c r="P16" s="152" t="s">
        <v>149</v>
      </c>
      <c r="Q16" s="152">
        <v>0</v>
      </c>
      <c r="R16" s="152">
        <v>0</v>
      </c>
      <c r="S16" s="152">
        <v>0</v>
      </c>
      <c r="T16" s="152">
        <v>2.4</v>
      </c>
      <c r="U16" s="152">
        <v>0</v>
      </c>
      <c r="V16" s="152">
        <v>0.95846645367412142</v>
      </c>
      <c r="W16" s="152">
        <v>0</v>
      </c>
      <c r="X16" s="152"/>
      <c r="Y16" s="138"/>
    </row>
    <row r="17" spans="1:25" x14ac:dyDescent="0.3">
      <c r="A17" s="169" t="s">
        <v>227</v>
      </c>
      <c r="B17" s="151">
        <v>16</v>
      </c>
      <c r="C17" s="151">
        <v>83</v>
      </c>
      <c r="D17" s="151" t="s">
        <v>149</v>
      </c>
      <c r="E17" s="151">
        <v>2</v>
      </c>
      <c r="F17" s="151">
        <v>120</v>
      </c>
      <c r="G17" s="151">
        <v>10</v>
      </c>
      <c r="H17" s="151">
        <v>5</v>
      </c>
      <c r="I17" s="151">
        <v>27</v>
      </c>
      <c r="J17" s="151">
        <v>10</v>
      </c>
      <c r="K17" s="151">
        <v>5</v>
      </c>
      <c r="L17" s="183"/>
      <c r="M17" s="169" t="s">
        <v>227</v>
      </c>
      <c r="N17" s="152">
        <v>1.2</v>
      </c>
      <c r="O17" s="152">
        <v>5.7</v>
      </c>
      <c r="P17" s="152" t="s">
        <v>149</v>
      </c>
      <c r="Q17" s="152">
        <v>0.1</v>
      </c>
      <c r="R17" s="152">
        <v>6.7</v>
      </c>
      <c r="S17" s="152">
        <v>0.5</v>
      </c>
      <c r="T17" s="152">
        <v>0.3</v>
      </c>
      <c r="U17" s="152">
        <v>1.3</v>
      </c>
      <c r="V17" s="152">
        <v>0.48123195380173239</v>
      </c>
      <c r="W17" s="152">
        <v>0.2304147465437788</v>
      </c>
      <c r="X17" s="152"/>
      <c r="Y17" s="73"/>
    </row>
    <row r="18" spans="1:25" x14ac:dyDescent="0.3">
      <c r="A18" s="169" t="s">
        <v>228</v>
      </c>
      <c r="B18" s="151">
        <v>3</v>
      </c>
      <c r="C18" s="151">
        <v>0</v>
      </c>
      <c r="D18" s="151" t="s">
        <v>149</v>
      </c>
      <c r="E18" s="151">
        <v>1</v>
      </c>
      <c r="F18" s="151">
        <v>0</v>
      </c>
      <c r="G18" s="151">
        <v>2</v>
      </c>
      <c r="H18" s="151">
        <v>1</v>
      </c>
      <c r="I18" s="151">
        <v>0</v>
      </c>
      <c r="J18" s="151">
        <v>0</v>
      </c>
      <c r="K18" s="151">
        <v>0</v>
      </c>
      <c r="L18" s="183"/>
      <c r="M18" s="169" t="s">
        <v>228</v>
      </c>
      <c r="N18" s="152">
        <v>0.5</v>
      </c>
      <c r="O18" s="152">
        <v>0</v>
      </c>
      <c r="P18" s="152" t="s">
        <v>149</v>
      </c>
      <c r="Q18" s="152">
        <v>0.2</v>
      </c>
      <c r="R18" s="152">
        <v>0</v>
      </c>
      <c r="S18" s="152">
        <v>0.4</v>
      </c>
      <c r="T18" s="152">
        <v>0.2</v>
      </c>
      <c r="U18" s="152">
        <v>0</v>
      </c>
      <c r="V18" s="152">
        <v>0</v>
      </c>
      <c r="W18" s="152">
        <v>0</v>
      </c>
      <c r="X18" s="152"/>
      <c r="Y18" s="73"/>
    </row>
    <row r="19" spans="1:25" x14ac:dyDescent="0.3">
      <c r="A19" s="169" t="s">
        <v>229</v>
      </c>
      <c r="B19" s="151">
        <v>4</v>
      </c>
      <c r="C19" s="151">
        <v>0</v>
      </c>
      <c r="D19" s="151" t="s">
        <v>149</v>
      </c>
      <c r="E19" s="151">
        <v>2</v>
      </c>
      <c r="F19" s="151">
        <v>0</v>
      </c>
      <c r="G19" s="151">
        <v>4</v>
      </c>
      <c r="H19" s="151">
        <v>7</v>
      </c>
      <c r="I19" s="151">
        <v>13</v>
      </c>
      <c r="J19" s="151">
        <v>4</v>
      </c>
      <c r="K19" s="151">
        <v>2</v>
      </c>
      <c r="L19" s="183"/>
      <c r="M19" s="169" t="s">
        <v>229</v>
      </c>
      <c r="N19" s="152">
        <v>0.5</v>
      </c>
      <c r="O19" s="152">
        <v>0</v>
      </c>
      <c r="P19" s="152" t="s">
        <v>149</v>
      </c>
      <c r="Q19" s="152">
        <v>0.2</v>
      </c>
      <c r="R19" s="152">
        <v>0</v>
      </c>
      <c r="S19" s="152">
        <v>0.3</v>
      </c>
      <c r="T19" s="152">
        <v>0.6</v>
      </c>
      <c r="U19" s="152">
        <v>1.2</v>
      </c>
      <c r="V19" s="152">
        <v>0.36529680365296802</v>
      </c>
      <c r="W19" s="152">
        <v>0.18264840182648401</v>
      </c>
      <c r="X19" s="152"/>
      <c r="Y19" s="73"/>
    </row>
    <row r="20" spans="1:25" x14ac:dyDescent="0.3">
      <c r="A20" s="169" t="s">
        <v>230</v>
      </c>
      <c r="B20" s="151">
        <v>1</v>
      </c>
      <c r="C20" s="151">
        <v>0</v>
      </c>
      <c r="D20" s="151" t="s">
        <v>149</v>
      </c>
      <c r="E20" s="151">
        <v>0</v>
      </c>
      <c r="F20" s="151">
        <v>2</v>
      </c>
      <c r="G20" s="151">
        <v>0</v>
      </c>
      <c r="H20" s="151">
        <v>6</v>
      </c>
      <c r="I20" s="151">
        <v>5</v>
      </c>
      <c r="J20" s="151">
        <v>6</v>
      </c>
      <c r="K20" s="151">
        <v>1</v>
      </c>
      <c r="L20" s="183"/>
      <c r="M20" s="169" t="s">
        <v>230</v>
      </c>
      <c r="N20" s="152">
        <v>0.5</v>
      </c>
      <c r="O20" s="152">
        <v>0</v>
      </c>
      <c r="P20" s="152" t="s">
        <v>149</v>
      </c>
      <c r="Q20" s="152">
        <v>0</v>
      </c>
      <c r="R20" s="152">
        <v>0.7</v>
      </c>
      <c r="S20" s="152">
        <v>0</v>
      </c>
      <c r="T20" s="152">
        <v>1.7</v>
      </c>
      <c r="U20" s="152">
        <v>1.7</v>
      </c>
      <c r="V20" s="152">
        <v>2.4896265560165975</v>
      </c>
      <c r="W20" s="152">
        <v>0.37174721189591076</v>
      </c>
      <c r="X20" s="152"/>
      <c r="Y20" s="73"/>
    </row>
    <row r="21" spans="1:25" x14ac:dyDescent="0.3">
      <c r="A21" s="169" t="s">
        <v>231</v>
      </c>
      <c r="B21" s="151">
        <v>2</v>
      </c>
      <c r="C21" s="151">
        <v>11</v>
      </c>
      <c r="D21" s="151" t="s">
        <v>149</v>
      </c>
      <c r="E21" s="151">
        <v>14</v>
      </c>
      <c r="F21" s="151">
        <v>12</v>
      </c>
      <c r="G21" s="151">
        <v>13</v>
      </c>
      <c r="H21" s="151">
        <v>14</v>
      </c>
      <c r="I21" s="151">
        <v>17</v>
      </c>
      <c r="J21" s="151">
        <v>10</v>
      </c>
      <c r="K21" s="151">
        <v>11</v>
      </c>
      <c r="L21" s="183"/>
      <c r="M21" s="169" t="s">
        <v>231</v>
      </c>
      <c r="N21" s="152">
        <v>0.1</v>
      </c>
      <c r="O21" s="152">
        <v>0.7</v>
      </c>
      <c r="P21" s="152" t="s">
        <v>149</v>
      </c>
      <c r="Q21" s="152">
        <v>1</v>
      </c>
      <c r="R21" s="152">
        <v>0.8</v>
      </c>
      <c r="S21" s="152">
        <v>0.9</v>
      </c>
      <c r="T21" s="152">
        <v>0.9</v>
      </c>
      <c r="U21" s="152">
        <v>1.2</v>
      </c>
      <c r="V21" s="152">
        <v>0.67658998646820023</v>
      </c>
      <c r="W21" s="152">
        <v>0.76388888888888884</v>
      </c>
      <c r="X21" s="152"/>
      <c r="Y21" s="73"/>
    </row>
    <row r="22" spans="1:25" x14ac:dyDescent="0.3">
      <c r="A22" s="169" t="s">
        <v>232</v>
      </c>
      <c r="B22" s="151">
        <v>0</v>
      </c>
      <c r="C22" s="151">
        <v>0</v>
      </c>
      <c r="D22" s="151" t="s">
        <v>149</v>
      </c>
      <c r="E22" s="151">
        <v>0</v>
      </c>
      <c r="F22" s="151">
        <v>0</v>
      </c>
      <c r="G22" s="151">
        <v>0</v>
      </c>
      <c r="H22" s="151">
        <v>0</v>
      </c>
      <c r="I22" s="151">
        <v>0</v>
      </c>
      <c r="J22" s="151">
        <v>1</v>
      </c>
      <c r="K22" s="151">
        <v>0</v>
      </c>
      <c r="L22" s="183"/>
      <c r="M22" s="169" t="s">
        <v>232</v>
      </c>
      <c r="N22" s="152">
        <v>0</v>
      </c>
      <c r="O22" s="152">
        <v>0</v>
      </c>
      <c r="P22" s="152" t="s">
        <v>149</v>
      </c>
      <c r="Q22" s="152">
        <v>0</v>
      </c>
      <c r="R22" s="152">
        <v>0</v>
      </c>
      <c r="S22" s="152">
        <v>0</v>
      </c>
      <c r="T22" s="152">
        <v>0</v>
      </c>
      <c r="U22" s="152">
        <v>0</v>
      </c>
      <c r="V22" s="152">
        <v>0.48543689320388345</v>
      </c>
      <c r="W22" s="152">
        <v>0</v>
      </c>
      <c r="X22" s="152"/>
      <c r="Y22" s="73"/>
    </row>
    <row r="23" spans="1:25" x14ac:dyDescent="0.3">
      <c r="A23" s="169" t="s">
        <v>233</v>
      </c>
      <c r="B23" s="151">
        <v>0</v>
      </c>
      <c r="C23" s="151">
        <v>1</v>
      </c>
      <c r="D23" s="151" t="s">
        <v>149</v>
      </c>
      <c r="E23" s="151">
        <v>0</v>
      </c>
      <c r="F23" s="151">
        <v>0</v>
      </c>
      <c r="G23" s="151">
        <v>0</v>
      </c>
      <c r="H23" s="151">
        <v>12</v>
      </c>
      <c r="I23" s="151">
        <v>2</v>
      </c>
      <c r="J23" s="151">
        <v>0</v>
      </c>
      <c r="K23" s="151">
        <v>3</v>
      </c>
      <c r="L23" s="183"/>
      <c r="M23" s="169" t="s">
        <v>233</v>
      </c>
      <c r="N23" s="152">
        <v>0</v>
      </c>
      <c r="O23" s="152">
        <v>0.3</v>
      </c>
      <c r="P23" s="152" t="s">
        <v>149</v>
      </c>
      <c r="Q23" s="152">
        <v>0</v>
      </c>
      <c r="R23" s="152">
        <v>0</v>
      </c>
      <c r="S23" s="152">
        <v>0</v>
      </c>
      <c r="T23" s="152">
        <v>1.8</v>
      </c>
      <c r="U23" s="152">
        <v>0.3</v>
      </c>
      <c r="V23" s="152">
        <v>0</v>
      </c>
      <c r="W23" s="152">
        <v>0.38022813688212925</v>
      </c>
      <c r="X23" s="152"/>
      <c r="Y23" s="73"/>
    </row>
    <row r="24" spans="1:25" x14ac:dyDescent="0.3">
      <c r="A24" s="169" t="s">
        <v>234</v>
      </c>
      <c r="B24" s="151">
        <v>0</v>
      </c>
      <c r="C24" s="151">
        <v>1</v>
      </c>
      <c r="D24" s="151" t="s">
        <v>149</v>
      </c>
      <c r="E24" s="151">
        <v>4</v>
      </c>
      <c r="F24" s="151">
        <v>0</v>
      </c>
      <c r="G24" s="151">
        <v>1</v>
      </c>
      <c r="H24" s="151">
        <v>0</v>
      </c>
      <c r="I24" s="151">
        <v>2</v>
      </c>
      <c r="J24" s="151">
        <v>2</v>
      </c>
      <c r="K24" s="151">
        <v>2</v>
      </c>
      <c r="L24" s="183"/>
      <c r="M24" s="169" t="s">
        <v>234</v>
      </c>
      <c r="N24" s="152">
        <v>0</v>
      </c>
      <c r="O24" s="152">
        <v>0.7</v>
      </c>
      <c r="P24" s="152" t="s">
        <v>149</v>
      </c>
      <c r="Q24" s="152">
        <v>2.2000000000000002</v>
      </c>
      <c r="R24" s="152">
        <v>0</v>
      </c>
      <c r="S24" s="152">
        <v>0.5</v>
      </c>
      <c r="T24" s="152">
        <v>0</v>
      </c>
      <c r="U24" s="152">
        <v>1.1000000000000001</v>
      </c>
      <c r="V24" s="152">
        <v>1</v>
      </c>
      <c r="W24" s="152">
        <v>1.0638297872340425</v>
      </c>
      <c r="X24" s="152"/>
      <c r="Y24" s="138"/>
    </row>
    <row r="25" spans="1:25" x14ac:dyDescent="0.3">
      <c r="A25" s="169" t="s">
        <v>235</v>
      </c>
      <c r="B25" s="151">
        <v>1</v>
      </c>
      <c r="C25" s="151">
        <v>0</v>
      </c>
      <c r="D25" s="151" t="s">
        <v>149</v>
      </c>
      <c r="E25" s="151">
        <v>0</v>
      </c>
      <c r="F25" s="151">
        <v>0</v>
      </c>
      <c r="G25" s="151">
        <v>0</v>
      </c>
      <c r="H25" s="151">
        <v>0</v>
      </c>
      <c r="I25" s="151">
        <v>0</v>
      </c>
      <c r="J25" s="151">
        <v>0</v>
      </c>
      <c r="K25" s="151">
        <v>0</v>
      </c>
      <c r="L25" s="183"/>
      <c r="M25" s="169" t="s">
        <v>235</v>
      </c>
      <c r="N25" s="152">
        <v>0.6</v>
      </c>
      <c r="O25" s="152">
        <v>0</v>
      </c>
      <c r="P25" s="152" t="s">
        <v>149</v>
      </c>
      <c r="Q25" s="152">
        <v>0</v>
      </c>
      <c r="R25" s="152">
        <v>0</v>
      </c>
      <c r="S25" s="152">
        <v>0</v>
      </c>
      <c r="T25" s="152">
        <v>0</v>
      </c>
      <c r="U25" s="152">
        <v>0</v>
      </c>
      <c r="V25" s="152">
        <v>0</v>
      </c>
      <c r="W25" s="152">
        <v>0</v>
      </c>
      <c r="X25" s="152"/>
      <c r="Y25" s="73"/>
    </row>
    <row r="26" spans="1:25" x14ac:dyDescent="0.3">
      <c r="A26" s="169" t="s">
        <v>236</v>
      </c>
      <c r="B26" s="151">
        <v>2</v>
      </c>
      <c r="C26" s="151">
        <v>5</v>
      </c>
      <c r="D26" s="151" t="s">
        <v>149</v>
      </c>
      <c r="E26" s="151">
        <v>1</v>
      </c>
      <c r="F26" s="151">
        <v>0</v>
      </c>
      <c r="G26" s="151">
        <v>4</v>
      </c>
      <c r="H26" s="151">
        <v>8</v>
      </c>
      <c r="I26" s="151">
        <v>4</v>
      </c>
      <c r="J26" s="151">
        <v>11</v>
      </c>
      <c r="K26" s="151">
        <v>6</v>
      </c>
      <c r="L26" s="183"/>
      <c r="M26" s="169" t="s">
        <v>236</v>
      </c>
      <c r="N26" s="152">
        <v>0.2</v>
      </c>
      <c r="O26" s="152">
        <v>0.7</v>
      </c>
      <c r="P26" s="152" t="s">
        <v>149</v>
      </c>
      <c r="Q26" s="152">
        <v>0.1</v>
      </c>
      <c r="R26" s="152">
        <v>0</v>
      </c>
      <c r="S26" s="152">
        <v>0.4</v>
      </c>
      <c r="T26" s="152">
        <v>0.7</v>
      </c>
      <c r="U26" s="152">
        <v>0.4</v>
      </c>
      <c r="V26" s="152">
        <v>1.1891891891891893</v>
      </c>
      <c r="W26" s="152">
        <v>0.77519379844961245</v>
      </c>
      <c r="X26" s="152"/>
      <c r="Y26" s="73"/>
    </row>
    <row r="27" spans="1:25" x14ac:dyDescent="0.3">
      <c r="A27" s="169" t="s">
        <v>237</v>
      </c>
      <c r="B27" s="151">
        <v>0</v>
      </c>
      <c r="C27" s="151">
        <v>0</v>
      </c>
      <c r="D27" s="151" t="s">
        <v>149</v>
      </c>
      <c r="E27" s="151">
        <v>0</v>
      </c>
      <c r="F27" s="151">
        <v>0</v>
      </c>
      <c r="G27" s="151">
        <v>2</v>
      </c>
      <c r="H27" s="151">
        <v>0</v>
      </c>
      <c r="I27" s="151">
        <v>0</v>
      </c>
      <c r="J27" s="151">
        <v>0</v>
      </c>
      <c r="K27" s="151">
        <v>3</v>
      </c>
      <c r="L27" s="183"/>
      <c r="M27" s="169" t="s">
        <v>237</v>
      </c>
      <c r="N27" s="152">
        <v>0</v>
      </c>
      <c r="O27" s="152">
        <v>0</v>
      </c>
      <c r="P27" s="152" t="s">
        <v>149</v>
      </c>
      <c r="Q27" s="152">
        <v>0</v>
      </c>
      <c r="R27" s="152">
        <v>0</v>
      </c>
      <c r="S27" s="152">
        <v>0.2</v>
      </c>
      <c r="T27" s="152">
        <v>0</v>
      </c>
      <c r="U27" s="152">
        <v>0</v>
      </c>
      <c r="V27" s="152">
        <v>0</v>
      </c>
      <c r="W27" s="152">
        <v>0.35885167464114831</v>
      </c>
      <c r="X27" s="152"/>
      <c r="Y27" s="73"/>
    </row>
    <row r="28" spans="1:25" x14ac:dyDescent="0.3">
      <c r="A28" s="169" t="s">
        <v>238</v>
      </c>
      <c r="B28" s="151">
        <v>5</v>
      </c>
      <c r="C28" s="151">
        <v>0</v>
      </c>
      <c r="D28" s="151" t="s">
        <v>149</v>
      </c>
      <c r="E28" s="151">
        <v>0</v>
      </c>
      <c r="F28" s="151">
        <v>0</v>
      </c>
      <c r="G28" s="151">
        <v>0</v>
      </c>
      <c r="H28" s="151">
        <v>0</v>
      </c>
      <c r="I28" s="151">
        <v>0</v>
      </c>
      <c r="J28" s="151">
        <v>0</v>
      </c>
      <c r="K28" s="151">
        <v>0</v>
      </c>
      <c r="L28" s="183"/>
      <c r="M28" s="169" t="s">
        <v>238</v>
      </c>
      <c r="N28" s="152">
        <v>1.7</v>
      </c>
      <c r="O28" s="152">
        <v>0</v>
      </c>
      <c r="P28" s="152" t="s">
        <v>149</v>
      </c>
      <c r="Q28" s="152">
        <v>0</v>
      </c>
      <c r="R28" s="152">
        <v>0</v>
      </c>
      <c r="S28" s="152">
        <v>0</v>
      </c>
      <c r="T28" s="152">
        <v>0</v>
      </c>
      <c r="U28" s="152">
        <v>0</v>
      </c>
      <c r="V28" s="152">
        <v>0</v>
      </c>
      <c r="W28" s="152">
        <v>0</v>
      </c>
      <c r="X28" s="152"/>
      <c r="Y28" s="73"/>
    </row>
    <row r="29" spans="1:25" x14ac:dyDescent="0.3">
      <c r="A29" s="169" t="s">
        <v>239</v>
      </c>
      <c r="B29" s="151">
        <v>0</v>
      </c>
      <c r="C29" s="151">
        <v>0</v>
      </c>
      <c r="D29" s="151" t="s">
        <v>149</v>
      </c>
      <c r="E29" s="151">
        <v>0</v>
      </c>
      <c r="F29" s="151">
        <v>9</v>
      </c>
      <c r="G29" s="151">
        <v>2</v>
      </c>
      <c r="H29" s="151">
        <v>0</v>
      </c>
      <c r="I29" s="151">
        <v>5</v>
      </c>
      <c r="J29" s="151">
        <v>4</v>
      </c>
      <c r="K29" s="151">
        <v>11</v>
      </c>
      <c r="L29" s="183"/>
      <c r="M29" s="169" t="s">
        <v>239</v>
      </c>
      <c r="N29" s="152">
        <v>0</v>
      </c>
      <c r="O29" s="152">
        <v>0</v>
      </c>
      <c r="P29" s="152" t="s">
        <v>149</v>
      </c>
      <c r="Q29" s="152">
        <v>0</v>
      </c>
      <c r="R29" s="152">
        <v>2.2000000000000002</v>
      </c>
      <c r="S29" s="152">
        <v>0.5</v>
      </c>
      <c r="T29" s="152">
        <v>0</v>
      </c>
      <c r="U29" s="152">
        <v>1.3</v>
      </c>
      <c r="V29" s="152">
        <v>1.0928961748633881</v>
      </c>
      <c r="W29" s="152">
        <v>3.0386740331491713</v>
      </c>
      <c r="X29" s="152"/>
      <c r="Y29" s="138"/>
    </row>
    <row r="30" spans="1:25" x14ac:dyDescent="0.3">
      <c r="A30" s="169" t="s">
        <v>240</v>
      </c>
      <c r="B30" s="151">
        <v>0</v>
      </c>
      <c r="C30" s="151">
        <v>0</v>
      </c>
      <c r="D30" s="151" t="s">
        <v>149</v>
      </c>
      <c r="E30" s="151">
        <v>1</v>
      </c>
      <c r="F30" s="151">
        <v>2</v>
      </c>
      <c r="G30" s="151">
        <v>6</v>
      </c>
      <c r="H30" s="151">
        <v>3</v>
      </c>
      <c r="I30" s="151">
        <v>3</v>
      </c>
      <c r="J30" s="151">
        <v>0</v>
      </c>
      <c r="K30" s="151">
        <v>0</v>
      </c>
      <c r="L30" s="183"/>
      <c r="M30" s="169" t="s">
        <v>240</v>
      </c>
      <c r="N30" s="152">
        <v>0</v>
      </c>
      <c r="O30" s="152">
        <v>0</v>
      </c>
      <c r="P30" s="152" t="s">
        <v>149</v>
      </c>
      <c r="Q30" s="152">
        <v>0.2</v>
      </c>
      <c r="R30" s="152">
        <v>0.3</v>
      </c>
      <c r="S30" s="152">
        <v>0.7</v>
      </c>
      <c r="T30" s="152">
        <v>0.3</v>
      </c>
      <c r="U30" s="152">
        <v>0.3</v>
      </c>
      <c r="V30" s="152">
        <v>0</v>
      </c>
      <c r="W30" s="152">
        <v>0</v>
      </c>
      <c r="X30" s="152"/>
      <c r="Y30" s="73"/>
    </row>
    <row r="31" spans="1:25" x14ac:dyDescent="0.3">
      <c r="A31" s="169" t="s">
        <v>241</v>
      </c>
      <c r="B31" s="151">
        <v>4</v>
      </c>
      <c r="C31" s="151">
        <v>2</v>
      </c>
      <c r="D31" s="151" t="s">
        <v>149</v>
      </c>
      <c r="E31" s="151">
        <v>3</v>
      </c>
      <c r="F31" s="151">
        <v>12</v>
      </c>
      <c r="G31" s="151">
        <v>1</v>
      </c>
      <c r="H31" s="151">
        <v>0</v>
      </c>
      <c r="I31" s="151">
        <v>1</v>
      </c>
      <c r="J31" s="151">
        <v>4</v>
      </c>
      <c r="K31" s="151">
        <v>3</v>
      </c>
      <c r="L31" s="183"/>
      <c r="M31" s="169" t="s">
        <v>241</v>
      </c>
      <c r="N31" s="152">
        <v>0.8</v>
      </c>
      <c r="O31" s="152">
        <v>0.4</v>
      </c>
      <c r="P31" s="152" t="s">
        <v>149</v>
      </c>
      <c r="Q31" s="152">
        <v>0.6</v>
      </c>
      <c r="R31" s="152">
        <v>2</v>
      </c>
      <c r="S31" s="152">
        <v>0.2</v>
      </c>
      <c r="T31" s="152">
        <v>0</v>
      </c>
      <c r="U31" s="152">
        <v>0.2</v>
      </c>
      <c r="V31" s="152">
        <v>0.70546737213403876</v>
      </c>
      <c r="W31" s="152">
        <v>0.54744525547445255</v>
      </c>
      <c r="X31" s="152"/>
      <c r="Y31" s="73"/>
    </row>
    <row r="32" spans="1:25" x14ac:dyDescent="0.3">
      <c r="A32" s="169" t="s">
        <v>242</v>
      </c>
      <c r="B32" s="151">
        <v>1</v>
      </c>
      <c r="C32" s="151">
        <v>0</v>
      </c>
      <c r="D32" s="151" t="s">
        <v>149</v>
      </c>
      <c r="E32" s="151">
        <v>0</v>
      </c>
      <c r="F32" s="151">
        <v>0</v>
      </c>
      <c r="G32" s="151">
        <v>0</v>
      </c>
      <c r="H32" s="151">
        <v>0</v>
      </c>
      <c r="I32" s="151">
        <v>0</v>
      </c>
      <c r="J32" s="151">
        <v>1</v>
      </c>
      <c r="K32" s="151">
        <v>4</v>
      </c>
      <c r="L32" s="183"/>
      <c r="M32" s="169" t="s">
        <v>242</v>
      </c>
      <c r="N32" s="152">
        <v>0.2</v>
      </c>
      <c r="O32" s="152">
        <v>0</v>
      </c>
      <c r="P32" s="152" t="s">
        <v>149</v>
      </c>
      <c r="Q32" s="152">
        <v>0</v>
      </c>
      <c r="R32" s="152">
        <v>0</v>
      </c>
      <c r="S32" s="152">
        <v>0</v>
      </c>
      <c r="T32" s="152">
        <v>0</v>
      </c>
      <c r="U32" s="152">
        <v>0</v>
      </c>
      <c r="V32" s="152">
        <v>0.17825311942959002</v>
      </c>
      <c r="W32" s="152">
        <v>0.71942446043165476</v>
      </c>
      <c r="X32" s="152"/>
      <c r="Y32" s="73"/>
    </row>
    <row r="33" spans="1:25" x14ac:dyDescent="0.3">
      <c r="A33" s="169" t="s">
        <v>243</v>
      </c>
      <c r="B33" s="151">
        <v>4</v>
      </c>
      <c r="C33" s="151">
        <v>6</v>
      </c>
      <c r="D33" s="151" t="s">
        <v>149</v>
      </c>
      <c r="E33" s="151">
        <v>0</v>
      </c>
      <c r="F33" s="151">
        <v>0</v>
      </c>
      <c r="G33" s="151">
        <v>0</v>
      </c>
      <c r="H33" s="151">
        <v>0</v>
      </c>
      <c r="I33" s="151">
        <v>8</v>
      </c>
      <c r="J33" s="151">
        <v>0</v>
      </c>
      <c r="K33" s="151">
        <v>1</v>
      </c>
      <c r="L33" s="183"/>
      <c r="M33" s="169" t="s">
        <v>243</v>
      </c>
      <c r="N33" s="152">
        <v>1.8</v>
      </c>
      <c r="O33" s="152">
        <v>2.5</v>
      </c>
      <c r="P33" s="152" t="s">
        <v>149</v>
      </c>
      <c r="Q33" s="152">
        <v>0</v>
      </c>
      <c r="R33" s="152">
        <v>0</v>
      </c>
      <c r="S33" s="152">
        <v>0</v>
      </c>
      <c r="T33" s="152">
        <v>0</v>
      </c>
      <c r="U33" s="152">
        <v>1.7</v>
      </c>
      <c r="V33" s="152">
        <v>0</v>
      </c>
      <c r="W33" s="152">
        <v>0.2583979328165375</v>
      </c>
      <c r="X33" s="152"/>
      <c r="Y33" s="73"/>
    </row>
    <row r="34" spans="1:25" x14ac:dyDescent="0.3">
      <c r="A34" s="169" t="s">
        <v>244</v>
      </c>
      <c r="B34" s="151">
        <v>1</v>
      </c>
      <c r="C34" s="151">
        <v>5</v>
      </c>
      <c r="D34" s="151" t="s">
        <v>149</v>
      </c>
      <c r="E34" s="151">
        <v>7</v>
      </c>
      <c r="F34" s="151">
        <v>0</v>
      </c>
      <c r="G34" s="151">
        <v>1</v>
      </c>
      <c r="H34" s="151">
        <v>15</v>
      </c>
      <c r="I34" s="151">
        <v>0</v>
      </c>
      <c r="J34" s="151">
        <v>2</v>
      </c>
      <c r="K34" s="151">
        <v>3</v>
      </c>
      <c r="L34" s="183"/>
      <c r="M34" s="169" t="s">
        <v>244</v>
      </c>
      <c r="N34" s="152">
        <v>0.1</v>
      </c>
      <c r="O34" s="152">
        <v>0.6</v>
      </c>
      <c r="P34" s="152" t="s">
        <v>149</v>
      </c>
      <c r="Q34" s="152">
        <v>0.7</v>
      </c>
      <c r="R34" s="152">
        <v>0</v>
      </c>
      <c r="S34" s="152">
        <v>0.1</v>
      </c>
      <c r="T34" s="152">
        <v>1.3</v>
      </c>
      <c r="U34" s="152">
        <v>0</v>
      </c>
      <c r="V34" s="152">
        <v>0.17137960582690662</v>
      </c>
      <c r="W34" s="152">
        <v>0.25996533795493937</v>
      </c>
      <c r="X34" s="152"/>
      <c r="Y34" s="73"/>
    </row>
    <row r="35" spans="1:25" ht="14.5" thickBot="1" x14ac:dyDescent="0.35">
      <c r="A35" s="169" t="s">
        <v>245</v>
      </c>
      <c r="B35" s="151">
        <v>0</v>
      </c>
      <c r="C35" s="151">
        <v>0</v>
      </c>
      <c r="D35" s="151" t="s">
        <v>149</v>
      </c>
      <c r="E35" s="151">
        <v>1</v>
      </c>
      <c r="F35" s="151">
        <v>0</v>
      </c>
      <c r="G35" s="151">
        <v>3</v>
      </c>
      <c r="H35" s="151">
        <v>13</v>
      </c>
      <c r="I35" s="151">
        <v>6</v>
      </c>
      <c r="J35" s="151">
        <v>0</v>
      </c>
      <c r="K35" s="151">
        <v>0</v>
      </c>
      <c r="L35" s="183"/>
      <c r="M35" s="169" t="s">
        <v>245</v>
      </c>
      <c r="N35" s="152">
        <v>0</v>
      </c>
      <c r="O35" s="152">
        <v>0</v>
      </c>
      <c r="P35" s="152" t="s">
        <v>149</v>
      </c>
      <c r="Q35" s="152">
        <v>0.4</v>
      </c>
      <c r="R35" s="152">
        <v>0</v>
      </c>
      <c r="S35" s="152">
        <v>0.7</v>
      </c>
      <c r="T35" s="152">
        <v>3.6</v>
      </c>
      <c r="U35" s="152">
        <v>2.1</v>
      </c>
      <c r="V35" s="152">
        <v>0</v>
      </c>
      <c r="W35" s="152">
        <v>0</v>
      </c>
      <c r="X35" s="152"/>
      <c r="Y35" s="73"/>
    </row>
    <row r="36" spans="1:25" x14ac:dyDescent="0.3">
      <c r="A36" s="92" t="s">
        <v>247</v>
      </c>
      <c r="B36" s="66"/>
      <c r="C36" s="66"/>
      <c r="D36" s="66"/>
      <c r="E36" s="66"/>
      <c r="F36" s="66"/>
      <c r="G36" s="66"/>
      <c r="H36" s="66"/>
      <c r="I36" s="66"/>
      <c r="J36" s="36"/>
      <c r="K36" s="36"/>
      <c r="L36" s="30"/>
      <c r="M36" s="92" t="s">
        <v>247</v>
      </c>
      <c r="N36" s="92"/>
      <c r="O36" s="92"/>
      <c r="P36" s="92"/>
      <c r="Q36" s="92"/>
      <c r="R36" s="92"/>
      <c r="S36" s="92"/>
      <c r="T36" s="92"/>
      <c r="U36" s="92"/>
      <c r="V36" s="36"/>
      <c r="W36" s="36"/>
      <c r="X36" s="37"/>
    </row>
    <row r="37" spans="1:25" s="71" customFormat="1" x14ac:dyDescent="0.3">
      <c r="A37" s="71" t="s">
        <v>152</v>
      </c>
      <c r="J37" s="93"/>
      <c r="K37" s="93"/>
      <c r="L37" s="93"/>
      <c r="M37" s="71" t="s">
        <v>152</v>
      </c>
      <c r="V37" s="93"/>
      <c r="W37" s="93"/>
      <c r="X37" s="93"/>
      <c r="Y37" s="30"/>
    </row>
    <row r="39" spans="1:25" x14ac:dyDescent="0.3">
      <c r="D39" s="178"/>
      <c r="E39" s="179"/>
      <c r="P39" s="178"/>
      <c r="Q39" s="179"/>
    </row>
  </sheetData>
  <mergeCells count="10">
    <mergeCell ref="A4:K4"/>
    <mergeCell ref="M4:W4"/>
    <mergeCell ref="A5:K5"/>
    <mergeCell ref="M5:W5"/>
    <mergeCell ref="A1:K1"/>
    <mergeCell ref="M1:W1"/>
    <mergeCell ref="A2:K2"/>
    <mergeCell ref="M2:W2"/>
    <mergeCell ref="A3:K3"/>
    <mergeCell ref="M3:W3"/>
  </mergeCells>
  <hyperlinks>
    <hyperlink ref="Y2" location="Contenido!A1" display="Contenido" xr:uid="{06BBBF67-C61F-4BE9-AEC1-DFB2A88990B7}"/>
  </hyperlinks>
  <printOptions horizontalCentered="1"/>
  <pageMargins left="0.39370078740157483" right="0.39370078740157483" top="0.39370078740157483" bottom="0.39370078740157483" header="0.31496062992125984" footer="0.31496062992125984"/>
  <pageSetup orientation="landscape" horizontalDpi="300" verticalDpi="30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2FF963-1DD7-41E1-995C-46234B066E4F}">
  <sheetPr>
    <pageSetUpPr fitToPage="1"/>
  </sheetPr>
  <dimension ref="A1:L38"/>
  <sheetViews>
    <sheetView showGridLines="0" zoomScale="90" zoomScaleNormal="90" zoomScaleSheetLayoutView="90" workbookViewId="0">
      <selection activeCell="H2" sqref="H2"/>
    </sheetView>
  </sheetViews>
  <sheetFormatPr baseColWidth="10" defaultColWidth="23.453125" defaultRowHeight="14" x14ac:dyDescent="0.3"/>
  <cols>
    <col min="1" max="1" width="21.7265625" style="43" customWidth="1"/>
    <col min="2" max="6" width="9.26953125" style="43" customWidth="1"/>
    <col min="7" max="7" width="5.7265625" style="43" customWidth="1"/>
    <col min="8" max="8" width="11.453125" style="30" customWidth="1"/>
    <col min="9" max="92" width="10.7265625" style="30" customWidth="1"/>
    <col min="93" max="16384" width="23.453125" style="30"/>
  </cols>
  <sheetData>
    <row r="1" spans="1:12" ht="15.75" customHeight="1" x14ac:dyDescent="0.3">
      <c r="A1" s="329" t="s">
        <v>270</v>
      </c>
      <c r="B1" s="329"/>
      <c r="C1" s="329"/>
      <c r="D1" s="329"/>
      <c r="E1" s="329"/>
      <c r="F1" s="329"/>
      <c r="G1" s="212"/>
      <c r="I1" s="109"/>
      <c r="J1" s="109"/>
      <c r="K1" s="109"/>
      <c r="L1" s="109"/>
    </row>
    <row r="2" spans="1:12" ht="15.75" customHeight="1" x14ac:dyDescent="0.3">
      <c r="A2" s="325" t="s">
        <v>189</v>
      </c>
      <c r="B2" s="325"/>
      <c r="C2" s="325"/>
      <c r="D2" s="325"/>
      <c r="E2" s="325"/>
      <c r="F2" s="325"/>
      <c r="G2" s="219"/>
      <c r="H2" s="311" t="s">
        <v>131</v>
      </c>
      <c r="I2" s="49"/>
      <c r="J2" s="49"/>
      <c r="K2" s="49"/>
    </row>
    <row r="3" spans="1:12" ht="15.75" customHeight="1" x14ac:dyDescent="0.3">
      <c r="A3" s="325" t="s">
        <v>218</v>
      </c>
      <c r="B3" s="325"/>
      <c r="C3" s="325"/>
      <c r="D3" s="325"/>
      <c r="E3" s="325"/>
      <c r="F3" s="325"/>
      <c r="G3" s="209"/>
      <c r="I3" s="49"/>
      <c r="J3" s="49"/>
      <c r="K3" s="49"/>
    </row>
    <row r="4" spans="1:12" ht="15.75" customHeight="1" x14ac:dyDescent="0.3">
      <c r="A4" s="325" t="s">
        <v>191</v>
      </c>
      <c r="B4" s="325"/>
      <c r="C4" s="325"/>
      <c r="D4" s="325"/>
      <c r="E4" s="325"/>
      <c r="F4" s="325"/>
      <c r="G4" s="209"/>
      <c r="I4" s="49"/>
      <c r="J4" s="49"/>
      <c r="K4" s="49"/>
    </row>
    <row r="5" spans="1:12" ht="15.75" customHeight="1" x14ac:dyDescent="0.3">
      <c r="A5" s="325" t="s">
        <v>271</v>
      </c>
      <c r="B5" s="325"/>
      <c r="C5" s="325"/>
      <c r="D5" s="325"/>
      <c r="E5" s="325"/>
      <c r="F5" s="325"/>
      <c r="G5" s="209"/>
      <c r="I5" s="49"/>
      <c r="J5" s="49"/>
      <c r="K5" s="49"/>
    </row>
    <row r="6" spans="1:12" s="73" customFormat="1" ht="18.75" customHeight="1" x14ac:dyDescent="0.3">
      <c r="A6" s="196" t="s">
        <v>219</v>
      </c>
      <c r="B6" s="187">
        <v>2020</v>
      </c>
      <c r="C6" s="187">
        <v>2021</v>
      </c>
      <c r="D6" s="187">
        <v>2022</v>
      </c>
      <c r="E6" s="187">
        <v>2023</v>
      </c>
      <c r="F6" s="187">
        <v>2024</v>
      </c>
      <c r="G6" s="193"/>
      <c r="H6" s="32"/>
    </row>
    <row r="7" spans="1:12" x14ac:dyDescent="0.3">
      <c r="A7" s="101"/>
      <c r="B7" s="54"/>
      <c r="C7" s="54"/>
      <c r="D7" s="54"/>
      <c r="E7" s="54"/>
      <c r="F7" s="54"/>
      <c r="G7" s="54"/>
      <c r="H7" s="73"/>
    </row>
    <row r="8" spans="1:12" s="73" customFormat="1" ht="13" x14ac:dyDescent="0.3">
      <c r="A8" s="328" t="s">
        <v>139</v>
      </c>
      <c r="B8" s="328"/>
      <c r="C8" s="328"/>
      <c r="D8" s="328"/>
      <c r="E8" s="328"/>
      <c r="F8" s="328"/>
      <c r="G8" s="211"/>
    </row>
    <row r="9" spans="1:12" s="73" customFormat="1" ht="13" x14ac:dyDescent="0.3">
      <c r="A9" s="21" t="s">
        <v>158</v>
      </c>
      <c r="B9" s="154">
        <f>SUM(B10:B13)</f>
        <v>7</v>
      </c>
      <c r="C9" s="154">
        <f t="shared" ref="C9:F9" si="0">SUM(C10:C13)</f>
        <v>21</v>
      </c>
      <c r="D9" s="154">
        <f t="shared" si="0"/>
        <v>9</v>
      </c>
      <c r="E9" s="154">
        <f t="shared" si="0"/>
        <v>0</v>
      </c>
      <c r="F9" s="154">
        <f t="shared" si="0"/>
        <v>7</v>
      </c>
      <c r="G9" s="154"/>
      <c r="H9" s="138"/>
    </row>
    <row r="10" spans="1:12" s="73" customFormat="1" ht="13" x14ac:dyDescent="0.3">
      <c r="A10" s="21"/>
      <c r="B10" s="154"/>
      <c r="C10" s="154"/>
      <c r="D10" s="154"/>
      <c r="E10" s="154"/>
      <c r="F10" s="154"/>
      <c r="G10" s="154"/>
    </row>
    <row r="11" spans="1:12" s="73" customFormat="1" ht="13" x14ac:dyDescent="0.3">
      <c r="A11" s="169" t="s">
        <v>222</v>
      </c>
      <c r="B11" s="151">
        <v>0</v>
      </c>
      <c r="C11" s="151">
        <v>0</v>
      </c>
      <c r="D11" s="151">
        <v>0</v>
      </c>
      <c r="E11" s="151">
        <v>0</v>
      </c>
      <c r="F11" s="151">
        <v>2</v>
      </c>
      <c r="G11" s="151"/>
      <c r="H11" s="138"/>
    </row>
    <row r="12" spans="1:12" s="73" customFormat="1" ht="13" x14ac:dyDescent="0.3">
      <c r="A12" s="169" t="s">
        <v>231</v>
      </c>
      <c r="B12" s="151">
        <v>7</v>
      </c>
      <c r="C12" s="151">
        <v>0</v>
      </c>
      <c r="D12" s="151">
        <v>0</v>
      </c>
      <c r="E12" s="151">
        <v>0</v>
      </c>
      <c r="F12" s="151">
        <v>3</v>
      </c>
      <c r="G12" s="151"/>
    </row>
    <row r="13" spans="1:12" s="73" customFormat="1" ht="13" x14ac:dyDescent="0.3">
      <c r="A13" s="169" t="s">
        <v>233</v>
      </c>
      <c r="B13" s="151">
        <v>0</v>
      </c>
      <c r="C13" s="151">
        <v>21</v>
      </c>
      <c r="D13" s="151">
        <v>9</v>
      </c>
      <c r="E13" s="151">
        <v>0</v>
      </c>
      <c r="F13" s="151">
        <v>2</v>
      </c>
      <c r="G13" s="151"/>
    </row>
    <row r="14" spans="1:12" s="73" customFormat="1" ht="13" x14ac:dyDescent="0.3">
      <c r="A14" s="184"/>
      <c r="B14" s="136"/>
      <c r="C14" s="136"/>
      <c r="D14" s="136"/>
      <c r="E14" s="136"/>
      <c r="F14" s="136"/>
      <c r="G14" s="136"/>
    </row>
    <row r="15" spans="1:12" s="73" customFormat="1" ht="13" x14ac:dyDescent="0.3">
      <c r="A15" s="328" t="s">
        <v>150</v>
      </c>
      <c r="B15" s="328"/>
      <c r="C15" s="328"/>
      <c r="D15" s="328"/>
      <c r="E15" s="328"/>
      <c r="F15" s="328"/>
      <c r="G15" s="211"/>
    </row>
    <row r="16" spans="1:12" s="73" customFormat="1" ht="13" x14ac:dyDescent="0.3">
      <c r="A16" s="21" t="s">
        <v>158</v>
      </c>
      <c r="B16" s="157">
        <v>2.7</v>
      </c>
      <c r="C16" s="157">
        <v>7.2</v>
      </c>
      <c r="D16" s="157">
        <v>2.8</v>
      </c>
      <c r="E16" s="157">
        <v>0</v>
      </c>
      <c r="F16" s="157">
        <v>2.6717557251908395</v>
      </c>
      <c r="G16" s="157"/>
      <c r="H16" s="138"/>
    </row>
    <row r="17" spans="1:8" s="73" customFormat="1" ht="13" x14ac:dyDescent="0.3">
      <c r="A17" s="21"/>
      <c r="B17" s="152"/>
      <c r="C17" s="152"/>
      <c r="D17" s="152"/>
      <c r="E17" s="152"/>
      <c r="F17" s="152"/>
      <c r="G17" s="152"/>
    </row>
    <row r="18" spans="1:8" s="73" customFormat="1" ht="13" x14ac:dyDescent="0.3">
      <c r="A18" s="169" t="s">
        <v>222</v>
      </c>
      <c r="B18" s="152">
        <v>0</v>
      </c>
      <c r="C18" s="152">
        <v>0</v>
      </c>
      <c r="D18" s="152">
        <v>0</v>
      </c>
      <c r="E18" s="152">
        <v>0</v>
      </c>
      <c r="F18" s="152">
        <v>2.9411764705882351</v>
      </c>
      <c r="G18" s="152"/>
    </row>
    <row r="19" spans="1:8" s="73" customFormat="1" ht="13" x14ac:dyDescent="0.3">
      <c r="A19" s="169" t="s">
        <v>231</v>
      </c>
      <c r="B19" s="152">
        <v>6.5</v>
      </c>
      <c r="C19" s="152">
        <v>0</v>
      </c>
      <c r="D19" s="152">
        <v>0</v>
      </c>
      <c r="E19" s="152">
        <v>0</v>
      </c>
      <c r="F19" s="152">
        <v>2.912621359223301</v>
      </c>
      <c r="G19" s="152"/>
    </row>
    <row r="20" spans="1:8" s="73" customFormat="1" ht="13.5" thickBot="1" x14ac:dyDescent="0.35">
      <c r="A20" s="169" t="s">
        <v>233</v>
      </c>
      <c r="B20" s="152">
        <v>0</v>
      </c>
      <c r="C20" s="152">
        <v>19.3</v>
      </c>
      <c r="D20" s="152">
        <v>6.7</v>
      </c>
      <c r="E20" s="152">
        <v>0</v>
      </c>
      <c r="F20" s="152">
        <v>2.197802197802198</v>
      </c>
      <c r="G20" s="152"/>
    </row>
    <row r="21" spans="1:8" ht="14.25" customHeight="1" x14ac:dyDescent="0.3">
      <c r="A21" s="92" t="s">
        <v>152</v>
      </c>
      <c r="B21" s="171"/>
      <c r="C21" s="171"/>
      <c r="D21" s="171"/>
      <c r="E21" s="85"/>
      <c r="F21" s="85"/>
      <c r="G21" s="100"/>
      <c r="H21" s="73"/>
    </row>
    <row r="22" spans="1:8" x14ac:dyDescent="0.3">
      <c r="A22" s="99"/>
      <c r="B22" s="87"/>
      <c r="C22" s="87"/>
      <c r="D22" s="87"/>
      <c r="E22" s="87"/>
      <c r="F22" s="87"/>
      <c r="G22" s="87"/>
      <c r="H22" s="73"/>
    </row>
    <row r="23" spans="1:8" x14ac:dyDescent="0.3">
      <c r="A23" s="101"/>
      <c r="B23" s="54"/>
      <c r="C23" s="54"/>
      <c r="D23" s="54"/>
      <c r="E23" s="54"/>
      <c r="F23" s="54"/>
      <c r="G23" s="54"/>
      <c r="H23" s="73"/>
    </row>
    <row r="24" spans="1:8" x14ac:dyDescent="0.3">
      <c r="B24" s="54"/>
      <c r="C24" s="54"/>
      <c r="D24" s="54"/>
      <c r="E24" s="54"/>
      <c r="F24" s="54"/>
      <c r="G24" s="54"/>
      <c r="H24" s="138"/>
    </row>
    <row r="25" spans="1:8" x14ac:dyDescent="0.3">
      <c r="A25" s="101"/>
      <c r="B25" s="54"/>
      <c r="C25" s="54"/>
      <c r="D25" s="54"/>
      <c r="E25" s="54"/>
      <c r="F25" s="54"/>
      <c r="G25" s="54"/>
      <c r="H25" s="73"/>
    </row>
    <row r="26" spans="1:8" x14ac:dyDescent="0.3">
      <c r="A26" s="101"/>
      <c r="B26" s="54"/>
      <c r="C26" s="54"/>
      <c r="D26" s="54"/>
      <c r="E26" s="54"/>
      <c r="F26" s="54"/>
      <c r="G26" s="54"/>
      <c r="H26" s="73"/>
    </row>
    <row r="27" spans="1:8" x14ac:dyDescent="0.3">
      <c r="A27" s="101"/>
      <c r="B27" s="54"/>
      <c r="C27" s="54"/>
      <c r="D27" s="54"/>
      <c r="E27" s="54"/>
      <c r="F27" s="54"/>
      <c r="G27" s="54"/>
      <c r="H27" s="73"/>
    </row>
    <row r="28" spans="1:8" x14ac:dyDescent="0.3">
      <c r="A28" s="101"/>
      <c r="B28" s="54"/>
      <c r="C28" s="54"/>
      <c r="D28" s="54"/>
      <c r="E28" s="54"/>
      <c r="F28" s="54"/>
      <c r="G28" s="54"/>
      <c r="H28" s="73"/>
    </row>
    <row r="29" spans="1:8" x14ac:dyDescent="0.3">
      <c r="A29" s="101"/>
      <c r="B29" s="54"/>
      <c r="C29" s="54"/>
      <c r="D29" s="54"/>
      <c r="E29" s="54"/>
      <c r="F29" s="54"/>
      <c r="G29" s="54"/>
      <c r="H29" s="138"/>
    </row>
    <row r="30" spans="1:8" x14ac:dyDescent="0.3">
      <c r="A30" s="101"/>
      <c r="B30" s="54"/>
      <c r="C30" s="54"/>
      <c r="D30" s="54"/>
      <c r="E30" s="54"/>
      <c r="F30" s="54"/>
      <c r="G30" s="54"/>
      <c r="H30" s="73"/>
    </row>
    <row r="31" spans="1:8" x14ac:dyDescent="0.3">
      <c r="A31" s="101"/>
      <c r="B31" s="54"/>
      <c r="C31" s="54"/>
      <c r="D31" s="54"/>
      <c r="E31" s="54"/>
      <c r="F31" s="54"/>
      <c r="G31" s="54"/>
      <c r="H31" s="73"/>
    </row>
    <row r="32" spans="1:8" x14ac:dyDescent="0.3">
      <c r="A32" s="101"/>
      <c r="B32" s="54"/>
      <c r="C32" s="54"/>
      <c r="D32" s="54"/>
      <c r="E32" s="54"/>
      <c r="F32" s="54"/>
      <c r="G32" s="54"/>
      <c r="H32" s="73"/>
    </row>
    <row r="33" spans="1:10" x14ac:dyDescent="0.3">
      <c r="A33" s="101"/>
      <c r="B33" s="54"/>
      <c r="C33" s="54"/>
      <c r="D33" s="54"/>
      <c r="E33" s="54"/>
      <c r="F33" s="54"/>
      <c r="G33" s="54"/>
      <c r="H33" s="73"/>
    </row>
    <row r="34" spans="1:10" x14ac:dyDescent="0.3">
      <c r="A34" s="101"/>
      <c r="B34" s="54"/>
      <c r="C34" s="54"/>
      <c r="D34" s="54"/>
      <c r="E34" s="54"/>
      <c r="F34" s="54"/>
      <c r="G34" s="54"/>
      <c r="H34" s="73"/>
    </row>
    <row r="35" spans="1:10" x14ac:dyDescent="0.3">
      <c r="A35" s="135"/>
      <c r="B35" s="136"/>
      <c r="C35" s="136"/>
      <c r="D35" s="136"/>
      <c r="E35" s="136"/>
      <c r="F35" s="136"/>
      <c r="G35" s="136"/>
      <c r="H35" s="73"/>
      <c r="I35" s="73"/>
      <c r="J35" s="73"/>
    </row>
    <row r="36" spans="1:10" x14ac:dyDescent="0.3">
      <c r="A36" s="101"/>
      <c r="B36" s="54"/>
      <c r="C36" s="54"/>
      <c r="D36" s="54"/>
      <c r="E36" s="54"/>
      <c r="F36" s="54"/>
      <c r="G36" s="54"/>
    </row>
    <row r="37" spans="1:10" x14ac:dyDescent="0.3">
      <c r="A37" s="101"/>
      <c r="B37" s="54"/>
      <c r="C37" s="54"/>
      <c r="D37" s="54"/>
      <c r="E37" s="54"/>
      <c r="F37" s="54"/>
      <c r="G37" s="54"/>
    </row>
    <row r="38" spans="1:10" x14ac:dyDescent="0.3">
      <c r="A38" s="101"/>
      <c r="B38" s="54"/>
      <c r="C38" s="54"/>
      <c r="D38" s="54"/>
      <c r="E38" s="54"/>
      <c r="F38" s="54"/>
      <c r="G38" s="54"/>
    </row>
  </sheetData>
  <mergeCells count="7">
    <mergeCell ref="A8:F8"/>
    <mergeCell ref="A15:F15"/>
    <mergeCell ref="A1:F1"/>
    <mergeCell ref="A2:F2"/>
    <mergeCell ref="A3:F3"/>
    <mergeCell ref="A4:F4"/>
    <mergeCell ref="A5:F5"/>
  </mergeCells>
  <hyperlinks>
    <hyperlink ref="H2" location="Contenido!A1" display="Contenido" xr:uid="{41B3DAD5-8C91-4D83-ACC8-4607C615D256}"/>
  </hyperlinks>
  <printOptions horizontalCentered="1"/>
  <pageMargins left="0.39370078740157483" right="0.39370078740157483" top="0.39370078740157483" bottom="0.39370078740157483" header="0.31496062992125984" footer="0.31496062992125984"/>
  <pageSetup orientation="landscape" horizontalDpi="300" verticalDpi="30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82A144-D2DF-4911-A0D3-014075DC9899}">
  <sheetPr>
    <pageSetUpPr fitToPage="1"/>
  </sheetPr>
  <dimension ref="A1:O35"/>
  <sheetViews>
    <sheetView showGridLines="0" zoomScale="90" zoomScaleNormal="90" zoomScaleSheetLayoutView="100" workbookViewId="0">
      <selection activeCell="O2" sqref="O2"/>
    </sheetView>
  </sheetViews>
  <sheetFormatPr baseColWidth="10" defaultColWidth="23.453125" defaultRowHeight="14" x14ac:dyDescent="0.3"/>
  <cols>
    <col min="1" max="1" width="25" style="43" customWidth="1"/>
    <col min="2" max="6" width="9.26953125" style="43" customWidth="1"/>
    <col min="7" max="7" width="5.1796875" style="30" customWidth="1"/>
    <col min="8" max="8" width="25" style="43" customWidth="1"/>
    <col min="9" max="13" width="9.26953125" style="43" customWidth="1"/>
    <col min="14" max="14" width="5.7265625" style="43" customWidth="1"/>
    <col min="15" max="15" width="11.453125" style="30" customWidth="1"/>
    <col min="16" max="98" width="10.7265625" style="30" customWidth="1"/>
    <col min="99" max="16384" width="23.453125" style="30"/>
  </cols>
  <sheetData>
    <row r="1" spans="1:15" ht="15.75" customHeight="1" x14ac:dyDescent="0.3">
      <c r="A1" s="325" t="s">
        <v>272</v>
      </c>
      <c r="B1" s="325"/>
      <c r="C1" s="325"/>
      <c r="D1" s="325"/>
      <c r="E1" s="325"/>
      <c r="F1" s="325"/>
      <c r="H1" s="325" t="s">
        <v>273</v>
      </c>
      <c r="I1" s="325"/>
      <c r="J1" s="325"/>
      <c r="K1" s="325"/>
      <c r="L1" s="325"/>
      <c r="M1" s="325"/>
      <c r="N1" s="209"/>
    </row>
    <row r="2" spans="1:15" ht="15.75" customHeight="1" x14ac:dyDescent="0.3">
      <c r="A2" s="325" t="s">
        <v>203</v>
      </c>
      <c r="B2" s="325"/>
      <c r="C2" s="325"/>
      <c r="D2" s="325"/>
      <c r="E2" s="325"/>
      <c r="F2" s="325"/>
      <c r="H2" s="325" t="s">
        <v>274</v>
      </c>
      <c r="I2" s="325"/>
      <c r="J2" s="325"/>
      <c r="K2" s="325"/>
      <c r="L2" s="325"/>
      <c r="M2" s="325"/>
      <c r="N2" s="209"/>
      <c r="O2" s="311" t="s">
        <v>131</v>
      </c>
    </row>
    <row r="3" spans="1:15" ht="15.75" customHeight="1" x14ac:dyDescent="0.3">
      <c r="A3" s="325" t="s">
        <v>218</v>
      </c>
      <c r="B3" s="325"/>
      <c r="C3" s="325"/>
      <c r="D3" s="325"/>
      <c r="E3" s="325"/>
      <c r="F3" s="325"/>
      <c r="H3" s="325" t="s">
        <v>218</v>
      </c>
      <c r="I3" s="325"/>
      <c r="J3" s="325"/>
      <c r="K3" s="325"/>
      <c r="L3" s="325"/>
      <c r="M3" s="325"/>
      <c r="N3" s="209"/>
    </row>
    <row r="4" spans="1:15" ht="15.75" customHeight="1" x14ac:dyDescent="0.3">
      <c r="A4" s="325" t="s">
        <v>191</v>
      </c>
      <c r="B4" s="325"/>
      <c r="C4" s="325"/>
      <c r="D4" s="325"/>
      <c r="E4" s="325"/>
      <c r="F4" s="325"/>
      <c r="H4" s="325" t="s">
        <v>191</v>
      </c>
      <c r="I4" s="325"/>
      <c r="J4" s="325"/>
      <c r="K4" s="325"/>
      <c r="L4" s="325"/>
      <c r="M4" s="325"/>
      <c r="N4" s="209"/>
    </row>
    <row r="5" spans="1:15" ht="15.75" customHeight="1" x14ac:dyDescent="0.3">
      <c r="A5" s="325" t="s">
        <v>271</v>
      </c>
      <c r="B5" s="325"/>
      <c r="C5" s="325"/>
      <c r="D5" s="325"/>
      <c r="E5" s="325"/>
      <c r="F5" s="325"/>
      <c r="H5" s="325" t="s">
        <v>271</v>
      </c>
      <c r="I5" s="325"/>
      <c r="J5" s="325"/>
      <c r="K5" s="325"/>
      <c r="L5" s="325"/>
      <c r="M5" s="325"/>
      <c r="N5" s="209"/>
    </row>
    <row r="6" spans="1:15" s="73" customFormat="1" ht="18.75" customHeight="1" x14ac:dyDescent="0.3">
      <c r="A6" s="194" t="s">
        <v>219</v>
      </c>
      <c r="B6" s="187">
        <v>2020</v>
      </c>
      <c r="C6" s="187">
        <v>2021</v>
      </c>
      <c r="D6" s="187">
        <v>2022</v>
      </c>
      <c r="E6" s="187">
        <v>2023</v>
      </c>
      <c r="F6" s="187">
        <v>2024</v>
      </c>
      <c r="H6" s="194" t="s">
        <v>219</v>
      </c>
      <c r="I6" s="187">
        <v>2020</v>
      </c>
      <c r="J6" s="187">
        <v>2021</v>
      </c>
      <c r="K6" s="187">
        <v>2022</v>
      </c>
      <c r="L6" s="187">
        <v>2023</v>
      </c>
      <c r="M6" s="187">
        <v>2024</v>
      </c>
      <c r="N6" s="193"/>
      <c r="O6" s="32"/>
    </row>
    <row r="7" spans="1:15" x14ac:dyDescent="0.3">
      <c r="A7" s="105"/>
      <c r="B7" s="106"/>
      <c r="C7" s="106"/>
      <c r="D7" s="106"/>
      <c r="E7" s="106"/>
      <c r="F7" s="106"/>
      <c r="H7" s="105"/>
      <c r="I7" s="106"/>
      <c r="J7" s="106"/>
      <c r="K7" s="106"/>
      <c r="L7" s="106"/>
      <c r="M7" s="106"/>
      <c r="N7" s="106"/>
      <c r="O7" s="73"/>
    </row>
    <row r="8" spans="1:15" s="73" customFormat="1" ht="13" x14ac:dyDescent="0.3">
      <c r="A8" s="185" t="s">
        <v>158</v>
      </c>
      <c r="B8" s="154">
        <f>SUM(B10:B24)</f>
        <v>172</v>
      </c>
      <c r="C8" s="154">
        <f t="shared" ref="C8:F8" si="0">SUM(C10:C24)</f>
        <v>17</v>
      </c>
      <c r="D8" s="154">
        <f t="shared" si="0"/>
        <v>111</v>
      </c>
      <c r="E8" s="154">
        <f t="shared" si="0"/>
        <v>272</v>
      </c>
      <c r="F8" s="154">
        <f t="shared" si="0"/>
        <v>113</v>
      </c>
      <c r="H8" s="185" t="s">
        <v>158</v>
      </c>
      <c r="I8" s="157">
        <v>13.1</v>
      </c>
      <c r="J8" s="157">
        <v>2.1</v>
      </c>
      <c r="K8" s="157">
        <v>16</v>
      </c>
      <c r="L8" s="157">
        <v>22.857142857142858</v>
      </c>
      <c r="M8" s="157">
        <v>15.672676837725383</v>
      </c>
      <c r="N8" s="157"/>
    </row>
    <row r="9" spans="1:15" s="73" customFormat="1" ht="13" x14ac:dyDescent="0.3">
      <c r="A9" s="185"/>
      <c r="B9" s="186"/>
      <c r="C9" s="186"/>
      <c r="D9" s="186"/>
      <c r="E9" s="186"/>
      <c r="F9" s="186"/>
      <c r="H9" s="185"/>
      <c r="I9" s="152"/>
      <c r="J9" s="152"/>
      <c r="K9" s="152"/>
      <c r="L9" s="152"/>
      <c r="M9" s="152"/>
      <c r="N9" s="152"/>
      <c r="O9" s="138"/>
    </row>
    <row r="10" spans="1:15" s="73" customFormat="1" ht="13" x14ac:dyDescent="0.3">
      <c r="A10" s="169" t="s">
        <v>220</v>
      </c>
      <c r="B10" s="151">
        <v>58</v>
      </c>
      <c r="C10" s="151">
        <v>0</v>
      </c>
      <c r="D10" s="151">
        <v>37</v>
      </c>
      <c r="E10" s="151">
        <v>70</v>
      </c>
      <c r="F10" s="151">
        <v>45</v>
      </c>
      <c r="H10" s="169" t="s">
        <v>220</v>
      </c>
      <c r="I10" s="152">
        <v>27.1</v>
      </c>
      <c r="J10" s="152">
        <v>0</v>
      </c>
      <c r="K10" s="152">
        <v>21.9</v>
      </c>
      <c r="L10" s="152">
        <v>29.166666666666668</v>
      </c>
      <c r="M10" s="152">
        <v>20.27027027027027</v>
      </c>
      <c r="N10" s="152"/>
    </row>
    <row r="11" spans="1:15" s="73" customFormat="1" ht="13" x14ac:dyDescent="0.3">
      <c r="A11" s="169" t="s">
        <v>221</v>
      </c>
      <c r="B11" s="151">
        <v>26</v>
      </c>
      <c r="C11" s="151">
        <v>1</v>
      </c>
      <c r="D11" s="151">
        <v>4</v>
      </c>
      <c r="E11" s="151">
        <v>94</v>
      </c>
      <c r="F11" s="151">
        <v>20</v>
      </c>
      <c r="H11" s="169" t="s">
        <v>221</v>
      </c>
      <c r="I11" s="152">
        <v>14.8</v>
      </c>
      <c r="J11" s="152">
        <v>1.3</v>
      </c>
      <c r="K11" s="152">
        <v>7.1</v>
      </c>
      <c r="L11" s="152">
        <v>35.877862595419849</v>
      </c>
      <c r="M11" s="152">
        <v>19.417475728155338</v>
      </c>
      <c r="N11" s="152"/>
      <c r="O11" s="138"/>
    </row>
    <row r="12" spans="1:15" s="73" customFormat="1" ht="13" x14ac:dyDescent="0.3">
      <c r="A12" s="169" t="s">
        <v>222</v>
      </c>
      <c r="B12" s="151">
        <v>2</v>
      </c>
      <c r="C12" s="151">
        <v>8</v>
      </c>
      <c r="D12" s="151">
        <v>3</v>
      </c>
      <c r="E12" s="151">
        <v>38</v>
      </c>
      <c r="F12" s="151">
        <v>16</v>
      </c>
      <c r="H12" s="169" t="s">
        <v>222</v>
      </c>
      <c r="I12" s="152">
        <v>1.3</v>
      </c>
      <c r="J12" s="152">
        <v>6.5</v>
      </c>
      <c r="K12" s="152">
        <v>2.5</v>
      </c>
      <c r="L12" s="152">
        <v>15.573770491803279</v>
      </c>
      <c r="M12" s="152">
        <v>11.267605633802818</v>
      </c>
      <c r="N12" s="152"/>
    </row>
    <row r="13" spans="1:15" s="73" customFormat="1" ht="13" x14ac:dyDescent="0.3">
      <c r="A13" s="169" t="s">
        <v>223</v>
      </c>
      <c r="B13" s="151">
        <v>11</v>
      </c>
      <c r="C13" s="151">
        <v>2</v>
      </c>
      <c r="D13" s="151">
        <v>8</v>
      </c>
      <c r="E13" s="151">
        <v>18</v>
      </c>
      <c r="F13" s="151">
        <v>4</v>
      </c>
      <c r="H13" s="169" t="s">
        <v>223</v>
      </c>
      <c r="I13" s="152">
        <v>5.8</v>
      </c>
      <c r="J13" s="152">
        <v>1.4</v>
      </c>
      <c r="K13" s="152">
        <v>7.8</v>
      </c>
      <c r="L13" s="152">
        <v>22.5</v>
      </c>
      <c r="M13" s="152">
        <v>6.557377049180328</v>
      </c>
      <c r="N13" s="152"/>
    </row>
    <row r="14" spans="1:15" s="73" customFormat="1" ht="13" x14ac:dyDescent="0.3">
      <c r="A14" s="169" t="s">
        <v>227</v>
      </c>
      <c r="B14" s="151">
        <v>39</v>
      </c>
      <c r="C14" s="151">
        <v>3</v>
      </c>
      <c r="D14" s="151">
        <v>0</v>
      </c>
      <c r="E14" s="151">
        <v>0</v>
      </c>
      <c r="F14" s="151">
        <v>2</v>
      </c>
      <c r="H14" s="169" t="s">
        <v>227</v>
      </c>
      <c r="I14" s="152">
        <v>36.1</v>
      </c>
      <c r="J14" s="152">
        <v>4.0999999999999996</v>
      </c>
      <c r="K14" s="152">
        <v>0</v>
      </c>
      <c r="L14" s="152">
        <v>0</v>
      </c>
      <c r="M14" s="152">
        <v>4</v>
      </c>
      <c r="N14" s="152"/>
    </row>
    <row r="15" spans="1:15" s="73" customFormat="1" ht="13" x14ac:dyDescent="0.3">
      <c r="A15" s="169" t="s">
        <v>229</v>
      </c>
      <c r="B15" s="151">
        <v>3</v>
      </c>
      <c r="C15" s="151">
        <v>0</v>
      </c>
      <c r="D15" s="151">
        <v>2</v>
      </c>
      <c r="E15" s="151">
        <v>2</v>
      </c>
      <c r="F15" s="151">
        <v>12</v>
      </c>
      <c r="H15" s="169" t="s">
        <v>229</v>
      </c>
      <c r="I15" s="152">
        <v>3.5</v>
      </c>
      <c r="J15" s="152">
        <v>0</v>
      </c>
      <c r="K15" s="152">
        <v>12.5</v>
      </c>
      <c r="L15" s="152">
        <v>2.8571428571428572</v>
      </c>
      <c r="M15" s="152">
        <v>41.379310344827587</v>
      </c>
      <c r="N15" s="152"/>
    </row>
    <row r="16" spans="1:15" s="73" customFormat="1" ht="13" x14ac:dyDescent="0.3">
      <c r="A16" s="169" t="s">
        <v>230</v>
      </c>
      <c r="B16" s="151">
        <v>1</v>
      </c>
      <c r="C16" s="151" t="s">
        <v>147</v>
      </c>
      <c r="D16" s="151" t="s">
        <v>147</v>
      </c>
      <c r="E16" s="151" t="s">
        <v>147</v>
      </c>
      <c r="F16" s="151" t="s">
        <v>147</v>
      </c>
      <c r="H16" s="169" t="s">
        <v>230</v>
      </c>
      <c r="I16" s="152">
        <v>6.7</v>
      </c>
      <c r="J16" s="152" t="s">
        <v>147</v>
      </c>
      <c r="K16" s="152" t="s">
        <v>147</v>
      </c>
      <c r="L16" s="152" t="s">
        <v>147</v>
      </c>
      <c r="M16" s="152" t="s">
        <v>147</v>
      </c>
      <c r="N16" s="152"/>
      <c r="O16" s="138"/>
    </row>
    <row r="17" spans="1:15" s="73" customFormat="1" ht="13" x14ac:dyDescent="0.3">
      <c r="A17" s="169" t="s">
        <v>232</v>
      </c>
      <c r="B17" s="151">
        <v>3</v>
      </c>
      <c r="C17" s="151" t="s">
        <v>147</v>
      </c>
      <c r="D17" s="151" t="s">
        <v>147</v>
      </c>
      <c r="E17" s="151" t="s">
        <v>147</v>
      </c>
      <c r="F17" s="151" t="s">
        <v>147</v>
      </c>
      <c r="H17" s="169" t="s">
        <v>232</v>
      </c>
      <c r="I17" s="152">
        <v>20</v>
      </c>
      <c r="J17" s="152" t="s">
        <v>147</v>
      </c>
      <c r="K17" s="152" t="s">
        <v>147</v>
      </c>
      <c r="L17" s="152" t="s">
        <v>147</v>
      </c>
      <c r="M17" s="152" t="s">
        <v>147</v>
      </c>
      <c r="N17" s="152"/>
    </row>
    <row r="18" spans="1:15" s="73" customFormat="1" ht="13" x14ac:dyDescent="0.3">
      <c r="A18" s="169" t="s">
        <v>233</v>
      </c>
      <c r="B18" s="151">
        <v>20</v>
      </c>
      <c r="C18" s="151">
        <v>3</v>
      </c>
      <c r="D18" s="151">
        <v>18</v>
      </c>
      <c r="E18" s="151">
        <v>30</v>
      </c>
      <c r="F18" s="151">
        <v>5</v>
      </c>
      <c r="H18" s="169" t="s">
        <v>233</v>
      </c>
      <c r="I18" s="152">
        <v>14.6</v>
      </c>
      <c r="J18" s="152">
        <v>3.6</v>
      </c>
      <c r="K18" s="152">
        <v>22.5</v>
      </c>
      <c r="L18" s="152">
        <v>29.411764705882355</v>
      </c>
      <c r="M18" s="152">
        <v>33.333333333333329</v>
      </c>
      <c r="N18" s="152"/>
    </row>
    <row r="19" spans="1:15" s="73" customFormat="1" ht="13" x14ac:dyDescent="0.3">
      <c r="A19" s="169" t="s">
        <v>235</v>
      </c>
      <c r="B19" s="151">
        <v>0</v>
      </c>
      <c r="C19" s="151">
        <v>0</v>
      </c>
      <c r="D19" s="151">
        <v>28</v>
      </c>
      <c r="E19" s="151">
        <v>20</v>
      </c>
      <c r="F19" s="151">
        <v>7</v>
      </c>
      <c r="H19" s="169" t="s">
        <v>235</v>
      </c>
      <c r="I19" s="152">
        <v>0</v>
      </c>
      <c r="J19" s="152">
        <v>0</v>
      </c>
      <c r="K19" s="152">
        <v>82.4</v>
      </c>
      <c r="L19" s="152">
        <v>27.027027027027028</v>
      </c>
      <c r="M19" s="152">
        <v>20.588235294117645</v>
      </c>
      <c r="N19" s="152"/>
    </row>
    <row r="20" spans="1:15" s="73" customFormat="1" ht="13" x14ac:dyDescent="0.3">
      <c r="A20" s="169" t="s">
        <v>239</v>
      </c>
      <c r="B20" s="151">
        <v>3</v>
      </c>
      <c r="C20" s="151">
        <v>0</v>
      </c>
      <c r="D20" s="151">
        <v>0</v>
      </c>
      <c r="E20" s="151">
        <v>0</v>
      </c>
      <c r="F20" s="151">
        <v>2</v>
      </c>
      <c r="H20" s="169" t="s">
        <v>239</v>
      </c>
      <c r="I20" s="152">
        <v>4.8</v>
      </c>
      <c r="J20" s="152">
        <v>0</v>
      </c>
      <c r="K20" s="152">
        <v>0</v>
      </c>
      <c r="L20" s="152">
        <v>0</v>
      </c>
      <c r="M20" s="152">
        <v>7.1428571428571423</v>
      </c>
      <c r="N20" s="152"/>
    </row>
    <row r="21" spans="1:15" s="73" customFormat="1" ht="13" x14ac:dyDescent="0.3">
      <c r="A21" s="169" t="s">
        <v>240</v>
      </c>
      <c r="B21" s="151">
        <v>1</v>
      </c>
      <c r="C21" s="151" t="s">
        <v>147</v>
      </c>
      <c r="D21" s="151" t="s">
        <v>147</v>
      </c>
      <c r="E21" s="151" t="s">
        <v>147</v>
      </c>
      <c r="F21" s="151" t="s">
        <v>147</v>
      </c>
      <c r="H21" s="169" t="s">
        <v>240</v>
      </c>
      <c r="I21" s="152">
        <v>6.7</v>
      </c>
      <c r="J21" s="152" t="s">
        <v>147</v>
      </c>
      <c r="K21" s="152" t="s">
        <v>147</v>
      </c>
      <c r="L21" s="152" t="s">
        <v>147</v>
      </c>
      <c r="M21" s="152" t="s">
        <v>147</v>
      </c>
      <c r="N21" s="152"/>
    </row>
    <row r="22" spans="1:15" s="73" customFormat="1" ht="13" x14ac:dyDescent="0.3">
      <c r="A22" s="169" t="s">
        <v>241</v>
      </c>
      <c r="B22" s="151">
        <v>0</v>
      </c>
      <c r="C22" s="151">
        <v>0</v>
      </c>
      <c r="D22" s="151">
        <v>11</v>
      </c>
      <c r="E22" s="151" t="s">
        <v>147</v>
      </c>
      <c r="F22" s="151">
        <v>0</v>
      </c>
      <c r="H22" s="169" t="s">
        <v>241</v>
      </c>
      <c r="I22" s="152">
        <v>0</v>
      </c>
      <c r="J22" s="152">
        <v>0</v>
      </c>
      <c r="K22" s="152">
        <v>39.299999999999997</v>
      </c>
      <c r="L22" s="152" t="s">
        <v>147</v>
      </c>
      <c r="M22" s="152">
        <v>0</v>
      </c>
      <c r="N22" s="152"/>
    </row>
    <row r="23" spans="1:15" s="73" customFormat="1" ht="13" x14ac:dyDescent="0.3">
      <c r="A23" s="169" t="s">
        <v>244</v>
      </c>
      <c r="B23" s="151">
        <v>5</v>
      </c>
      <c r="C23" s="151">
        <v>0</v>
      </c>
      <c r="D23" s="151">
        <v>0</v>
      </c>
      <c r="E23" s="151" t="s">
        <v>147</v>
      </c>
      <c r="F23" s="151" t="s">
        <v>147</v>
      </c>
      <c r="H23" s="169" t="s">
        <v>244</v>
      </c>
      <c r="I23" s="152">
        <v>8.5</v>
      </c>
      <c r="J23" s="152">
        <v>0</v>
      </c>
      <c r="K23" s="152">
        <v>0</v>
      </c>
      <c r="L23" s="152" t="s">
        <v>147</v>
      </c>
      <c r="M23" s="152" t="s">
        <v>147</v>
      </c>
      <c r="N23" s="152"/>
    </row>
    <row r="24" spans="1:15" s="73" customFormat="1" ht="13.5" thickBot="1" x14ac:dyDescent="0.35">
      <c r="A24" s="169" t="s">
        <v>245</v>
      </c>
      <c r="B24" s="151">
        <v>0</v>
      </c>
      <c r="C24" s="151" t="s">
        <v>147</v>
      </c>
      <c r="D24" s="151" t="s">
        <v>147</v>
      </c>
      <c r="E24" s="151" t="s">
        <v>147</v>
      </c>
      <c r="F24" s="151" t="s">
        <v>147</v>
      </c>
      <c r="H24" s="169" t="s">
        <v>245</v>
      </c>
      <c r="I24" s="152">
        <v>0</v>
      </c>
      <c r="J24" s="152" t="s">
        <v>147</v>
      </c>
      <c r="K24" s="152" t="s">
        <v>147</v>
      </c>
      <c r="L24" s="152" t="s">
        <v>147</v>
      </c>
      <c r="M24" s="152" t="s">
        <v>147</v>
      </c>
      <c r="N24" s="152"/>
      <c r="O24" s="138"/>
    </row>
    <row r="25" spans="1:15" x14ac:dyDescent="0.3">
      <c r="A25" s="92" t="s">
        <v>152</v>
      </c>
      <c r="B25" s="85"/>
      <c r="C25" s="85"/>
      <c r="D25" s="85"/>
      <c r="E25" s="85"/>
      <c r="F25" s="85"/>
      <c r="H25" s="92" t="s">
        <v>152</v>
      </c>
      <c r="I25" s="85"/>
      <c r="J25" s="85"/>
      <c r="K25" s="85"/>
      <c r="L25" s="85"/>
      <c r="M25" s="85"/>
      <c r="N25" s="100"/>
      <c r="O25" s="73"/>
    </row>
    <row r="26" spans="1:15" x14ac:dyDescent="0.3">
      <c r="O26" s="73"/>
    </row>
    <row r="27" spans="1:15" x14ac:dyDescent="0.3">
      <c r="O27" s="73"/>
    </row>
    <row r="28" spans="1:15" x14ac:dyDescent="0.3">
      <c r="O28" s="73"/>
    </row>
    <row r="29" spans="1:15" x14ac:dyDescent="0.3">
      <c r="O29" s="138"/>
    </row>
    <row r="30" spans="1:15" x14ac:dyDescent="0.3">
      <c r="O30" s="73"/>
    </row>
    <row r="31" spans="1:15" x14ac:dyDescent="0.3">
      <c r="O31" s="73"/>
    </row>
    <row r="32" spans="1:15" x14ac:dyDescent="0.3">
      <c r="O32" s="73"/>
    </row>
    <row r="33" spans="15:15" x14ac:dyDescent="0.3">
      <c r="O33" s="73"/>
    </row>
    <row r="34" spans="15:15" x14ac:dyDescent="0.3">
      <c r="O34" s="73"/>
    </row>
    <row r="35" spans="15:15" x14ac:dyDescent="0.3">
      <c r="O35" s="73"/>
    </row>
  </sheetData>
  <mergeCells count="10">
    <mergeCell ref="H1:M1"/>
    <mergeCell ref="H2:M2"/>
    <mergeCell ref="H3:M3"/>
    <mergeCell ref="H4:M4"/>
    <mergeCell ref="H5:M5"/>
    <mergeCell ref="A1:F1"/>
    <mergeCell ref="A2:F2"/>
    <mergeCell ref="A3:F3"/>
    <mergeCell ref="A4:F4"/>
    <mergeCell ref="A5:F5"/>
  </mergeCells>
  <hyperlinks>
    <hyperlink ref="O2" location="Contenido!A1" display="Contenido" xr:uid="{83304403-6E09-414F-86BB-F916D40CDA75}"/>
  </hyperlinks>
  <printOptions horizontalCentered="1"/>
  <pageMargins left="0.39370078740157483" right="0.39370078740157483" top="0.39370078740157483" bottom="0.39370078740157483" header="0.31496062992125984" footer="0.31496062992125984"/>
  <pageSetup scale="88" orientation="landscape" horizontalDpi="300" verticalDpi="30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07BD28-5EA7-4DD0-A99F-465F3CC5F7E5}">
  <sheetPr>
    <pageSetUpPr fitToPage="1"/>
  </sheetPr>
  <dimension ref="A1:M36"/>
  <sheetViews>
    <sheetView showGridLines="0" zoomScale="90" zoomScaleNormal="90" zoomScaleSheetLayoutView="100" workbookViewId="0">
      <selection activeCell="M2" sqref="M2"/>
    </sheetView>
  </sheetViews>
  <sheetFormatPr baseColWidth="10" defaultColWidth="23.453125" defaultRowHeight="14" x14ac:dyDescent="0.3"/>
  <cols>
    <col min="1" max="1" width="25.26953125" style="43" customWidth="1"/>
    <col min="2" max="5" width="9.54296875" style="43" customWidth="1"/>
    <col min="6" max="6" width="5.1796875" style="30" customWidth="1"/>
    <col min="7" max="7" width="25.26953125" style="43" customWidth="1"/>
    <col min="8" max="11" width="9.54296875" style="43" customWidth="1"/>
    <col min="12" max="12" width="5.7265625" style="43" customWidth="1"/>
    <col min="13" max="13" width="11.453125" style="30" customWidth="1"/>
    <col min="14" max="98" width="10.7265625" style="30" customWidth="1"/>
    <col min="99" max="16384" width="23.453125" style="30"/>
  </cols>
  <sheetData>
    <row r="1" spans="1:13" ht="15.75" customHeight="1" x14ac:dyDescent="0.3">
      <c r="A1" s="325" t="s">
        <v>275</v>
      </c>
      <c r="B1" s="325"/>
      <c r="C1" s="325"/>
      <c r="D1" s="325"/>
      <c r="E1" s="325"/>
      <c r="G1" s="325" t="s">
        <v>276</v>
      </c>
      <c r="H1" s="325"/>
      <c r="I1" s="325"/>
      <c r="J1" s="325"/>
      <c r="K1" s="325"/>
      <c r="L1" s="98"/>
    </row>
    <row r="2" spans="1:13" ht="15.75" customHeight="1" x14ac:dyDescent="0.3">
      <c r="A2" s="325" t="s">
        <v>277</v>
      </c>
      <c r="B2" s="325"/>
      <c r="C2" s="325"/>
      <c r="D2" s="325"/>
      <c r="E2" s="325"/>
      <c r="G2" s="325" t="s">
        <v>278</v>
      </c>
      <c r="H2" s="325"/>
      <c r="I2" s="325"/>
      <c r="J2" s="325"/>
      <c r="K2" s="325"/>
      <c r="L2" s="98"/>
      <c r="M2" s="311" t="s">
        <v>131</v>
      </c>
    </row>
    <row r="3" spans="1:13" ht="15.75" customHeight="1" x14ac:dyDescent="0.3">
      <c r="A3" s="325" t="s">
        <v>218</v>
      </c>
      <c r="B3" s="325"/>
      <c r="C3" s="325"/>
      <c r="D3" s="325"/>
      <c r="E3" s="325"/>
      <c r="G3" s="325" t="s">
        <v>218</v>
      </c>
      <c r="H3" s="325"/>
      <c r="I3" s="325"/>
      <c r="J3" s="325"/>
      <c r="K3" s="325"/>
      <c r="L3" s="209"/>
    </row>
    <row r="4" spans="1:13" ht="15.75" customHeight="1" x14ac:dyDescent="0.3">
      <c r="A4" s="325" t="s">
        <v>191</v>
      </c>
      <c r="B4" s="325"/>
      <c r="C4" s="325"/>
      <c r="D4" s="325"/>
      <c r="E4" s="325"/>
      <c r="G4" s="325" t="s">
        <v>191</v>
      </c>
      <c r="H4" s="325"/>
      <c r="I4" s="325"/>
      <c r="J4" s="325"/>
      <c r="K4" s="325"/>
      <c r="L4" s="209"/>
    </row>
    <row r="5" spans="1:13" ht="15.75" customHeight="1" x14ac:dyDescent="0.3">
      <c r="A5" s="325" t="s">
        <v>279</v>
      </c>
      <c r="B5" s="325"/>
      <c r="C5" s="325"/>
      <c r="D5" s="325"/>
      <c r="E5" s="325"/>
      <c r="G5" s="325" t="s">
        <v>279</v>
      </c>
      <c r="H5" s="325"/>
      <c r="I5" s="325"/>
      <c r="J5" s="325"/>
      <c r="K5" s="325"/>
      <c r="L5" s="209"/>
    </row>
    <row r="6" spans="1:13" ht="18.75" customHeight="1" x14ac:dyDescent="0.3">
      <c r="A6" s="194" t="s">
        <v>219</v>
      </c>
      <c r="B6" s="187">
        <v>2020</v>
      </c>
      <c r="C6" s="187">
        <v>2021</v>
      </c>
      <c r="D6" s="187">
        <v>2022</v>
      </c>
      <c r="E6" s="187">
        <v>2023</v>
      </c>
      <c r="G6" s="194" t="s">
        <v>219</v>
      </c>
      <c r="H6" s="187">
        <v>2020</v>
      </c>
      <c r="I6" s="187">
        <v>2021</v>
      </c>
      <c r="J6" s="187">
        <v>2022</v>
      </c>
      <c r="K6" s="187">
        <v>2023</v>
      </c>
      <c r="L6" s="193"/>
      <c r="M6" s="32"/>
    </row>
    <row r="7" spans="1:13" x14ac:dyDescent="0.3">
      <c r="A7" s="102"/>
      <c r="B7" s="103"/>
      <c r="C7" s="103"/>
      <c r="D7" s="103"/>
      <c r="E7" s="103"/>
      <c r="G7" s="102"/>
      <c r="H7" s="103"/>
      <c r="I7" s="103"/>
      <c r="J7" s="103"/>
      <c r="K7" s="103"/>
      <c r="L7" s="103"/>
      <c r="M7" s="73"/>
    </row>
    <row r="8" spans="1:13" s="73" customFormat="1" ht="13" x14ac:dyDescent="0.3">
      <c r="A8" s="21" t="s">
        <v>280</v>
      </c>
      <c r="B8" s="154">
        <f>SUM(B10:B34)</f>
        <v>1944</v>
      </c>
      <c r="C8" s="154">
        <f t="shared" ref="C8:E8" si="0">SUM(C10:C34)</f>
        <v>346</v>
      </c>
      <c r="D8" s="154">
        <f t="shared" si="0"/>
        <v>185</v>
      </c>
      <c r="E8" s="154">
        <f t="shared" si="0"/>
        <v>229</v>
      </c>
      <c r="G8" s="21" t="s">
        <v>280</v>
      </c>
      <c r="H8" s="157">
        <v>12.9</v>
      </c>
      <c r="I8" s="157">
        <v>4</v>
      </c>
      <c r="J8" s="157">
        <v>8.1</v>
      </c>
      <c r="K8" s="157">
        <v>29.434447300771211</v>
      </c>
      <c r="L8" s="157"/>
    </row>
    <row r="9" spans="1:13" s="73" customFormat="1" ht="13" x14ac:dyDescent="0.3">
      <c r="A9" s="21"/>
      <c r="B9" s="151"/>
      <c r="C9" s="151"/>
      <c r="D9" s="151"/>
      <c r="E9" s="151"/>
      <c r="G9" s="21"/>
      <c r="H9" s="152"/>
      <c r="I9" s="152"/>
      <c r="J9" s="152"/>
      <c r="K9" s="152"/>
      <c r="L9" s="152"/>
      <c r="M9" s="138"/>
    </row>
    <row r="10" spans="1:13" s="73" customFormat="1" ht="13" x14ac:dyDescent="0.3">
      <c r="A10" s="169" t="s">
        <v>220</v>
      </c>
      <c r="B10" s="151">
        <v>131</v>
      </c>
      <c r="C10" s="151">
        <v>46</v>
      </c>
      <c r="D10" s="151">
        <v>18</v>
      </c>
      <c r="E10" s="151" t="s">
        <v>147</v>
      </c>
      <c r="G10" s="169" t="s">
        <v>220</v>
      </c>
      <c r="H10" s="152">
        <v>13.8</v>
      </c>
      <c r="I10" s="152">
        <v>8.3000000000000007</v>
      </c>
      <c r="J10" s="152">
        <v>15.8</v>
      </c>
      <c r="K10" s="151" t="s">
        <v>147</v>
      </c>
      <c r="L10" s="151"/>
    </row>
    <row r="11" spans="1:13" s="73" customFormat="1" ht="13" x14ac:dyDescent="0.3">
      <c r="A11" s="169" t="s">
        <v>221</v>
      </c>
      <c r="B11" s="151">
        <v>125</v>
      </c>
      <c r="C11" s="151">
        <v>21</v>
      </c>
      <c r="D11" s="151">
        <v>12</v>
      </c>
      <c r="E11" s="151" t="s">
        <v>147</v>
      </c>
      <c r="G11" s="169" t="s">
        <v>221</v>
      </c>
      <c r="H11" s="152">
        <v>12.1</v>
      </c>
      <c r="I11" s="152">
        <v>4.2</v>
      </c>
      <c r="J11" s="152">
        <v>14.6</v>
      </c>
      <c r="K11" s="151" t="s">
        <v>147</v>
      </c>
      <c r="L11" s="151"/>
      <c r="M11" s="138"/>
    </row>
    <row r="12" spans="1:13" s="73" customFormat="1" ht="13" x14ac:dyDescent="0.3">
      <c r="A12" s="169" t="s">
        <v>222</v>
      </c>
      <c r="B12" s="151">
        <v>66</v>
      </c>
      <c r="C12" s="151">
        <v>15</v>
      </c>
      <c r="D12" s="151">
        <v>16</v>
      </c>
      <c r="E12" s="151">
        <v>1</v>
      </c>
      <c r="G12" s="169" t="s">
        <v>222</v>
      </c>
      <c r="H12" s="152">
        <v>8.6</v>
      </c>
      <c r="I12" s="152">
        <v>3.6</v>
      </c>
      <c r="J12" s="152">
        <v>19.8</v>
      </c>
      <c r="K12" s="152">
        <v>4.1666666666666661</v>
      </c>
      <c r="L12" s="152"/>
    </row>
    <row r="13" spans="1:13" s="73" customFormat="1" ht="13" x14ac:dyDescent="0.3">
      <c r="A13" s="169" t="s">
        <v>223</v>
      </c>
      <c r="B13" s="151">
        <v>281</v>
      </c>
      <c r="C13" s="151">
        <v>100</v>
      </c>
      <c r="D13" s="151">
        <v>69</v>
      </c>
      <c r="E13" s="151">
        <v>199</v>
      </c>
      <c r="G13" s="169" t="s">
        <v>223</v>
      </c>
      <c r="H13" s="152">
        <v>12.2</v>
      </c>
      <c r="I13" s="152">
        <v>5.9</v>
      </c>
      <c r="J13" s="152">
        <v>7.6</v>
      </c>
      <c r="K13" s="152">
        <v>36.783733826247691</v>
      </c>
      <c r="L13" s="152"/>
    </row>
    <row r="14" spans="1:13" s="73" customFormat="1" ht="13" x14ac:dyDescent="0.3">
      <c r="A14" s="169" t="s">
        <v>224</v>
      </c>
      <c r="B14" s="151">
        <v>48</v>
      </c>
      <c r="C14" s="151">
        <v>1</v>
      </c>
      <c r="D14" s="151" t="s">
        <v>147</v>
      </c>
      <c r="E14" s="151" t="s">
        <v>147</v>
      </c>
      <c r="G14" s="169" t="s">
        <v>224</v>
      </c>
      <c r="H14" s="152">
        <v>20.3</v>
      </c>
      <c r="I14" s="152">
        <v>0.8</v>
      </c>
      <c r="J14" s="152" t="s">
        <v>147</v>
      </c>
      <c r="K14" s="152" t="s">
        <v>147</v>
      </c>
      <c r="L14" s="152"/>
    </row>
    <row r="15" spans="1:13" s="73" customFormat="1" ht="13" x14ac:dyDescent="0.3">
      <c r="A15" s="169" t="s">
        <v>225</v>
      </c>
      <c r="B15" s="151">
        <v>21</v>
      </c>
      <c r="C15" s="151">
        <v>0</v>
      </c>
      <c r="D15" s="151" t="s">
        <v>147</v>
      </c>
      <c r="E15" s="151" t="s">
        <v>147</v>
      </c>
      <c r="G15" s="169" t="s">
        <v>225</v>
      </c>
      <c r="H15" s="152">
        <v>7.6</v>
      </c>
      <c r="I15" s="152">
        <v>0</v>
      </c>
      <c r="J15" s="152" t="s">
        <v>147</v>
      </c>
      <c r="K15" s="152" t="s">
        <v>147</v>
      </c>
      <c r="L15" s="152"/>
    </row>
    <row r="16" spans="1:13" s="73" customFormat="1" ht="13" x14ac:dyDescent="0.3">
      <c r="A16" s="169" t="s">
        <v>226</v>
      </c>
      <c r="B16" s="151">
        <v>27</v>
      </c>
      <c r="C16" s="151">
        <v>2</v>
      </c>
      <c r="D16" s="151" t="s">
        <v>147</v>
      </c>
      <c r="E16" s="151" t="s">
        <v>147</v>
      </c>
      <c r="G16" s="169" t="s">
        <v>226</v>
      </c>
      <c r="H16" s="152">
        <v>25.5</v>
      </c>
      <c r="I16" s="152">
        <v>3</v>
      </c>
      <c r="J16" s="152" t="s">
        <v>147</v>
      </c>
      <c r="K16" s="152" t="s">
        <v>147</v>
      </c>
      <c r="L16" s="152"/>
      <c r="M16" s="138"/>
    </row>
    <row r="17" spans="1:13" s="73" customFormat="1" ht="13" x14ac:dyDescent="0.3">
      <c r="A17" s="169" t="s">
        <v>227</v>
      </c>
      <c r="B17" s="151">
        <v>275</v>
      </c>
      <c r="C17" s="151">
        <v>36</v>
      </c>
      <c r="D17" s="151">
        <v>29</v>
      </c>
      <c r="E17" s="151">
        <v>23</v>
      </c>
      <c r="G17" s="169" t="s">
        <v>227</v>
      </c>
      <c r="H17" s="152">
        <v>13.7</v>
      </c>
      <c r="I17" s="152">
        <v>2.6</v>
      </c>
      <c r="J17" s="152">
        <v>6</v>
      </c>
      <c r="K17" s="152">
        <v>15.131578947368421</v>
      </c>
      <c r="L17" s="152"/>
    </row>
    <row r="18" spans="1:13" s="73" customFormat="1" ht="13" x14ac:dyDescent="0.3">
      <c r="A18" s="169" t="s">
        <v>228</v>
      </c>
      <c r="B18" s="151">
        <v>49</v>
      </c>
      <c r="C18" s="151">
        <v>20</v>
      </c>
      <c r="D18" s="151">
        <v>5</v>
      </c>
      <c r="E18" s="151" t="s">
        <v>147</v>
      </c>
      <c r="G18" s="169" t="s">
        <v>228</v>
      </c>
      <c r="H18" s="152">
        <v>12</v>
      </c>
      <c r="I18" s="152">
        <v>10.9</v>
      </c>
      <c r="J18" s="152">
        <v>12.2</v>
      </c>
      <c r="K18" s="152" t="s">
        <v>147</v>
      </c>
      <c r="L18" s="152"/>
    </row>
    <row r="19" spans="1:13" s="73" customFormat="1" ht="13" x14ac:dyDescent="0.3">
      <c r="A19" s="169" t="s">
        <v>229</v>
      </c>
      <c r="B19" s="151">
        <v>115</v>
      </c>
      <c r="C19" s="151">
        <v>27</v>
      </c>
      <c r="D19" s="151">
        <v>12</v>
      </c>
      <c r="E19" s="151">
        <v>6</v>
      </c>
      <c r="G19" s="169" t="s">
        <v>229</v>
      </c>
      <c r="H19" s="152">
        <v>14.5</v>
      </c>
      <c r="I19" s="152">
        <v>5</v>
      </c>
      <c r="J19" s="152">
        <v>6.2</v>
      </c>
      <c r="K19" s="152">
        <v>9.8360655737704921</v>
      </c>
      <c r="L19" s="152"/>
    </row>
    <row r="20" spans="1:13" s="73" customFormat="1" ht="13" x14ac:dyDescent="0.3">
      <c r="A20" s="169" t="s">
        <v>230</v>
      </c>
      <c r="B20" s="151">
        <v>9</v>
      </c>
      <c r="C20" s="151">
        <v>3</v>
      </c>
      <c r="D20" s="151">
        <v>0</v>
      </c>
      <c r="E20" s="151" t="s">
        <v>147</v>
      </c>
      <c r="G20" s="169" t="s">
        <v>230</v>
      </c>
      <c r="H20" s="152">
        <v>5.7</v>
      </c>
      <c r="I20" s="152">
        <v>3.4</v>
      </c>
      <c r="J20" s="152">
        <v>0</v>
      </c>
      <c r="K20" s="152" t="s">
        <v>147</v>
      </c>
      <c r="L20" s="152"/>
    </row>
    <row r="21" spans="1:13" s="73" customFormat="1" ht="13" x14ac:dyDescent="0.3">
      <c r="A21" s="169" t="s">
        <v>231</v>
      </c>
      <c r="B21" s="151">
        <v>145</v>
      </c>
      <c r="C21" s="151">
        <v>4</v>
      </c>
      <c r="D21" s="151">
        <v>0</v>
      </c>
      <c r="E21" s="151" t="s">
        <v>147</v>
      </c>
      <c r="G21" s="169" t="s">
        <v>231</v>
      </c>
      <c r="H21" s="152">
        <v>14.3</v>
      </c>
      <c r="I21" s="152">
        <v>0.8</v>
      </c>
      <c r="J21" s="152">
        <v>0</v>
      </c>
      <c r="K21" s="152" t="s">
        <v>147</v>
      </c>
      <c r="L21" s="152"/>
    </row>
    <row r="22" spans="1:13" s="73" customFormat="1" ht="13" x14ac:dyDescent="0.3">
      <c r="A22" s="169" t="s">
        <v>232</v>
      </c>
      <c r="B22" s="151">
        <v>82</v>
      </c>
      <c r="C22" s="151">
        <v>25</v>
      </c>
      <c r="D22" s="151">
        <v>6</v>
      </c>
      <c r="E22" s="151" t="s">
        <v>147</v>
      </c>
      <c r="G22" s="169" t="s">
        <v>232</v>
      </c>
      <c r="H22" s="152">
        <v>19.3</v>
      </c>
      <c r="I22" s="152">
        <v>8.6</v>
      </c>
      <c r="J22" s="152">
        <v>5.8</v>
      </c>
      <c r="K22" s="151" t="s">
        <v>147</v>
      </c>
      <c r="L22" s="151"/>
    </row>
    <row r="23" spans="1:13" s="73" customFormat="1" ht="13" x14ac:dyDescent="0.3">
      <c r="A23" s="169" t="s">
        <v>233</v>
      </c>
      <c r="B23" s="151">
        <v>131</v>
      </c>
      <c r="C23" s="151">
        <v>17</v>
      </c>
      <c r="D23" s="151">
        <v>1</v>
      </c>
      <c r="E23" s="151" t="s">
        <v>147</v>
      </c>
      <c r="G23" s="169" t="s">
        <v>233</v>
      </c>
      <c r="H23" s="152">
        <v>11.5</v>
      </c>
      <c r="I23" s="152">
        <v>2.5</v>
      </c>
      <c r="J23" s="152">
        <v>0.9</v>
      </c>
      <c r="K23" s="151" t="s">
        <v>147</v>
      </c>
      <c r="L23" s="151"/>
    </row>
    <row r="24" spans="1:13" s="73" customFormat="1" ht="13" x14ac:dyDescent="0.3">
      <c r="A24" s="169" t="s">
        <v>235</v>
      </c>
      <c r="B24" s="151">
        <v>27</v>
      </c>
      <c r="C24" s="151">
        <v>4</v>
      </c>
      <c r="D24" s="151">
        <v>3</v>
      </c>
      <c r="E24" s="151" t="s">
        <v>147</v>
      </c>
      <c r="G24" s="169" t="s">
        <v>235</v>
      </c>
      <c r="H24" s="152">
        <v>7.5</v>
      </c>
      <c r="I24" s="152">
        <v>1.7</v>
      </c>
      <c r="J24" s="152">
        <v>9.1</v>
      </c>
      <c r="K24" s="151" t="s">
        <v>147</v>
      </c>
      <c r="L24" s="151"/>
      <c r="M24" s="138"/>
    </row>
    <row r="25" spans="1:13" s="73" customFormat="1" ht="13" x14ac:dyDescent="0.3">
      <c r="A25" s="169" t="s">
        <v>236</v>
      </c>
      <c r="B25" s="151">
        <v>7</v>
      </c>
      <c r="C25" s="151">
        <v>1</v>
      </c>
      <c r="D25" s="151" t="s">
        <v>147</v>
      </c>
      <c r="E25" s="151" t="s">
        <v>147</v>
      </c>
      <c r="G25" s="169" t="s">
        <v>236</v>
      </c>
      <c r="H25" s="152">
        <v>15.2</v>
      </c>
      <c r="I25" s="152">
        <v>6.7</v>
      </c>
      <c r="J25" s="152" t="s">
        <v>147</v>
      </c>
      <c r="K25" s="151" t="s">
        <v>147</v>
      </c>
      <c r="L25" s="151"/>
    </row>
    <row r="26" spans="1:13" s="73" customFormat="1" ht="13" x14ac:dyDescent="0.3">
      <c r="A26" s="169" t="s">
        <v>237</v>
      </c>
      <c r="B26" s="151">
        <v>8</v>
      </c>
      <c r="C26" s="151">
        <v>0</v>
      </c>
      <c r="D26" s="151" t="s">
        <v>147</v>
      </c>
      <c r="E26" s="151" t="s">
        <v>147</v>
      </c>
      <c r="G26" s="169" t="s">
        <v>237</v>
      </c>
      <c r="H26" s="152">
        <v>7.1</v>
      </c>
      <c r="I26" s="152">
        <v>0</v>
      </c>
      <c r="J26" s="152" t="s">
        <v>147</v>
      </c>
      <c r="K26" s="151" t="s">
        <v>147</v>
      </c>
      <c r="L26" s="151"/>
    </row>
    <row r="27" spans="1:13" s="73" customFormat="1" ht="13" x14ac:dyDescent="0.3">
      <c r="A27" s="169" t="s">
        <v>238</v>
      </c>
      <c r="B27" s="151">
        <v>69</v>
      </c>
      <c r="C27" s="151">
        <v>2</v>
      </c>
      <c r="D27" s="151">
        <v>3</v>
      </c>
      <c r="E27" s="151" t="s">
        <v>147</v>
      </c>
      <c r="G27" s="169" t="s">
        <v>238</v>
      </c>
      <c r="H27" s="152">
        <v>29.5</v>
      </c>
      <c r="I27" s="152">
        <v>1.6</v>
      </c>
      <c r="J27" s="152">
        <v>17.600000000000001</v>
      </c>
      <c r="K27" s="151" t="s">
        <v>147</v>
      </c>
      <c r="L27" s="151"/>
    </row>
    <row r="28" spans="1:13" s="73" customFormat="1" ht="13" x14ac:dyDescent="0.3">
      <c r="A28" s="169" t="s">
        <v>239</v>
      </c>
      <c r="B28" s="151">
        <v>118</v>
      </c>
      <c r="C28" s="151">
        <v>2</v>
      </c>
      <c r="D28" s="151">
        <v>4</v>
      </c>
      <c r="E28" s="151" t="s">
        <v>147</v>
      </c>
      <c r="G28" s="169" t="s">
        <v>239</v>
      </c>
      <c r="H28" s="152">
        <v>24.8</v>
      </c>
      <c r="I28" s="152">
        <v>0.8</v>
      </c>
      <c r="J28" s="152">
        <v>19</v>
      </c>
      <c r="K28" s="151" t="s">
        <v>147</v>
      </c>
      <c r="L28" s="151"/>
    </row>
    <row r="29" spans="1:13" s="73" customFormat="1" ht="13" x14ac:dyDescent="0.3">
      <c r="A29" s="169" t="s">
        <v>240</v>
      </c>
      <c r="B29" s="151">
        <v>38</v>
      </c>
      <c r="C29" s="151">
        <v>14</v>
      </c>
      <c r="D29" s="151" t="s">
        <v>147</v>
      </c>
      <c r="E29" s="151" t="s">
        <v>147</v>
      </c>
      <c r="G29" s="169" t="s">
        <v>240</v>
      </c>
      <c r="H29" s="152">
        <v>9.6</v>
      </c>
      <c r="I29" s="152">
        <v>8.4</v>
      </c>
      <c r="J29" s="152" t="s">
        <v>147</v>
      </c>
      <c r="K29" s="151" t="s">
        <v>147</v>
      </c>
      <c r="L29" s="151"/>
      <c r="M29" s="138"/>
    </row>
    <row r="30" spans="1:13" s="73" customFormat="1" ht="13" x14ac:dyDescent="0.3">
      <c r="A30" s="169" t="s">
        <v>241</v>
      </c>
      <c r="B30" s="151">
        <v>1</v>
      </c>
      <c r="C30" s="151">
        <v>0</v>
      </c>
      <c r="D30" s="151" t="s">
        <v>147</v>
      </c>
      <c r="E30" s="151" t="s">
        <v>147</v>
      </c>
      <c r="G30" s="169" t="s">
        <v>241</v>
      </c>
      <c r="H30" s="152">
        <v>0.7</v>
      </c>
      <c r="I30" s="152">
        <v>0</v>
      </c>
      <c r="J30" s="152" t="s">
        <v>147</v>
      </c>
      <c r="K30" s="151" t="s">
        <v>147</v>
      </c>
      <c r="L30" s="151"/>
    </row>
    <row r="31" spans="1:13" s="73" customFormat="1" ht="13" x14ac:dyDescent="0.3">
      <c r="A31" s="169" t="s">
        <v>281</v>
      </c>
      <c r="B31" s="151">
        <v>31</v>
      </c>
      <c r="C31" s="151">
        <v>2</v>
      </c>
      <c r="D31" s="151">
        <v>7</v>
      </c>
      <c r="E31" s="151" t="s">
        <v>147</v>
      </c>
      <c r="G31" s="169" t="s">
        <v>281</v>
      </c>
      <c r="H31" s="152">
        <v>11</v>
      </c>
      <c r="I31" s="152">
        <v>1.7</v>
      </c>
      <c r="J31" s="152">
        <v>50</v>
      </c>
      <c r="K31" s="151" t="s">
        <v>147</v>
      </c>
      <c r="L31" s="151"/>
    </row>
    <row r="32" spans="1:13" s="73" customFormat="1" ht="13" x14ac:dyDescent="0.3">
      <c r="A32" s="169" t="s">
        <v>244</v>
      </c>
      <c r="B32" s="151">
        <v>37</v>
      </c>
      <c r="C32" s="151">
        <v>4</v>
      </c>
      <c r="D32" s="151">
        <v>0</v>
      </c>
      <c r="E32" s="151" t="s">
        <v>147</v>
      </c>
      <c r="G32" s="169" t="s">
        <v>244</v>
      </c>
      <c r="H32" s="152">
        <v>4.9000000000000004</v>
      </c>
      <c r="I32" s="152">
        <v>1.1000000000000001</v>
      </c>
      <c r="J32" s="152">
        <v>0</v>
      </c>
      <c r="K32" s="151" t="s">
        <v>147</v>
      </c>
      <c r="L32" s="151"/>
    </row>
    <row r="33" spans="1:13" s="73" customFormat="1" ht="13" x14ac:dyDescent="0.3">
      <c r="A33" s="169" t="s">
        <v>245</v>
      </c>
      <c r="B33" s="151">
        <v>90</v>
      </c>
      <c r="C33" s="151">
        <v>0</v>
      </c>
      <c r="D33" s="151" t="s">
        <v>147</v>
      </c>
      <c r="E33" s="151" t="s">
        <v>147</v>
      </c>
      <c r="G33" s="169" t="s">
        <v>245</v>
      </c>
      <c r="H33" s="152">
        <v>18.399999999999999</v>
      </c>
      <c r="I33" s="152">
        <v>0</v>
      </c>
      <c r="J33" s="152" t="s">
        <v>147</v>
      </c>
      <c r="K33" s="151" t="s">
        <v>147</v>
      </c>
      <c r="L33" s="151"/>
    </row>
    <row r="34" spans="1:13" s="73" customFormat="1" ht="13.5" thickBot="1" x14ac:dyDescent="0.35">
      <c r="A34" s="169" t="s">
        <v>246</v>
      </c>
      <c r="B34" s="151">
        <v>13</v>
      </c>
      <c r="C34" s="151">
        <v>0</v>
      </c>
      <c r="D34" s="151" t="s">
        <v>147</v>
      </c>
      <c r="E34" s="151" t="s">
        <v>147</v>
      </c>
      <c r="G34" s="169" t="s">
        <v>246</v>
      </c>
      <c r="H34" s="152">
        <v>12.3</v>
      </c>
      <c r="I34" s="152">
        <v>0</v>
      </c>
      <c r="J34" s="152" t="s">
        <v>147</v>
      </c>
      <c r="K34" s="151" t="s">
        <v>147</v>
      </c>
      <c r="L34" s="151"/>
    </row>
    <row r="35" spans="1:13" s="73" customFormat="1" ht="12.75" customHeight="1" x14ac:dyDescent="0.3">
      <c r="A35" s="92" t="s">
        <v>152</v>
      </c>
      <c r="B35" s="168"/>
      <c r="C35" s="168"/>
      <c r="D35" s="168"/>
      <c r="E35" s="188"/>
      <c r="G35" s="92" t="s">
        <v>152</v>
      </c>
      <c r="H35" s="168"/>
      <c r="I35" s="168"/>
      <c r="J35" s="168"/>
      <c r="K35" s="188"/>
    </row>
    <row r="36" spans="1:13" s="73" customFormat="1" x14ac:dyDescent="0.3">
      <c r="A36" s="129"/>
      <c r="B36" s="129"/>
      <c r="C36" s="129"/>
      <c r="D36" s="129"/>
      <c r="G36" s="129"/>
      <c r="H36" s="129"/>
      <c r="I36" s="129"/>
      <c r="J36" s="129"/>
      <c r="M36" s="30"/>
    </row>
  </sheetData>
  <mergeCells count="10">
    <mergeCell ref="G3:K3"/>
    <mergeCell ref="G4:K4"/>
    <mergeCell ref="G5:K5"/>
    <mergeCell ref="A1:E1"/>
    <mergeCell ref="A2:E2"/>
    <mergeCell ref="A3:E3"/>
    <mergeCell ref="A4:E4"/>
    <mergeCell ref="A5:E5"/>
    <mergeCell ref="G1:K1"/>
    <mergeCell ref="G2:K2"/>
  </mergeCells>
  <hyperlinks>
    <hyperlink ref="M2" location="Contenido!A1" display="Contenido" xr:uid="{15809334-6A00-42E9-B089-85252768D0E6}"/>
  </hyperlinks>
  <printOptions horizontalCentered="1"/>
  <pageMargins left="0.39370078740157483" right="0.39370078740157483" top="0.39370078740157483" bottom="0.39370078740157483" header="0.31496062992125984" footer="0.31496062992125984"/>
  <pageSetup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33E31B-8E88-444A-805A-2E6A65CB13A3}">
  <dimension ref="A2:D80"/>
  <sheetViews>
    <sheetView showGridLines="0" zoomScaleNormal="100" zoomScaleSheetLayoutView="90" workbookViewId="0">
      <pane ySplit="2" topLeftCell="A3" activePane="bottomLeft" state="frozen"/>
      <selection pane="bottomLeft" activeCell="E7" sqref="E7"/>
    </sheetView>
  </sheetViews>
  <sheetFormatPr baseColWidth="10" defaultColWidth="11.453125" defaultRowHeight="13" x14ac:dyDescent="0.35"/>
  <cols>
    <col min="1" max="1" width="11.453125" style="23"/>
    <col min="2" max="2" width="9.81640625" style="24" customWidth="1"/>
    <col min="3" max="3" width="92.81640625" style="25" customWidth="1"/>
    <col min="4" max="16384" width="11.453125" style="25"/>
  </cols>
  <sheetData>
    <row r="2" spans="1:3" s="8" customFormat="1" ht="21.75" customHeight="1" x14ac:dyDescent="0.35">
      <c r="A2" s="7"/>
      <c r="B2" s="313" t="s">
        <v>435</v>
      </c>
      <c r="C2" s="314"/>
    </row>
    <row r="3" spans="1:3" s="11" customFormat="1" ht="17.25" customHeight="1" x14ac:dyDescent="0.35">
      <c r="A3" s="9"/>
      <c r="B3" s="13" t="s">
        <v>18</v>
      </c>
      <c r="C3" s="10"/>
    </row>
    <row r="4" spans="1:3" s="11" customFormat="1" ht="17.25" customHeight="1" x14ac:dyDescent="0.35">
      <c r="A4" s="12"/>
      <c r="B4" s="13" t="s">
        <v>19</v>
      </c>
      <c r="C4" s="10"/>
    </row>
    <row r="5" spans="1:3" s="8" customFormat="1" ht="20.25" customHeight="1" x14ac:dyDescent="0.35">
      <c r="A5" s="14"/>
      <c r="B5" s="15" t="s">
        <v>20</v>
      </c>
      <c r="C5" s="16"/>
    </row>
    <row r="6" spans="1:3" s="11" customFormat="1" ht="17.149999999999999" customHeight="1" x14ac:dyDescent="0.35">
      <c r="A6" s="17"/>
      <c r="B6" s="198" t="s">
        <v>21</v>
      </c>
      <c r="C6" s="112" t="s">
        <v>22</v>
      </c>
    </row>
    <row r="7" spans="1:3" s="11" customFormat="1" ht="17.25" customHeight="1" x14ac:dyDescent="0.35">
      <c r="A7" s="9"/>
      <c r="B7" s="198" t="s">
        <v>23</v>
      </c>
      <c r="C7" s="18" t="s">
        <v>24</v>
      </c>
    </row>
    <row r="8" spans="1:3" s="11" customFormat="1" ht="17.25" customHeight="1" x14ac:dyDescent="0.35">
      <c r="A8" s="9"/>
      <c r="B8" s="198" t="s">
        <v>25</v>
      </c>
      <c r="C8" s="18" t="s">
        <v>26</v>
      </c>
    </row>
    <row r="9" spans="1:3" s="11" customFormat="1" ht="17.25" customHeight="1" x14ac:dyDescent="0.35">
      <c r="A9" s="9"/>
      <c r="B9" s="198" t="s">
        <v>27</v>
      </c>
      <c r="C9" s="18" t="s">
        <v>28</v>
      </c>
    </row>
    <row r="10" spans="1:3" s="11" customFormat="1" ht="17.25" customHeight="1" x14ac:dyDescent="0.35">
      <c r="A10" s="9"/>
      <c r="B10" s="198" t="s">
        <v>29</v>
      </c>
      <c r="C10" s="18" t="s">
        <v>30</v>
      </c>
    </row>
    <row r="11" spans="1:3" s="11" customFormat="1" ht="17.25" customHeight="1" x14ac:dyDescent="0.35">
      <c r="A11" s="9"/>
      <c r="B11" s="198" t="s">
        <v>31</v>
      </c>
      <c r="C11" s="18" t="s">
        <v>32</v>
      </c>
    </row>
    <row r="12" spans="1:3" s="11" customFormat="1" ht="17.25" customHeight="1" x14ac:dyDescent="0.35">
      <c r="A12" s="148"/>
      <c r="B12" s="198" t="s">
        <v>33</v>
      </c>
      <c r="C12" s="18" t="s">
        <v>34</v>
      </c>
    </row>
    <row r="13" spans="1:3" s="11" customFormat="1" ht="17.25" customHeight="1" x14ac:dyDescent="0.35">
      <c r="A13" s="148"/>
      <c r="B13" s="198" t="s">
        <v>35</v>
      </c>
      <c r="C13" s="18" t="s">
        <v>36</v>
      </c>
    </row>
    <row r="14" spans="1:3" s="11" customFormat="1" ht="17.25" customHeight="1" x14ac:dyDescent="0.35">
      <c r="A14" s="148"/>
      <c r="B14" s="198" t="s">
        <v>37</v>
      </c>
      <c r="C14" s="18" t="s">
        <v>38</v>
      </c>
    </row>
    <row r="15" spans="1:3" s="11" customFormat="1" ht="17.25" customHeight="1" x14ac:dyDescent="0.35">
      <c r="A15" s="9"/>
      <c r="B15" s="198" t="s">
        <v>39</v>
      </c>
      <c r="C15" s="18" t="s">
        <v>40</v>
      </c>
    </row>
    <row r="16" spans="1:3" s="11" customFormat="1" ht="17.25" customHeight="1" x14ac:dyDescent="0.35">
      <c r="A16" s="9"/>
      <c r="B16" s="198" t="s">
        <v>41</v>
      </c>
      <c r="C16" s="18" t="s">
        <v>42</v>
      </c>
    </row>
    <row r="17" spans="1:4" s="11" customFormat="1" ht="17.25" customHeight="1" x14ac:dyDescent="0.35">
      <c r="A17" s="9"/>
      <c r="B17" s="198" t="s">
        <v>43</v>
      </c>
      <c r="C17" s="18" t="s">
        <v>44</v>
      </c>
    </row>
    <row r="18" spans="1:4" s="11" customFormat="1" ht="17.25" customHeight="1" x14ac:dyDescent="0.35">
      <c r="A18" s="9"/>
      <c r="B18" s="198" t="s">
        <v>45</v>
      </c>
      <c r="C18" s="26" t="s">
        <v>46</v>
      </c>
    </row>
    <row r="19" spans="1:4" s="8" customFormat="1" ht="20.25" customHeight="1" x14ac:dyDescent="0.35">
      <c r="A19" s="7"/>
      <c r="B19" s="15" t="s">
        <v>47</v>
      </c>
      <c r="C19" s="16"/>
      <c r="D19" s="11"/>
    </row>
    <row r="20" spans="1:4" s="11" customFormat="1" ht="17.25" customHeight="1" x14ac:dyDescent="0.35">
      <c r="A20" s="9"/>
      <c r="B20" s="198" t="s">
        <v>48</v>
      </c>
      <c r="C20" s="159" t="s">
        <v>49</v>
      </c>
    </row>
    <row r="21" spans="1:4" s="11" customFormat="1" ht="17.25" customHeight="1" x14ac:dyDescent="0.35">
      <c r="A21" s="9"/>
      <c r="B21" s="198" t="s">
        <v>50</v>
      </c>
      <c r="C21" s="18" t="s">
        <v>51</v>
      </c>
    </row>
    <row r="22" spans="1:4" s="11" customFormat="1" ht="17.25" customHeight="1" x14ac:dyDescent="0.35">
      <c r="A22" s="9"/>
      <c r="B22" s="198" t="s">
        <v>52</v>
      </c>
      <c r="C22" s="18" t="s">
        <v>53</v>
      </c>
    </row>
    <row r="23" spans="1:4" s="11" customFormat="1" ht="17.25" customHeight="1" x14ac:dyDescent="0.35">
      <c r="A23" s="9"/>
      <c r="B23" s="198" t="s">
        <v>54</v>
      </c>
      <c r="C23" s="18" t="s">
        <v>55</v>
      </c>
    </row>
    <row r="24" spans="1:4" s="11" customFormat="1" ht="17.25" customHeight="1" x14ac:dyDescent="0.35">
      <c r="A24" s="9"/>
      <c r="B24" s="198" t="s">
        <v>56</v>
      </c>
      <c r="C24" s="18" t="s">
        <v>57</v>
      </c>
    </row>
    <row r="25" spans="1:4" s="11" customFormat="1" ht="17.25" customHeight="1" x14ac:dyDescent="0.35">
      <c r="A25" s="9"/>
      <c r="B25" s="198" t="s">
        <v>58</v>
      </c>
      <c r="C25" s="18" t="s">
        <v>59</v>
      </c>
    </row>
    <row r="26" spans="1:4" s="11" customFormat="1" ht="17.25" customHeight="1" x14ac:dyDescent="0.35">
      <c r="A26" s="9"/>
      <c r="B26" s="198" t="s">
        <v>60</v>
      </c>
      <c r="C26" s="18" t="s">
        <v>61</v>
      </c>
    </row>
    <row r="27" spans="1:4" s="11" customFormat="1" ht="17.25" customHeight="1" x14ac:dyDescent="0.35">
      <c r="A27" s="9"/>
      <c r="B27" s="198" t="s">
        <v>62</v>
      </c>
      <c r="C27" s="18" t="s">
        <v>63</v>
      </c>
    </row>
    <row r="28" spans="1:4" s="11" customFormat="1" ht="17.25" customHeight="1" x14ac:dyDescent="0.35">
      <c r="A28" s="9"/>
      <c r="B28" s="198" t="s">
        <v>64</v>
      </c>
      <c r="C28" s="18" t="s">
        <v>65</v>
      </c>
    </row>
    <row r="29" spans="1:4" s="11" customFormat="1" ht="17.25" customHeight="1" x14ac:dyDescent="0.35">
      <c r="A29" s="9"/>
      <c r="B29" s="198" t="s">
        <v>66</v>
      </c>
      <c r="C29" s="18" t="s">
        <v>67</v>
      </c>
    </row>
    <row r="30" spans="1:4" s="11" customFormat="1" ht="17.25" customHeight="1" x14ac:dyDescent="0.35">
      <c r="A30" s="9"/>
      <c r="B30" s="198" t="s">
        <v>68</v>
      </c>
      <c r="C30" s="18" t="s">
        <v>69</v>
      </c>
    </row>
    <row r="31" spans="1:4" s="11" customFormat="1" ht="17.25" customHeight="1" x14ac:dyDescent="0.35">
      <c r="A31" s="9"/>
      <c r="B31" s="305" t="s">
        <v>70</v>
      </c>
      <c r="C31" s="26" t="s">
        <v>71</v>
      </c>
    </row>
    <row r="32" spans="1:4" s="8" customFormat="1" ht="20.25" customHeight="1" x14ac:dyDescent="0.35">
      <c r="A32" s="7"/>
      <c r="B32" s="15" t="s">
        <v>72</v>
      </c>
      <c r="C32" s="16"/>
      <c r="D32" s="11"/>
    </row>
    <row r="33" spans="1:4" s="11" customFormat="1" ht="17.25" customHeight="1" x14ac:dyDescent="0.35">
      <c r="A33" s="9"/>
      <c r="B33" s="198" t="s">
        <v>73</v>
      </c>
      <c r="C33" s="18" t="s">
        <v>74</v>
      </c>
    </row>
    <row r="34" spans="1:4" s="11" customFormat="1" ht="17.25" customHeight="1" x14ac:dyDescent="0.35">
      <c r="A34" s="9"/>
      <c r="B34" s="198" t="s">
        <v>75</v>
      </c>
      <c r="C34" s="18" t="s">
        <v>76</v>
      </c>
    </row>
    <row r="35" spans="1:4" s="11" customFormat="1" ht="17.25" customHeight="1" x14ac:dyDescent="0.35">
      <c r="A35" s="9"/>
      <c r="B35" s="198" t="s">
        <v>77</v>
      </c>
      <c r="C35" s="18" t="s">
        <v>78</v>
      </c>
    </row>
    <row r="36" spans="1:4" s="11" customFormat="1" ht="17.25" customHeight="1" x14ac:dyDescent="0.35">
      <c r="A36" s="9"/>
      <c r="B36" s="198" t="s">
        <v>79</v>
      </c>
      <c r="C36" s="18" t="s">
        <v>80</v>
      </c>
    </row>
    <row r="37" spans="1:4" s="11" customFormat="1" ht="17.25" customHeight="1" x14ac:dyDescent="0.35">
      <c r="A37" s="9"/>
      <c r="B37" s="198" t="s">
        <v>81</v>
      </c>
      <c r="C37" s="18" t="s">
        <v>82</v>
      </c>
    </row>
    <row r="38" spans="1:4" s="11" customFormat="1" ht="17.25" customHeight="1" x14ac:dyDescent="0.35">
      <c r="A38" s="9"/>
      <c r="B38" s="198" t="s">
        <v>83</v>
      </c>
      <c r="C38" s="18" t="s">
        <v>84</v>
      </c>
    </row>
    <row r="39" spans="1:4" s="11" customFormat="1" ht="17.25" customHeight="1" x14ac:dyDescent="0.35">
      <c r="B39" s="198" t="s">
        <v>85</v>
      </c>
      <c r="C39" s="19" t="s">
        <v>86</v>
      </c>
    </row>
    <row r="40" spans="1:4" s="8" customFormat="1" ht="20.25" customHeight="1" x14ac:dyDescent="0.35">
      <c r="A40" s="7"/>
      <c r="B40" s="15" t="s">
        <v>87</v>
      </c>
      <c r="C40" s="16"/>
      <c r="D40" s="11"/>
    </row>
    <row r="41" spans="1:4" s="8" customFormat="1" ht="17.25" customHeight="1" x14ac:dyDescent="0.35">
      <c r="A41" s="7"/>
      <c r="B41" s="198" t="s">
        <v>88</v>
      </c>
      <c r="C41" s="18" t="s">
        <v>89</v>
      </c>
      <c r="D41" s="11"/>
    </row>
    <row r="42" spans="1:4" s="8" customFormat="1" ht="17.25" customHeight="1" x14ac:dyDescent="0.35">
      <c r="A42" s="7"/>
      <c r="B42" s="198" t="s">
        <v>90</v>
      </c>
      <c r="C42" s="18" t="s">
        <v>91</v>
      </c>
      <c r="D42" s="11"/>
    </row>
    <row r="43" spans="1:4" s="8" customFormat="1" ht="17.25" customHeight="1" x14ac:dyDescent="0.35">
      <c r="A43" s="7"/>
      <c r="B43" s="198" t="s">
        <v>92</v>
      </c>
      <c r="C43" s="18" t="s">
        <v>76</v>
      </c>
      <c r="D43" s="11"/>
    </row>
    <row r="44" spans="1:4" s="8" customFormat="1" ht="17.25" customHeight="1" x14ac:dyDescent="0.35">
      <c r="A44" s="7"/>
      <c r="B44" s="198" t="s">
        <v>93</v>
      </c>
      <c r="C44" s="18" t="s">
        <v>78</v>
      </c>
      <c r="D44" s="11"/>
    </row>
    <row r="45" spans="1:4" s="8" customFormat="1" ht="17.25" customHeight="1" x14ac:dyDescent="0.35">
      <c r="A45" s="7"/>
      <c r="B45" s="198" t="s">
        <v>94</v>
      </c>
      <c r="C45" s="18" t="s">
        <v>80</v>
      </c>
      <c r="D45" s="11"/>
    </row>
    <row r="46" spans="1:4" s="22" customFormat="1" ht="17.25" customHeight="1" x14ac:dyDescent="0.35">
      <c r="A46" s="21"/>
      <c r="B46" s="198" t="s">
        <v>95</v>
      </c>
      <c r="C46" s="18" t="s">
        <v>82</v>
      </c>
      <c r="D46" s="11"/>
    </row>
    <row r="47" spans="1:4" s="8" customFormat="1" ht="17.25" customHeight="1" x14ac:dyDescent="0.35">
      <c r="A47" s="7"/>
      <c r="B47" s="198" t="s">
        <v>96</v>
      </c>
      <c r="C47" s="18" t="s">
        <v>84</v>
      </c>
      <c r="D47" s="11"/>
    </row>
    <row r="48" spans="1:4" s="8" customFormat="1" ht="17.25" customHeight="1" x14ac:dyDescent="0.35">
      <c r="A48" s="7"/>
      <c r="B48" s="198" t="s">
        <v>97</v>
      </c>
      <c r="C48" s="18" t="s">
        <v>86</v>
      </c>
      <c r="D48" s="11"/>
    </row>
    <row r="49" spans="1:4" s="8" customFormat="1" ht="17.25" customHeight="1" x14ac:dyDescent="0.35">
      <c r="B49" s="15" t="s">
        <v>98</v>
      </c>
      <c r="C49" s="16"/>
      <c r="D49" s="11"/>
    </row>
    <row r="50" spans="1:4" s="8" customFormat="1" ht="17.25" customHeight="1" x14ac:dyDescent="0.35">
      <c r="A50" s="7"/>
      <c r="B50" s="198" t="s">
        <v>99</v>
      </c>
      <c r="C50" s="18" t="s">
        <v>91</v>
      </c>
      <c r="D50" s="11"/>
    </row>
    <row r="51" spans="1:4" s="8" customFormat="1" ht="17.25" customHeight="1" x14ac:dyDescent="0.35">
      <c r="A51" s="7"/>
      <c r="B51" s="198" t="s">
        <v>100</v>
      </c>
      <c r="C51" s="18" t="s">
        <v>76</v>
      </c>
      <c r="D51" s="11"/>
    </row>
    <row r="52" spans="1:4" s="8" customFormat="1" ht="17.25" customHeight="1" x14ac:dyDescent="0.35">
      <c r="A52" s="7"/>
      <c r="B52" s="198" t="s">
        <v>101</v>
      </c>
      <c r="C52" s="18" t="s">
        <v>78</v>
      </c>
      <c r="D52" s="11"/>
    </row>
    <row r="53" spans="1:4" s="8" customFormat="1" ht="17.25" customHeight="1" x14ac:dyDescent="0.35">
      <c r="A53" s="7"/>
      <c r="B53" s="198" t="s">
        <v>102</v>
      </c>
      <c r="C53" s="18" t="s">
        <v>86</v>
      </c>
      <c r="D53" s="11"/>
    </row>
    <row r="54" spans="1:4" s="8" customFormat="1" ht="17.25" customHeight="1" x14ac:dyDescent="0.35">
      <c r="B54" s="15" t="s">
        <v>103</v>
      </c>
      <c r="C54" s="16"/>
      <c r="D54" s="11"/>
    </row>
    <row r="55" spans="1:4" s="8" customFormat="1" ht="17.25" customHeight="1" x14ac:dyDescent="0.35">
      <c r="A55" s="7"/>
      <c r="B55" s="198" t="s">
        <v>104</v>
      </c>
      <c r="C55" s="18" t="s">
        <v>91</v>
      </c>
      <c r="D55" s="11"/>
    </row>
    <row r="56" spans="1:4" s="8" customFormat="1" ht="17.25" customHeight="1" x14ac:dyDescent="0.35">
      <c r="A56" s="7"/>
      <c r="B56" s="198" t="s">
        <v>105</v>
      </c>
      <c r="C56" s="18" t="s">
        <v>76</v>
      </c>
      <c r="D56" s="11"/>
    </row>
    <row r="57" spans="1:4" s="8" customFormat="1" ht="17.25" customHeight="1" x14ac:dyDescent="0.35">
      <c r="A57" s="7"/>
      <c r="B57" s="198" t="s">
        <v>106</v>
      </c>
      <c r="C57" s="18" t="s">
        <v>78</v>
      </c>
      <c r="D57" s="11"/>
    </row>
    <row r="58" spans="1:4" s="8" customFormat="1" ht="17.25" customHeight="1" x14ac:dyDescent="0.35">
      <c r="A58" s="7"/>
      <c r="B58" s="305" t="s">
        <v>107</v>
      </c>
      <c r="C58" s="19" t="s">
        <v>86</v>
      </c>
      <c r="D58" s="11"/>
    </row>
    <row r="59" spans="1:4" s="8" customFormat="1" ht="17.25" customHeight="1" x14ac:dyDescent="0.35">
      <c r="B59" s="15" t="s">
        <v>108</v>
      </c>
      <c r="C59" s="16"/>
      <c r="D59" s="11"/>
    </row>
    <row r="60" spans="1:4" s="8" customFormat="1" ht="17.25" customHeight="1" x14ac:dyDescent="0.35">
      <c r="A60" s="7"/>
      <c r="B60" s="198" t="s">
        <v>109</v>
      </c>
      <c r="C60" s="18" t="s">
        <v>91</v>
      </c>
      <c r="D60" s="11"/>
    </row>
    <row r="61" spans="1:4" s="8" customFormat="1" ht="17.25" customHeight="1" x14ac:dyDescent="0.35">
      <c r="A61" s="7"/>
      <c r="B61" s="198" t="s">
        <v>110</v>
      </c>
      <c r="C61" s="18" t="s">
        <v>76</v>
      </c>
      <c r="D61" s="11"/>
    </row>
    <row r="62" spans="1:4" s="8" customFormat="1" ht="17.25" customHeight="1" x14ac:dyDescent="0.35">
      <c r="A62" s="7"/>
      <c r="B62" s="198" t="s">
        <v>111</v>
      </c>
      <c r="C62" s="18" t="s">
        <v>78</v>
      </c>
      <c r="D62" s="11"/>
    </row>
    <row r="63" spans="1:4" s="8" customFormat="1" ht="17.25" customHeight="1" x14ac:dyDescent="0.35">
      <c r="A63" s="7"/>
      <c r="B63" s="198" t="s">
        <v>112</v>
      </c>
      <c r="C63" s="18" t="s">
        <v>86</v>
      </c>
      <c r="D63" s="11"/>
    </row>
    <row r="64" spans="1:4" s="8" customFormat="1" ht="17.25" customHeight="1" x14ac:dyDescent="0.35">
      <c r="A64" s="7"/>
      <c r="B64" s="15" t="s">
        <v>113</v>
      </c>
      <c r="C64" s="16"/>
      <c r="D64" s="11"/>
    </row>
    <row r="65" spans="1:4" s="8" customFormat="1" ht="17.25" customHeight="1" x14ac:dyDescent="0.35">
      <c r="A65" s="7"/>
      <c r="B65" s="198" t="s">
        <v>114</v>
      </c>
      <c r="C65" s="18" t="s">
        <v>91</v>
      </c>
      <c r="D65" s="11"/>
    </row>
    <row r="66" spans="1:4" s="8" customFormat="1" ht="17.25" customHeight="1" x14ac:dyDescent="0.35">
      <c r="A66" s="7"/>
      <c r="B66" s="198" t="s">
        <v>115</v>
      </c>
      <c r="C66" s="18" t="s">
        <v>76</v>
      </c>
      <c r="D66" s="11"/>
    </row>
    <row r="67" spans="1:4" s="8" customFormat="1" ht="17.25" customHeight="1" x14ac:dyDescent="0.35">
      <c r="A67" s="7"/>
      <c r="B67" s="198" t="s">
        <v>116</v>
      </c>
      <c r="C67" s="18" t="s">
        <v>78</v>
      </c>
      <c r="D67" s="11"/>
    </row>
    <row r="68" spans="1:4" s="8" customFormat="1" ht="17.25" customHeight="1" x14ac:dyDescent="0.35">
      <c r="A68" s="7"/>
      <c r="B68" s="198" t="s">
        <v>117</v>
      </c>
      <c r="C68" s="18" t="s">
        <v>86</v>
      </c>
      <c r="D68" s="11"/>
    </row>
    <row r="69" spans="1:4" s="8" customFormat="1" ht="20.25" customHeight="1" x14ac:dyDescent="0.35">
      <c r="A69" s="7"/>
      <c r="B69" s="15" t="s">
        <v>118</v>
      </c>
      <c r="C69" s="20"/>
      <c r="D69" s="11"/>
    </row>
    <row r="70" spans="1:4" s="8" customFormat="1" ht="17.25" customHeight="1" x14ac:dyDescent="0.35">
      <c r="A70" s="7"/>
      <c r="B70" s="198" t="s">
        <v>119</v>
      </c>
      <c r="C70" s="18" t="s">
        <v>120</v>
      </c>
      <c r="D70" s="11"/>
    </row>
    <row r="71" spans="1:4" s="22" customFormat="1" ht="17.25" customHeight="1" x14ac:dyDescent="0.35">
      <c r="A71" s="7"/>
      <c r="B71" s="198" t="s">
        <v>121</v>
      </c>
      <c r="C71" s="18" t="s">
        <v>122</v>
      </c>
      <c r="D71" s="11"/>
    </row>
    <row r="72" spans="1:4" s="8" customFormat="1" ht="20.25" customHeight="1" x14ac:dyDescent="0.35">
      <c r="A72" s="7"/>
      <c r="B72" s="15" t="s">
        <v>123</v>
      </c>
      <c r="C72" s="20"/>
      <c r="D72" s="11"/>
    </row>
    <row r="73" spans="1:4" s="8" customFormat="1" ht="17.25" customHeight="1" x14ac:dyDescent="0.35">
      <c r="A73" s="7"/>
      <c r="B73" s="198" t="s">
        <v>124</v>
      </c>
      <c r="C73" s="18" t="s">
        <v>120</v>
      </c>
      <c r="D73" s="11"/>
    </row>
    <row r="74" spans="1:4" s="8" customFormat="1" ht="17.25" customHeight="1" x14ac:dyDescent="0.35">
      <c r="A74" s="7"/>
      <c r="B74" s="198" t="s">
        <v>125</v>
      </c>
      <c r="C74" s="18" t="s">
        <v>122</v>
      </c>
      <c r="D74" s="11"/>
    </row>
    <row r="75" spans="1:4" s="8" customFormat="1" ht="20.25" customHeight="1" x14ac:dyDescent="0.35">
      <c r="A75" s="7"/>
      <c r="B75" s="15" t="s">
        <v>126</v>
      </c>
      <c r="C75" s="20"/>
      <c r="D75" s="11"/>
    </row>
    <row r="76" spans="1:4" s="8" customFormat="1" ht="17.25" customHeight="1" x14ac:dyDescent="0.35">
      <c r="A76" s="7"/>
      <c r="B76" s="198" t="s">
        <v>127</v>
      </c>
      <c r="C76" s="18" t="s">
        <v>128</v>
      </c>
      <c r="D76" s="11"/>
    </row>
    <row r="77" spans="1:4" s="8" customFormat="1" ht="17.25" customHeight="1" x14ac:dyDescent="0.35">
      <c r="A77" s="7"/>
      <c r="B77" s="305" t="s">
        <v>129</v>
      </c>
      <c r="C77" s="19" t="s">
        <v>130</v>
      </c>
      <c r="D77" s="11"/>
    </row>
    <row r="78" spans="1:4" x14ac:dyDescent="0.35">
      <c r="D78" s="11"/>
    </row>
    <row r="79" spans="1:4" x14ac:dyDescent="0.35">
      <c r="D79" s="11"/>
    </row>
    <row r="80" spans="1:4" x14ac:dyDescent="0.35">
      <c r="D80" s="11"/>
    </row>
  </sheetData>
  <mergeCells count="1">
    <mergeCell ref="B2:C2"/>
  </mergeCells>
  <phoneticPr fontId="20" type="noConversion"/>
  <hyperlinks>
    <hyperlink ref="B6" location="'C1'!A1" display="C1" xr:uid="{42041DD5-A8C2-4D74-996B-C1B89356684E}"/>
    <hyperlink ref="B7" location="'C2'!A1" display="C2" xr:uid="{90127755-4887-48E1-B224-844B12DB3786}"/>
    <hyperlink ref="B8" location="'C3'!A1" display="C3" xr:uid="{08C0858D-023B-4C53-AA7E-72179FA7D664}"/>
    <hyperlink ref="B9" location="'C4'!A1" display="C4" xr:uid="{71EE0D80-508C-4D46-AF2B-FB734622AF8C}"/>
    <hyperlink ref="B10" location="'C5'!A1" display="C5" xr:uid="{CB636A73-1234-48D5-A3B2-159C89C70A1B}"/>
    <hyperlink ref="B12" location="'C7'!A1" display="C7" xr:uid="{4FA8CEE8-3282-420F-89C2-CA7C5D8EC34D}"/>
    <hyperlink ref="B13" location="'C8'!A1" display="C8" xr:uid="{A7F216B9-7F54-417D-90A3-945EF03BAFA2}"/>
    <hyperlink ref="B14" location="'C9'!A1" display="C9" xr:uid="{4E85DFE4-F81B-4CBA-BC71-0CBB4BABF73F}"/>
    <hyperlink ref="B17" location="'C12'!A1" display="C12" xr:uid="{327BB846-A85A-4CAF-B1A7-AAB826DDA2FC}"/>
    <hyperlink ref="B18" location="'C13'!A1" display="C13" xr:uid="{64F96208-554D-48A1-8021-8DD2AE600C99}"/>
    <hyperlink ref="B20" location="'C14-15'!A1" display="C14-15" xr:uid="{5EFFD648-12D8-4A1E-8C64-4C0B8DA93559}"/>
    <hyperlink ref="B15" location="'C10'!A1" display="C10" xr:uid="{4F05268F-7142-4472-98DF-B39935E9C0C6}"/>
    <hyperlink ref="B16" location="'C11'!A1" display="C11" xr:uid="{80C8EFAC-57F8-4DD6-8808-614036500041}"/>
    <hyperlink ref="B21" location="'C16-17'!A1" display="C16-17" xr:uid="{A64241A6-6EAB-4796-A767-466E948FF285}"/>
    <hyperlink ref="B22" location="'C18-19'!A1" display="C18-19" xr:uid="{0DB5875E-2CC2-41F2-8621-8E091528D836}"/>
    <hyperlink ref="B23" location="'C20-21'!A1" display="C20-21" xr:uid="{2F169D26-06EA-4283-9FEA-9958893E6B50}"/>
    <hyperlink ref="B24" location="'C22-23'!A1" display="C22-23" xr:uid="{75852CE7-035D-4A0E-A1AD-FB001420C686}"/>
    <hyperlink ref="B25" location="'C24-25'!A1" display="C24-25" xr:uid="{3897ACF5-4898-4463-B34B-D49B27D6E136}"/>
    <hyperlink ref="B26" location="'C26-27'!A1" display="C26-27" xr:uid="{328410EF-444F-489C-A6DA-6C819DE20129}"/>
    <hyperlink ref="B27" location="'C28-29'!A1" display="C28-29" xr:uid="{E4241F4C-E750-4662-ABAD-5EDB3A21CDC5}"/>
    <hyperlink ref="B28" location="'C30'!A1" display="C30" xr:uid="{7A559D68-3FBA-4951-9ABC-478F1DDA7216}"/>
    <hyperlink ref="B29" location="'C31-32'!A1" display="C31-32" xr:uid="{FB76397E-8FD2-433F-BB91-351F4DF99FC5}"/>
    <hyperlink ref="B30" location="'C33-34'!A1" display="C33-34" xr:uid="{05949EB1-9A54-4DBE-8EF9-D03860312E45}"/>
    <hyperlink ref="B31" location="'C35'!A1" display="C35" xr:uid="{F889C948-BBC6-4F72-B926-C5D04ACBEE48}"/>
    <hyperlink ref="B11" location="'C6'!A1" display="C6" xr:uid="{2B9A7E0E-9CE8-43F6-AA89-DD15E08E94FB}"/>
    <hyperlink ref="B33" location="'C36'!A1" display="C36" xr:uid="{5973D37A-7ECD-491D-AC87-86666197D2AA}"/>
    <hyperlink ref="B34" location="'C37'!A1" display="C37" xr:uid="{D6E83704-FB7B-41E0-990A-CFFD3D603B90}"/>
    <hyperlink ref="B35" location="'C38-39'!A1" display="C38-39" xr:uid="{5476BF6C-8526-4310-ABE9-5B7364E8A260}"/>
    <hyperlink ref="B42" location="'C48'!A1" display="C48" xr:uid="{E8CE400C-F2C6-45D2-9445-5475D0ACE4AC}"/>
    <hyperlink ref="B43" location="'C49'!A1" display="C49" xr:uid="{8E29DE11-5D1B-4DB0-9DFC-A90284A7CC22}"/>
    <hyperlink ref="B70" location="'C83'!A1" display="C83" xr:uid="{F6312CED-F9F6-467B-9CFD-4A577FE3A096}"/>
    <hyperlink ref="B71" location="'C84'!A1" display="C84" xr:uid="{8C6E6F1B-F49A-4557-A050-BA1654647405}"/>
    <hyperlink ref="B73" location="'C85'!A1" display="C85" xr:uid="{001795A5-A327-4C50-A5B5-958CACD8937B}"/>
    <hyperlink ref="B74:B77" location="'C40'!A1" display="C40" xr:uid="{E6938C37-7E08-40EE-ABD1-F194B22B6966}"/>
    <hyperlink ref="B76" location="'C87'!A1" display="C87" xr:uid="{56BB0CC4-42CB-46E9-8C1A-FB477519617D}"/>
    <hyperlink ref="B77" location="'C88'!A1" display="C88" xr:uid="{FD79097A-A892-4C6E-98F3-AB9CD4A58B1D}"/>
    <hyperlink ref="B4" location="FUNCIONARIOS!A1" display="Funcionarios que participaron en la publicación" xr:uid="{56091405-C08C-4B6F-A10A-F8235A144DCC}"/>
    <hyperlink ref="B36" location="'C40-41'!A1" display="C40-41" xr:uid="{E261D9F3-A4E8-40AE-BEE7-2CAD6327667A}"/>
    <hyperlink ref="B37" location="'C42-43'!A1" display="C42-43" xr:uid="{EDE282D4-BCC6-4AAD-B223-2CBA6908A75D}"/>
    <hyperlink ref="B38" location="'C44'!A1" display="C44" xr:uid="{BA400190-9238-421D-8BD7-73F809BEF6E0}"/>
    <hyperlink ref="B39" location="'C45-46'!A1" display="C45-46" xr:uid="{2C0DCCD2-9588-493D-88A0-B8359C8279CF}"/>
    <hyperlink ref="B47" location="'C56'!A1" display="C56" xr:uid="{A7E94334-A1CC-47E9-8322-4720FB0C9472}"/>
    <hyperlink ref="B45" location="'C52-53'!A1" display="C52-53" xr:uid="{1AE5C236-9B64-47C7-A96B-11F6D1607DA3}"/>
    <hyperlink ref="B48" location="'C57-58'!A1" display="C57-58" xr:uid="{27A6426A-175D-4E00-BD38-E030C724821C}"/>
    <hyperlink ref="B46" location="'C54-55'!A1" display="C54-55" xr:uid="{1D32BC1C-AFB5-4258-A216-AFCB8DF2CA61}"/>
    <hyperlink ref="B50" location="'C59'!A1" display="C59" xr:uid="{CC32082C-E0C2-4300-A185-1B0F3886EA80}"/>
    <hyperlink ref="B51" location="'C60'!A1" display="C60" xr:uid="{B2A9A7F9-DA0E-463C-BAF2-DA7E434658D6}"/>
    <hyperlink ref="B53" location="'C63-64'!A1" display="C63-64" xr:uid="{8E077B10-93D9-4B58-97F7-BE956897B057}"/>
    <hyperlink ref="B56" location="'C66'!A1" display="C66" xr:uid="{4B9D5AEF-16DE-4C4A-9926-F71AC2BEF50A}"/>
    <hyperlink ref="B58" location="'C69-70'!A1" display="C69-70" xr:uid="{933B5A03-D3A9-4994-A253-00B9E6B4DAD5}"/>
    <hyperlink ref="B52" location="'C61-62'!A1" display="C61-62" xr:uid="{A5ECAE36-E582-4A57-965C-0758B77B4AB9}"/>
    <hyperlink ref="B55" location="'C65'!A1" display="C65" xr:uid="{C0593F2B-3264-4275-9CFB-9A2C41687CDA}"/>
    <hyperlink ref="B57" location="'C67-68'!A1" display="C67-68" xr:uid="{D7B0491D-2A2F-4A4A-A1F4-26B2F7F34C62}"/>
    <hyperlink ref="B60" location="'C71'!A1" display="C71" xr:uid="{36009192-C24E-4AEB-AE6D-C50FF3E4CE2B}"/>
    <hyperlink ref="B61" location="'C72'!A1" display="C72" xr:uid="{6FFE38DE-928D-4AD2-8A50-E37BC2B62FD4}"/>
    <hyperlink ref="B63" location="'C75-76'!A1" display="C75-76" xr:uid="{5DC5849D-6216-4837-B7DF-043B8D645A59}"/>
    <hyperlink ref="B66" location="'C78'!A1" display="C78" xr:uid="{CC36C5EF-CDF9-43A8-9099-BCC4098AE4AF}"/>
    <hyperlink ref="B68" location="'C81-82'!A1" display="C81-82" xr:uid="{A0E0CD81-338C-4EF3-A3A8-55107624B40D}"/>
    <hyperlink ref="B62" location="'C73-74'!A1" display="C73-74" xr:uid="{406F44CE-924F-49EB-BA2A-62CB6B56DE86}"/>
    <hyperlink ref="B65" location="'C77'!A1" display="C77" xr:uid="{DB64FD9F-C621-4FEB-993F-9287A9F9EFE9}"/>
    <hyperlink ref="B67" location="'C79-80'!A1" display="C79-80" xr:uid="{F552CA94-31A3-4C6C-86B2-6D61F7706CB3}"/>
    <hyperlink ref="B75" location="'C40'!A1" display="C40" xr:uid="{4B3C32DB-32CC-4D82-857B-F4619FC70F1C}"/>
    <hyperlink ref="B41" location="'C47'!A1" display="C47" xr:uid="{84090B28-0B98-4217-83AE-D0F68BCF5B5E}"/>
    <hyperlink ref="B44" location="'C50-51'!A1" display="C50-51" xr:uid="{793491E0-41CC-4F5A-B4DE-87EDCF55052D}"/>
    <hyperlink ref="B74" location="'C86'!A1" display="C86" xr:uid="{72084A8C-6D9B-4707-90F2-643A94DE4EB3}"/>
    <hyperlink ref="B3" location="PORTADA!A1" display="Portada" xr:uid="{423434B5-DAC8-4987-99F8-C43D736AD527}"/>
  </hyperlinks>
  <printOptions horizontalCentered="1"/>
  <pageMargins left="0.39370078740157483" right="0.39370078740157483" top="0.39370078740157483" bottom="0.39370078740157483" header="0.31496062992125984" footer="0.31496062992125984"/>
  <pageSetup orientation="landscape" horizontalDpi="300" verticalDpi="300" r:id="rId1"/>
  <rowBreaks count="2" manualBreakCount="2">
    <brk id="31" min="1" max="2" man="1"/>
    <brk id="58" min="1" max="2" man="1"/>
  </row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DA1E9C-466C-4951-B918-245B6BCD3ED9}">
  <sheetPr>
    <pageSetUpPr fitToPage="1"/>
  </sheetPr>
  <dimension ref="A1:H49"/>
  <sheetViews>
    <sheetView showGridLines="0" zoomScale="90" zoomScaleNormal="90" zoomScaleSheetLayoutView="100" workbookViewId="0">
      <selection activeCell="H2" sqref="H2"/>
    </sheetView>
  </sheetViews>
  <sheetFormatPr baseColWidth="10" defaultColWidth="23.453125" defaultRowHeight="14" x14ac:dyDescent="0.3"/>
  <cols>
    <col min="1" max="1" width="21.54296875" style="43" customWidth="1"/>
    <col min="2" max="4" width="9.26953125" style="43" customWidth="1"/>
    <col min="5" max="6" width="9.26953125" style="30" customWidth="1"/>
    <col min="7" max="7" width="5.7265625" style="30" customWidth="1"/>
    <col min="8" max="8" width="11.453125" style="30" customWidth="1"/>
    <col min="9" max="89" width="10.7265625" style="30" customWidth="1"/>
    <col min="90" max="16384" width="23.453125" style="30"/>
  </cols>
  <sheetData>
    <row r="1" spans="1:8" ht="15.75" customHeight="1" x14ac:dyDescent="0.3">
      <c r="A1" s="325" t="s">
        <v>282</v>
      </c>
      <c r="B1" s="325"/>
      <c r="C1" s="325"/>
      <c r="D1" s="325"/>
      <c r="E1" s="325"/>
      <c r="F1" s="325"/>
      <c r="G1" s="209"/>
    </row>
    <row r="2" spans="1:8" ht="15.75" customHeight="1" x14ac:dyDescent="0.3">
      <c r="A2" s="325" t="s">
        <v>212</v>
      </c>
      <c r="B2" s="325"/>
      <c r="C2" s="325"/>
      <c r="D2" s="325"/>
      <c r="E2" s="325"/>
      <c r="F2" s="325"/>
      <c r="G2" s="209"/>
      <c r="H2" s="311" t="s">
        <v>131</v>
      </c>
    </row>
    <row r="3" spans="1:8" ht="15.75" customHeight="1" x14ac:dyDescent="0.3">
      <c r="A3" s="325" t="s">
        <v>218</v>
      </c>
      <c r="B3" s="325"/>
      <c r="C3" s="325"/>
      <c r="D3" s="325"/>
      <c r="E3" s="325"/>
      <c r="F3" s="325"/>
      <c r="G3" s="209"/>
    </row>
    <row r="4" spans="1:8" ht="15.75" customHeight="1" x14ac:dyDescent="0.3">
      <c r="A4" s="325" t="s">
        <v>191</v>
      </c>
      <c r="B4" s="325"/>
      <c r="C4" s="325"/>
      <c r="D4" s="325"/>
      <c r="E4" s="325"/>
      <c r="F4" s="325"/>
      <c r="G4" s="209"/>
    </row>
    <row r="5" spans="1:8" ht="15.75" customHeight="1" x14ac:dyDescent="0.3">
      <c r="A5" s="325" t="s">
        <v>271</v>
      </c>
      <c r="B5" s="325"/>
      <c r="C5" s="325"/>
      <c r="D5" s="325"/>
      <c r="E5" s="325"/>
      <c r="F5" s="325"/>
      <c r="G5" s="209"/>
    </row>
    <row r="6" spans="1:8" ht="18.75" customHeight="1" x14ac:dyDescent="0.3">
      <c r="A6" s="194" t="s">
        <v>219</v>
      </c>
      <c r="B6" s="187">
        <v>2020</v>
      </c>
      <c r="C6" s="187">
        <v>2021</v>
      </c>
      <c r="D6" s="187">
        <v>2022</v>
      </c>
      <c r="E6" s="187">
        <v>2023</v>
      </c>
      <c r="F6" s="187">
        <v>2024</v>
      </c>
      <c r="G6" s="193"/>
      <c r="H6" s="32"/>
    </row>
    <row r="7" spans="1:8" x14ac:dyDescent="0.3">
      <c r="A7" s="192"/>
      <c r="B7" s="193"/>
      <c r="C7" s="193"/>
      <c r="D7" s="193"/>
      <c r="E7" s="193"/>
      <c r="F7" s="193"/>
      <c r="G7" s="193"/>
      <c r="H7" s="73"/>
    </row>
    <row r="8" spans="1:8" s="73" customFormat="1" ht="13" x14ac:dyDescent="0.3">
      <c r="A8" s="328" t="s">
        <v>139</v>
      </c>
      <c r="B8" s="328"/>
      <c r="C8" s="328"/>
      <c r="D8" s="328"/>
      <c r="E8" s="328"/>
      <c r="F8" s="328"/>
      <c r="G8" s="211"/>
    </row>
    <row r="9" spans="1:8" s="73" customFormat="1" ht="13" x14ac:dyDescent="0.3">
      <c r="A9" s="21" t="s">
        <v>158</v>
      </c>
      <c r="B9" s="154">
        <f>SUM(B11:B24)</f>
        <v>301</v>
      </c>
      <c r="C9" s="154">
        <f t="shared" ref="C9:F9" si="0">SUM(C11:C24)</f>
        <v>431</v>
      </c>
      <c r="D9" s="154">
        <f t="shared" si="0"/>
        <v>1030</v>
      </c>
      <c r="E9" s="154">
        <f t="shared" si="0"/>
        <v>699</v>
      </c>
      <c r="F9" s="154">
        <f t="shared" si="0"/>
        <v>683</v>
      </c>
      <c r="G9" s="154"/>
      <c r="H9" s="138"/>
    </row>
    <row r="10" spans="1:8" s="73" customFormat="1" ht="13" x14ac:dyDescent="0.3">
      <c r="A10" s="21"/>
      <c r="B10" s="151"/>
      <c r="C10" s="151"/>
      <c r="D10" s="151"/>
      <c r="E10" s="151"/>
      <c r="F10" s="151"/>
      <c r="G10" s="151"/>
      <c r="H10" s="138"/>
    </row>
    <row r="11" spans="1:8" s="73" customFormat="1" ht="13" x14ac:dyDescent="0.3">
      <c r="A11" s="169" t="s">
        <v>220</v>
      </c>
      <c r="B11" s="151">
        <v>0</v>
      </c>
      <c r="C11" s="151">
        <v>90</v>
      </c>
      <c r="D11" s="151">
        <v>566</v>
      </c>
      <c r="E11" s="308">
        <v>155</v>
      </c>
      <c r="F11" s="151">
        <v>144</v>
      </c>
      <c r="G11" s="151"/>
    </row>
    <row r="12" spans="1:8" s="73" customFormat="1" ht="13" x14ac:dyDescent="0.3">
      <c r="A12" s="169" t="s">
        <v>223</v>
      </c>
      <c r="B12" s="151">
        <v>41</v>
      </c>
      <c r="C12" s="151">
        <v>9</v>
      </c>
      <c r="D12" s="151">
        <v>24</v>
      </c>
      <c r="E12" s="308">
        <v>55</v>
      </c>
      <c r="F12" s="151">
        <v>96</v>
      </c>
      <c r="G12" s="151"/>
      <c r="H12" s="138"/>
    </row>
    <row r="13" spans="1:8" s="73" customFormat="1" ht="13" x14ac:dyDescent="0.3">
      <c r="A13" s="169" t="s">
        <v>224</v>
      </c>
      <c r="B13" s="151" t="s">
        <v>147</v>
      </c>
      <c r="C13" s="151" t="s">
        <v>147</v>
      </c>
      <c r="D13" s="151" t="s">
        <v>147</v>
      </c>
      <c r="E13" s="308" t="s">
        <v>283</v>
      </c>
      <c r="F13" s="151">
        <v>3</v>
      </c>
      <c r="G13" s="151"/>
      <c r="H13" s="138"/>
    </row>
    <row r="14" spans="1:8" s="73" customFormat="1" ht="13" x14ac:dyDescent="0.3">
      <c r="A14" s="169" t="s">
        <v>227</v>
      </c>
      <c r="B14" s="151" t="s">
        <v>147</v>
      </c>
      <c r="C14" s="151" t="s">
        <v>147</v>
      </c>
      <c r="D14" s="151" t="s">
        <v>147</v>
      </c>
      <c r="E14" s="308" t="s">
        <v>283</v>
      </c>
      <c r="F14" s="151">
        <v>19</v>
      </c>
      <c r="G14" s="151"/>
      <c r="H14" s="138"/>
    </row>
    <row r="15" spans="1:8" s="73" customFormat="1" ht="13" x14ac:dyDescent="0.3">
      <c r="A15" s="169" t="s">
        <v>228</v>
      </c>
      <c r="B15" s="151">
        <v>0</v>
      </c>
      <c r="C15" s="151">
        <v>23</v>
      </c>
      <c r="D15" s="151">
        <v>40</v>
      </c>
      <c r="E15" s="308">
        <v>54</v>
      </c>
      <c r="F15" s="151">
        <v>53</v>
      </c>
      <c r="G15" s="151"/>
    </row>
    <row r="16" spans="1:8" s="73" customFormat="1" ht="13" x14ac:dyDescent="0.3">
      <c r="A16" s="169" t="s">
        <v>231</v>
      </c>
      <c r="B16" s="151">
        <v>0</v>
      </c>
      <c r="C16" s="151">
        <v>69</v>
      </c>
      <c r="D16" s="151">
        <v>164</v>
      </c>
      <c r="E16" s="308">
        <v>62</v>
      </c>
      <c r="F16" s="151">
        <v>74</v>
      </c>
      <c r="G16" s="151"/>
    </row>
    <row r="17" spans="1:8" s="73" customFormat="1" ht="13" x14ac:dyDescent="0.3">
      <c r="A17" s="169" t="s">
        <v>232</v>
      </c>
      <c r="B17" s="151">
        <v>21</v>
      </c>
      <c r="C17" s="151">
        <v>34</v>
      </c>
      <c r="D17" s="151">
        <v>21</v>
      </c>
      <c r="E17" s="308">
        <v>83</v>
      </c>
      <c r="F17" s="151">
        <v>68</v>
      </c>
      <c r="G17" s="151"/>
    </row>
    <row r="18" spans="1:8" s="73" customFormat="1" ht="13" x14ac:dyDescent="0.3">
      <c r="A18" s="169" t="s">
        <v>233</v>
      </c>
      <c r="B18" s="151">
        <v>216</v>
      </c>
      <c r="C18" s="151">
        <v>121</v>
      </c>
      <c r="D18" s="151">
        <v>128</v>
      </c>
      <c r="E18" s="308">
        <v>111</v>
      </c>
      <c r="F18" s="151">
        <v>117</v>
      </c>
      <c r="G18" s="151"/>
    </row>
    <row r="19" spans="1:8" s="73" customFormat="1" ht="13" x14ac:dyDescent="0.3">
      <c r="A19" s="169" t="s">
        <v>235</v>
      </c>
      <c r="B19" s="151">
        <v>23</v>
      </c>
      <c r="C19" s="151">
        <v>15</v>
      </c>
      <c r="D19" s="151">
        <v>18</v>
      </c>
      <c r="E19" s="308">
        <v>21</v>
      </c>
      <c r="F19" s="151">
        <v>7</v>
      </c>
      <c r="G19" s="151"/>
      <c r="H19" s="138"/>
    </row>
    <row r="20" spans="1:8" s="73" customFormat="1" ht="13" x14ac:dyDescent="0.3">
      <c r="A20" s="169" t="s">
        <v>236</v>
      </c>
      <c r="B20" s="151">
        <v>0</v>
      </c>
      <c r="C20" s="151">
        <v>17</v>
      </c>
      <c r="D20" s="151">
        <v>8</v>
      </c>
      <c r="E20" s="308">
        <v>11</v>
      </c>
      <c r="F20" s="151">
        <v>10</v>
      </c>
      <c r="G20" s="151"/>
    </row>
    <row r="21" spans="1:8" s="73" customFormat="1" ht="13" x14ac:dyDescent="0.3">
      <c r="A21" s="169" t="s">
        <v>239</v>
      </c>
      <c r="B21" s="151">
        <v>0</v>
      </c>
      <c r="C21" s="151">
        <v>14</v>
      </c>
      <c r="D21" s="151">
        <v>21</v>
      </c>
      <c r="E21" s="308">
        <v>65</v>
      </c>
      <c r="F21" s="151">
        <v>9</v>
      </c>
      <c r="G21" s="151"/>
    </row>
    <row r="22" spans="1:8" s="73" customFormat="1" ht="13" x14ac:dyDescent="0.3">
      <c r="A22" s="169" t="s">
        <v>240</v>
      </c>
      <c r="B22" s="151">
        <v>0</v>
      </c>
      <c r="C22" s="151">
        <v>18</v>
      </c>
      <c r="D22" s="151">
        <v>17</v>
      </c>
      <c r="E22" s="308">
        <v>32</v>
      </c>
      <c r="F22" s="151">
        <v>32</v>
      </c>
      <c r="G22" s="151"/>
    </row>
    <row r="23" spans="1:8" s="73" customFormat="1" ht="13" x14ac:dyDescent="0.3">
      <c r="A23" s="169" t="s">
        <v>241</v>
      </c>
      <c r="B23" s="151" t="s">
        <v>147</v>
      </c>
      <c r="C23" s="151" t="s">
        <v>147</v>
      </c>
      <c r="D23" s="151" t="s">
        <v>147</v>
      </c>
      <c r="E23" s="308" t="s">
        <v>284</v>
      </c>
      <c r="F23" s="151">
        <v>0</v>
      </c>
      <c r="G23" s="151"/>
    </row>
    <row r="24" spans="1:8" s="73" customFormat="1" ht="13" x14ac:dyDescent="0.3">
      <c r="A24" s="169" t="s">
        <v>244</v>
      </c>
      <c r="B24" s="151">
        <v>0</v>
      </c>
      <c r="C24" s="151">
        <v>21</v>
      </c>
      <c r="D24" s="151">
        <v>23</v>
      </c>
      <c r="E24" s="308">
        <v>50</v>
      </c>
      <c r="F24" s="151">
        <v>51</v>
      </c>
      <c r="G24" s="151"/>
    </row>
    <row r="25" spans="1:8" s="73" customFormat="1" ht="13" x14ac:dyDescent="0.3">
      <c r="A25" s="190"/>
      <c r="B25" s="189"/>
      <c r="C25" s="189"/>
      <c r="D25" s="189"/>
    </row>
    <row r="26" spans="1:8" s="73" customFormat="1" ht="13" customHeight="1" x14ac:dyDescent="0.3">
      <c r="A26" s="328" t="s">
        <v>150</v>
      </c>
      <c r="B26" s="328"/>
      <c r="C26" s="328"/>
      <c r="D26" s="328"/>
      <c r="E26" s="328"/>
      <c r="F26" s="328"/>
      <c r="G26" s="211"/>
    </row>
    <row r="27" spans="1:8" s="73" customFormat="1" ht="13" x14ac:dyDescent="0.3">
      <c r="A27" s="21" t="s">
        <v>158</v>
      </c>
      <c r="B27" s="307">
        <v>8.6999999999999993</v>
      </c>
      <c r="C27" s="307">
        <v>12.1</v>
      </c>
      <c r="D27" s="307">
        <v>28.4</v>
      </c>
      <c r="E27" s="307">
        <v>19.100000000000001</v>
      </c>
      <c r="F27" s="310">
        <v>17.339426250317338</v>
      </c>
      <c r="G27" s="157"/>
    </row>
    <row r="28" spans="1:8" s="73" customFormat="1" ht="13" x14ac:dyDescent="0.3">
      <c r="A28" s="21"/>
      <c r="B28" s="306"/>
      <c r="C28" s="306"/>
      <c r="D28" s="306"/>
      <c r="E28" s="306"/>
      <c r="F28" s="306"/>
      <c r="G28" s="152"/>
    </row>
    <row r="29" spans="1:8" s="73" customFormat="1" ht="13" x14ac:dyDescent="0.3">
      <c r="A29" s="169" t="s">
        <v>220</v>
      </c>
      <c r="B29" s="309" t="s">
        <v>285</v>
      </c>
      <c r="C29" s="309">
        <v>14.7</v>
      </c>
      <c r="D29" s="309">
        <v>79.5</v>
      </c>
      <c r="E29" s="309">
        <v>19.7</v>
      </c>
      <c r="F29" s="309">
        <v>17.518248175182482</v>
      </c>
      <c r="G29" s="152"/>
      <c r="H29" s="138"/>
    </row>
    <row r="30" spans="1:8" s="73" customFormat="1" ht="13" x14ac:dyDescent="0.3">
      <c r="A30" s="169" t="s">
        <v>223</v>
      </c>
      <c r="B30" s="309">
        <v>32.299999999999997</v>
      </c>
      <c r="C30" s="309">
        <v>5.0999999999999996</v>
      </c>
      <c r="D30" s="309">
        <v>13.3</v>
      </c>
      <c r="E30" s="309">
        <v>33.1</v>
      </c>
      <c r="F30" s="309">
        <v>57.142857142857139</v>
      </c>
      <c r="G30" s="152"/>
    </row>
    <row r="31" spans="1:8" s="73" customFormat="1" ht="13" x14ac:dyDescent="0.3">
      <c r="A31" s="169" t="s">
        <v>224</v>
      </c>
      <c r="B31" s="309" t="s">
        <v>147</v>
      </c>
      <c r="C31" s="309" t="s">
        <v>147</v>
      </c>
      <c r="D31" s="309" t="s">
        <v>147</v>
      </c>
      <c r="E31" s="309" t="s">
        <v>283</v>
      </c>
      <c r="F31" s="309">
        <v>8.1081081081081088</v>
      </c>
      <c r="G31" s="152"/>
    </row>
    <row r="32" spans="1:8" s="73" customFormat="1" ht="13" x14ac:dyDescent="0.3">
      <c r="A32" s="169" t="s">
        <v>227</v>
      </c>
      <c r="B32" s="309" t="s">
        <v>147</v>
      </c>
      <c r="C32" s="309" t="s">
        <v>147</v>
      </c>
      <c r="D32" s="309" t="s">
        <v>147</v>
      </c>
      <c r="E32" s="309" t="s">
        <v>283</v>
      </c>
      <c r="F32" s="309">
        <v>7.7551020408163263</v>
      </c>
      <c r="G32" s="152"/>
    </row>
    <row r="33" spans="1:8" s="73" customFormat="1" ht="13" x14ac:dyDescent="0.3">
      <c r="A33" s="169" t="s">
        <v>228</v>
      </c>
      <c r="B33" s="309" t="s">
        <v>285</v>
      </c>
      <c r="C33" s="309">
        <v>6.9</v>
      </c>
      <c r="D33" s="309">
        <v>9.9</v>
      </c>
      <c r="E33" s="309">
        <v>15.3</v>
      </c>
      <c r="F33" s="309">
        <v>16.158536585365855</v>
      </c>
      <c r="G33" s="152"/>
    </row>
    <row r="34" spans="1:8" s="73" customFormat="1" ht="13" x14ac:dyDescent="0.3">
      <c r="A34" s="169" t="s">
        <v>231</v>
      </c>
      <c r="B34" s="309" t="s">
        <v>285</v>
      </c>
      <c r="C34" s="309">
        <v>15.4</v>
      </c>
      <c r="D34" s="309">
        <v>31.4</v>
      </c>
      <c r="E34" s="309">
        <v>11.9</v>
      </c>
      <c r="F34" s="309">
        <v>12.012987012987013</v>
      </c>
      <c r="G34" s="152"/>
    </row>
    <row r="35" spans="1:8" s="73" customFormat="1" ht="13" x14ac:dyDescent="0.3">
      <c r="A35" s="169" t="s">
        <v>232</v>
      </c>
      <c r="B35" s="309">
        <v>8.3000000000000007</v>
      </c>
      <c r="C35" s="309">
        <v>10</v>
      </c>
      <c r="D35" s="309">
        <v>7.5</v>
      </c>
      <c r="E35" s="309">
        <v>28.2</v>
      </c>
      <c r="F35" s="309">
        <v>30.493273542600896</v>
      </c>
      <c r="G35" s="152"/>
    </row>
    <row r="36" spans="1:8" s="73" customFormat="1" ht="13" x14ac:dyDescent="0.3">
      <c r="A36" s="169" t="s">
        <v>233</v>
      </c>
      <c r="B36" s="309">
        <v>37.200000000000003</v>
      </c>
      <c r="C36" s="309">
        <v>24.8</v>
      </c>
      <c r="D36" s="309">
        <v>21.7</v>
      </c>
      <c r="E36" s="309">
        <v>22.7</v>
      </c>
      <c r="F36" s="309">
        <v>19.21182266009852</v>
      </c>
      <c r="G36" s="152"/>
      <c r="H36" s="138"/>
    </row>
    <row r="37" spans="1:8" s="73" customFormat="1" ht="13" x14ac:dyDescent="0.3">
      <c r="A37" s="169" t="s">
        <v>235</v>
      </c>
      <c r="B37" s="309">
        <v>11.9</v>
      </c>
      <c r="C37" s="309">
        <v>6.4</v>
      </c>
      <c r="D37" s="309">
        <v>10.6</v>
      </c>
      <c r="E37" s="309">
        <v>13.2</v>
      </c>
      <c r="F37" s="309">
        <v>4.4871794871794872</v>
      </c>
      <c r="G37" s="152"/>
    </row>
    <row r="38" spans="1:8" s="73" customFormat="1" ht="13" x14ac:dyDescent="0.3">
      <c r="A38" s="169" t="s">
        <v>236</v>
      </c>
      <c r="B38" s="309" t="s">
        <v>285</v>
      </c>
      <c r="C38" s="309">
        <v>11.7</v>
      </c>
      <c r="D38" s="309">
        <v>6.8</v>
      </c>
      <c r="E38" s="309">
        <v>10</v>
      </c>
      <c r="F38" s="309">
        <v>10.309278350515463</v>
      </c>
      <c r="G38" s="152"/>
    </row>
    <row r="39" spans="1:8" s="73" customFormat="1" ht="13" x14ac:dyDescent="0.3">
      <c r="A39" s="169" t="s">
        <v>239</v>
      </c>
      <c r="B39" s="309" t="s">
        <v>285</v>
      </c>
      <c r="C39" s="309">
        <v>3.3</v>
      </c>
      <c r="D39" s="309">
        <v>6.6</v>
      </c>
      <c r="E39" s="309">
        <v>19.100000000000001</v>
      </c>
      <c r="F39" s="309">
        <v>3.0303030303030303</v>
      </c>
      <c r="G39" s="152"/>
    </row>
    <row r="40" spans="1:8" s="73" customFormat="1" ht="13" x14ac:dyDescent="0.3">
      <c r="A40" s="169" t="s">
        <v>240</v>
      </c>
      <c r="B40" s="309" t="s">
        <v>285</v>
      </c>
      <c r="C40" s="309">
        <v>10.8</v>
      </c>
      <c r="D40" s="309">
        <v>11</v>
      </c>
      <c r="E40" s="309">
        <v>17.2</v>
      </c>
      <c r="F40" s="309">
        <v>25.196850393700785</v>
      </c>
      <c r="G40" s="152"/>
    </row>
    <row r="41" spans="1:8" s="73" customFormat="1" ht="13" x14ac:dyDescent="0.3">
      <c r="A41" s="169" t="s">
        <v>241</v>
      </c>
      <c r="B41" s="309" t="s">
        <v>147</v>
      </c>
      <c r="C41" s="309" t="s">
        <v>147</v>
      </c>
      <c r="D41" s="309" t="s">
        <v>147</v>
      </c>
      <c r="E41" s="309" t="s">
        <v>284</v>
      </c>
      <c r="F41" s="309" t="s">
        <v>285</v>
      </c>
      <c r="G41" s="152"/>
    </row>
    <row r="42" spans="1:8" s="73" customFormat="1" ht="13" x14ac:dyDescent="0.3">
      <c r="A42" s="169" t="s">
        <v>244</v>
      </c>
      <c r="B42" s="309" t="s">
        <v>285</v>
      </c>
      <c r="C42" s="309">
        <v>10.4</v>
      </c>
      <c r="D42" s="309">
        <v>13.3</v>
      </c>
      <c r="E42" s="309">
        <v>27.2</v>
      </c>
      <c r="F42" s="309">
        <v>34.93150684931507</v>
      </c>
      <c r="G42" s="152"/>
    </row>
    <row r="43" spans="1:8" ht="14.25" customHeight="1" x14ac:dyDescent="0.3">
      <c r="A43" s="92" t="s">
        <v>152</v>
      </c>
      <c r="B43" s="110"/>
      <c r="C43" s="110"/>
      <c r="D43" s="110"/>
      <c r="E43" s="191"/>
      <c r="F43" s="191"/>
      <c r="H43" s="73"/>
    </row>
    <row r="44" spans="1:8" x14ac:dyDescent="0.3">
      <c r="A44" s="101"/>
      <c r="B44" s="54"/>
      <c r="C44" s="54"/>
    </row>
    <row r="45" spans="1:8" x14ac:dyDescent="0.3">
      <c r="A45" s="54"/>
      <c r="B45" s="54"/>
      <c r="C45" s="54"/>
    </row>
    <row r="46" spans="1:8" x14ac:dyDescent="0.3">
      <c r="A46" s="54"/>
      <c r="B46" s="54"/>
      <c r="C46" s="54"/>
    </row>
    <row r="47" spans="1:8" x14ac:dyDescent="0.3">
      <c r="A47" s="54"/>
      <c r="B47" s="54"/>
      <c r="C47" s="54"/>
    </row>
    <row r="48" spans="1:8" x14ac:dyDescent="0.3">
      <c r="A48" s="54"/>
      <c r="B48" s="54"/>
      <c r="C48" s="54"/>
    </row>
    <row r="49" spans="1:3" x14ac:dyDescent="0.3">
      <c r="A49" s="54"/>
      <c r="B49" s="54"/>
      <c r="C49" s="54"/>
    </row>
  </sheetData>
  <mergeCells count="7">
    <mergeCell ref="A8:F8"/>
    <mergeCell ref="A26:F26"/>
    <mergeCell ref="A1:F1"/>
    <mergeCell ref="A2:F2"/>
    <mergeCell ref="A3:F3"/>
    <mergeCell ref="A4:F4"/>
    <mergeCell ref="A5:F5"/>
  </mergeCells>
  <hyperlinks>
    <hyperlink ref="H2" location="Contenido!A1" display="Contenido" xr:uid="{6F916FB7-5F65-41DD-A97F-54A9766B0C9C}"/>
  </hyperlinks>
  <printOptions horizontalCentered="1"/>
  <pageMargins left="0.39370078740157483" right="0.39370078740157483" top="0.39370078740157483" bottom="0.39370078740157483" header="0.31496062992125984" footer="0.31496062992125984"/>
  <pageSetup orientation="landscape" horizontalDpi="300" verticalDpi="30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E5ECAD-CDE8-4F72-AF80-9736C4D53F98}">
  <sheetPr>
    <tabColor rgb="FF182951"/>
    <pageSetUpPr fitToPage="1"/>
  </sheetPr>
  <dimension ref="A2:L49"/>
  <sheetViews>
    <sheetView showGridLines="0" zoomScaleNormal="100" zoomScaleSheetLayoutView="90" workbookViewId="0">
      <selection activeCell="L2" sqref="L2"/>
    </sheetView>
  </sheetViews>
  <sheetFormatPr baseColWidth="10" defaultColWidth="11.453125" defaultRowHeight="13" x14ac:dyDescent="0.3"/>
  <cols>
    <col min="1" max="1" width="5.7265625" style="50" customWidth="1"/>
    <col min="2" max="10" width="11.453125" style="50"/>
    <col min="11" max="11" width="5.7265625" style="50" customWidth="1"/>
    <col min="12" max="16384" width="11.453125" style="50"/>
  </cols>
  <sheetData>
    <row r="2" spans="1:12" ht="15" customHeight="1" x14ac:dyDescent="0.3">
      <c r="B2" s="51"/>
      <c r="C2" s="51"/>
      <c r="D2" s="51"/>
      <c r="E2" s="51"/>
      <c r="F2" s="51"/>
      <c r="G2" s="51"/>
      <c r="H2" s="51"/>
      <c r="I2" s="51"/>
      <c r="J2" s="51"/>
      <c r="L2" s="311" t="s">
        <v>131</v>
      </c>
    </row>
    <row r="3" spans="1:12" ht="15" customHeight="1" x14ac:dyDescent="0.3">
      <c r="B3" s="51"/>
      <c r="C3" s="51"/>
      <c r="D3" s="51"/>
      <c r="E3" s="51"/>
      <c r="F3" s="51"/>
      <c r="G3" s="51"/>
      <c r="H3" s="51"/>
      <c r="I3" s="51"/>
      <c r="J3" s="51"/>
    </row>
    <row r="4" spans="1:12" ht="15" customHeight="1" x14ac:dyDescent="0.3">
      <c r="B4" s="51"/>
      <c r="C4" s="51"/>
      <c r="D4" s="51"/>
      <c r="E4" s="51"/>
      <c r="F4" s="51"/>
      <c r="G4" s="51"/>
      <c r="H4" s="51"/>
      <c r="I4" s="51"/>
      <c r="J4" s="51"/>
    </row>
    <row r="5" spans="1:12" ht="15" customHeight="1" x14ac:dyDescent="0.3">
      <c r="B5" s="51"/>
      <c r="C5" s="51"/>
      <c r="D5" s="51"/>
      <c r="E5" s="51"/>
      <c r="F5" s="51"/>
      <c r="G5" s="51"/>
      <c r="H5" s="51"/>
      <c r="I5" s="51"/>
      <c r="J5" s="51"/>
    </row>
    <row r="6" spans="1:12" ht="15" customHeight="1" x14ac:dyDescent="0.3">
      <c r="B6" s="51"/>
      <c r="C6" s="51"/>
      <c r="D6" s="51"/>
      <c r="E6" s="51"/>
      <c r="F6" s="51"/>
      <c r="G6" s="51"/>
      <c r="H6" s="51"/>
      <c r="I6" s="51"/>
      <c r="J6" s="51"/>
    </row>
    <row r="7" spans="1:12" ht="15" customHeight="1" x14ac:dyDescent="0.3">
      <c r="B7" s="51"/>
      <c r="C7" s="51"/>
      <c r="D7" s="51"/>
      <c r="E7" s="51"/>
      <c r="F7" s="51"/>
      <c r="G7" s="51"/>
      <c r="H7" s="51"/>
      <c r="I7" s="51"/>
      <c r="J7" s="51"/>
    </row>
    <row r="8" spans="1:12" ht="15" customHeight="1" x14ac:dyDescent="0.3">
      <c r="B8" s="51"/>
      <c r="C8" s="51"/>
      <c r="D8" s="51"/>
      <c r="E8" s="51"/>
      <c r="F8" s="51"/>
      <c r="G8" s="51"/>
      <c r="H8" s="51"/>
      <c r="I8" s="51"/>
      <c r="J8" s="51"/>
    </row>
    <row r="9" spans="1:12" ht="15" customHeight="1" x14ac:dyDescent="0.3">
      <c r="A9" s="81"/>
      <c r="B9" s="51"/>
      <c r="C9" s="51"/>
      <c r="D9" s="51"/>
      <c r="E9" s="51"/>
      <c r="F9" s="51"/>
      <c r="G9" s="51"/>
      <c r="H9" s="51"/>
      <c r="I9" s="51"/>
      <c r="J9" s="51"/>
    </row>
    <row r="10" spans="1:12" ht="15" customHeight="1" x14ac:dyDescent="0.3">
      <c r="A10" s="141"/>
      <c r="B10" s="315" t="s">
        <v>286</v>
      </c>
      <c r="C10" s="316"/>
      <c r="D10" s="316"/>
      <c r="E10" s="316"/>
      <c r="F10" s="316"/>
      <c r="G10" s="316"/>
      <c r="H10" s="316"/>
      <c r="I10" s="316"/>
      <c r="J10" s="317"/>
      <c r="K10" s="52"/>
    </row>
    <row r="11" spans="1:12" ht="15" customHeight="1" x14ac:dyDescent="0.3">
      <c r="A11" s="141"/>
      <c r="B11" s="318"/>
      <c r="C11" s="319"/>
      <c r="D11" s="319"/>
      <c r="E11" s="319"/>
      <c r="F11" s="319"/>
      <c r="G11" s="319"/>
      <c r="H11" s="319"/>
      <c r="I11" s="319"/>
      <c r="J11" s="320"/>
      <c r="K11" s="52"/>
    </row>
    <row r="12" spans="1:12" ht="15" customHeight="1" x14ac:dyDescent="0.3">
      <c r="A12" s="146"/>
      <c r="B12" s="318"/>
      <c r="C12" s="319"/>
      <c r="D12" s="319"/>
      <c r="E12" s="319"/>
      <c r="F12" s="319"/>
      <c r="G12" s="319"/>
      <c r="H12" s="319"/>
      <c r="I12" s="319"/>
      <c r="J12" s="320"/>
      <c r="K12" s="52"/>
    </row>
    <row r="13" spans="1:12" ht="15" customHeight="1" x14ac:dyDescent="0.3">
      <c r="A13" s="146"/>
      <c r="B13" s="318"/>
      <c r="C13" s="319"/>
      <c r="D13" s="319"/>
      <c r="E13" s="319"/>
      <c r="F13" s="319"/>
      <c r="G13" s="319"/>
      <c r="H13" s="319"/>
      <c r="I13" s="319"/>
      <c r="J13" s="320"/>
      <c r="K13" s="52"/>
    </row>
    <row r="14" spans="1:12" ht="15" customHeight="1" x14ac:dyDescent="0.3">
      <c r="A14" s="146"/>
      <c r="B14" s="318"/>
      <c r="C14" s="319"/>
      <c r="D14" s="319"/>
      <c r="E14" s="319"/>
      <c r="F14" s="319"/>
      <c r="G14" s="319"/>
      <c r="H14" s="319"/>
      <c r="I14" s="319"/>
      <c r="J14" s="320"/>
      <c r="K14" s="52"/>
    </row>
    <row r="15" spans="1:12" ht="15" customHeight="1" x14ac:dyDescent="0.3">
      <c r="A15" s="141"/>
      <c r="B15" s="318"/>
      <c r="C15" s="319"/>
      <c r="D15" s="319"/>
      <c r="E15" s="319"/>
      <c r="F15" s="319"/>
      <c r="G15" s="319"/>
      <c r="H15" s="319"/>
      <c r="I15" s="319"/>
      <c r="J15" s="320"/>
      <c r="K15" s="52"/>
    </row>
    <row r="16" spans="1:12" ht="15" customHeight="1" x14ac:dyDescent="0.3">
      <c r="A16" s="141"/>
      <c r="B16" s="318"/>
      <c r="C16" s="319"/>
      <c r="D16" s="319"/>
      <c r="E16" s="319"/>
      <c r="F16" s="319"/>
      <c r="G16" s="319"/>
      <c r="H16" s="319"/>
      <c r="I16" s="319"/>
      <c r="J16" s="320"/>
      <c r="K16" s="52"/>
    </row>
    <row r="17" spans="1:11" ht="15" customHeight="1" x14ac:dyDescent="0.3">
      <c r="A17" s="141"/>
      <c r="B17" s="318"/>
      <c r="C17" s="319"/>
      <c r="D17" s="319"/>
      <c r="E17" s="319"/>
      <c r="F17" s="319"/>
      <c r="G17" s="319"/>
      <c r="H17" s="319"/>
      <c r="I17" s="319"/>
      <c r="J17" s="320"/>
      <c r="K17" s="52"/>
    </row>
    <row r="18" spans="1:11" ht="15" customHeight="1" x14ac:dyDescent="0.3">
      <c r="A18" s="141"/>
      <c r="B18" s="318"/>
      <c r="C18" s="319"/>
      <c r="D18" s="319"/>
      <c r="E18" s="319"/>
      <c r="F18" s="319"/>
      <c r="G18" s="319"/>
      <c r="H18" s="319"/>
      <c r="I18" s="319"/>
      <c r="J18" s="320"/>
      <c r="K18" s="52"/>
    </row>
    <row r="19" spans="1:11" ht="15" customHeight="1" x14ac:dyDescent="0.3">
      <c r="A19" s="141"/>
      <c r="B19" s="318"/>
      <c r="C19" s="319"/>
      <c r="D19" s="319"/>
      <c r="E19" s="319"/>
      <c r="F19" s="319"/>
      <c r="G19" s="319"/>
      <c r="H19" s="319"/>
      <c r="I19" s="319"/>
      <c r="J19" s="320"/>
      <c r="K19" s="52"/>
    </row>
    <row r="20" spans="1:11" ht="15" customHeight="1" x14ac:dyDescent="0.3">
      <c r="A20" s="52"/>
      <c r="B20" s="318"/>
      <c r="C20" s="319"/>
      <c r="D20" s="319"/>
      <c r="E20" s="319"/>
      <c r="F20" s="319"/>
      <c r="G20" s="319"/>
      <c r="H20" s="319"/>
      <c r="I20" s="319"/>
      <c r="J20" s="320"/>
      <c r="K20" s="52"/>
    </row>
    <row r="21" spans="1:11" ht="15" customHeight="1" x14ac:dyDescent="0.3">
      <c r="A21" s="52"/>
      <c r="B21" s="318"/>
      <c r="C21" s="319"/>
      <c r="D21" s="319"/>
      <c r="E21" s="319"/>
      <c r="F21" s="319"/>
      <c r="G21" s="319"/>
      <c r="H21" s="319"/>
      <c r="I21" s="319"/>
      <c r="J21" s="320"/>
      <c r="K21" s="52"/>
    </row>
    <row r="22" spans="1:11" ht="15" customHeight="1" x14ac:dyDescent="0.3">
      <c r="A22" s="52"/>
      <c r="B22" s="318"/>
      <c r="C22" s="319"/>
      <c r="D22" s="319"/>
      <c r="E22" s="319"/>
      <c r="F22" s="319"/>
      <c r="G22" s="319"/>
      <c r="H22" s="319"/>
      <c r="I22" s="319"/>
      <c r="J22" s="320"/>
      <c r="K22" s="52"/>
    </row>
    <row r="23" spans="1:11" ht="15" customHeight="1" x14ac:dyDescent="0.3">
      <c r="A23" s="52"/>
      <c r="B23" s="318"/>
      <c r="C23" s="319"/>
      <c r="D23" s="319"/>
      <c r="E23" s="319"/>
      <c r="F23" s="319"/>
      <c r="G23" s="319"/>
      <c r="H23" s="319"/>
      <c r="I23" s="319"/>
      <c r="J23" s="320"/>
      <c r="K23" s="52"/>
    </row>
    <row r="24" spans="1:11" ht="15" customHeight="1" x14ac:dyDescent="0.3">
      <c r="A24" s="52"/>
      <c r="B24" s="318"/>
      <c r="C24" s="319"/>
      <c r="D24" s="319"/>
      <c r="E24" s="319"/>
      <c r="F24" s="319"/>
      <c r="G24" s="319"/>
      <c r="H24" s="319"/>
      <c r="I24" s="319"/>
      <c r="J24" s="320"/>
      <c r="K24" s="52"/>
    </row>
    <row r="25" spans="1:11" ht="15" customHeight="1" x14ac:dyDescent="0.3">
      <c r="B25" s="321"/>
      <c r="C25" s="322"/>
      <c r="D25" s="322"/>
      <c r="E25" s="322"/>
      <c r="F25" s="322"/>
      <c r="G25" s="322"/>
      <c r="H25" s="322"/>
      <c r="I25" s="322"/>
      <c r="J25" s="323"/>
    </row>
    <row r="26" spans="1:11" ht="15" customHeight="1" x14ac:dyDescent="0.3">
      <c r="B26" s="51"/>
      <c r="C26" s="51"/>
      <c r="D26" s="51"/>
      <c r="E26" s="51"/>
      <c r="F26" s="51"/>
      <c r="G26" s="51"/>
      <c r="H26" s="51"/>
      <c r="I26" s="51"/>
      <c r="J26" s="51"/>
    </row>
    <row r="27" spans="1:11" ht="15" customHeight="1" x14ac:dyDescent="0.3">
      <c r="B27" s="51"/>
      <c r="C27" s="51"/>
      <c r="D27" s="51"/>
      <c r="E27" s="51"/>
      <c r="F27" s="51"/>
      <c r="G27" s="51"/>
      <c r="H27" s="51"/>
      <c r="I27" s="51"/>
      <c r="J27" s="51"/>
    </row>
    <row r="28" spans="1:11" ht="15" customHeight="1" x14ac:dyDescent="0.3">
      <c r="B28" s="51"/>
      <c r="C28" s="51"/>
      <c r="D28" s="51"/>
      <c r="E28" s="51"/>
      <c r="F28" s="51"/>
      <c r="G28" s="51"/>
      <c r="H28" s="51"/>
      <c r="I28" s="51"/>
      <c r="J28" s="51"/>
    </row>
    <row r="29" spans="1:11" ht="15" customHeight="1" x14ac:dyDescent="0.3">
      <c r="B29" s="51"/>
      <c r="C29" s="51"/>
      <c r="D29" s="51"/>
      <c r="E29" s="51"/>
      <c r="F29" s="51"/>
      <c r="G29" s="51"/>
      <c r="H29" s="51"/>
      <c r="I29" s="51"/>
      <c r="J29" s="51"/>
    </row>
    <row r="30" spans="1:11" ht="15" customHeight="1" x14ac:dyDescent="0.3">
      <c r="B30" s="51"/>
      <c r="C30" s="51"/>
      <c r="D30" s="51"/>
      <c r="E30" s="51"/>
      <c r="F30" s="51"/>
      <c r="G30" s="51"/>
      <c r="H30" s="51"/>
      <c r="I30" s="51"/>
      <c r="J30" s="51"/>
    </row>
    <row r="31" spans="1:11" ht="15" customHeight="1" x14ac:dyDescent="0.3">
      <c r="B31" s="51"/>
      <c r="C31" s="51"/>
      <c r="D31" s="51"/>
      <c r="E31" s="51"/>
      <c r="F31" s="51"/>
      <c r="G31" s="51"/>
      <c r="H31" s="51"/>
      <c r="I31" s="51"/>
      <c r="J31" s="51"/>
    </row>
    <row r="32" spans="1:11" ht="15" customHeight="1" x14ac:dyDescent="0.3">
      <c r="B32" s="51"/>
      <c r="C32" s="51"/>
      <c r="D32" s="51"/>
      <c r="E32" s="51"/>
      <c r="F32" s="51"/>
      <c r="G32" s="51"/>
      <c r="H32" s="51"/>
      <c r="I32" s="51"/>
      <c r="J32" s="51"/>
    </row>
    <row r="33" spans="2:10" ht="15" customHeight="1" x14ac:dyDescent="0.3">
      <c r="B33" s="22"/>
      <c r="C33" s="22"/>
      <c r="D33" s="22"/>
      <c r="E33" s="22"/>
      <c r="F33" s="22"/>
      <c r="G33" s="22"/>
      <c r="H33" s="22"/>
      <c r="I33" s="22"/>
      <c r="J33" s="51"/>
    </row>
    <row r="34" spans="2:10" ht="15" customHeight="1" x14ac:dyDescent="0.3">
      <c r="B34" s="51"/>
      <c r="C34" s="51"/>
      <c r="D34" s="51"/>
      <c r="E34" s="51"/>
      <c r="F34" s="51"/>
      <c r="G34" s="51"/>
      <c r="H34" s="51"/>
      <c r="I34" s="51"/>
      <c r="J34" s="51"/>
    </row>
    <row r="35" spans="2:10" ht="15" customHeight="1" x14ac:dyDescent="0.3">
      <c r="B35" s="51"/>
      <c r="C35" s="51"/>
      <c r="D35" s="51"/>
      <c r="E35" s="51"/>
      <c r="F35" s="51"/>
      <c r="G35" s="51"/>
      <c r="H35" s="51"/>
      <c r="I35" s="51"/>
      <c r="J35" s="51"/>
    </row>
    <row r="36" spans="2:10" ht="15" customHeight="1" x14ac:dyDescent="0.3">
      <c r="B36" s="51"/>
      <c r="C36" s="51"/>
      <c r="D36" s="51"/>
      <c r="E36" s="51"/>
      <c r="F36" s="51"/>
      <c r="G36" s="51"/>
      <c r="H36" s="51"/>
      <c r="I36" s="51"/>
      <c r="J36" s="51"/>
    </row>
    <row r="37" spans="2:10" ht="15" customHeight="1" x14ac:dyDescent="0.3">
      <c r="B37" s="51"/>
      <c r="C37" s="51"/>
      <c r="D37" s="51"/>
      <c r="E37" s="51"/>
      <c r="F37" s="51"/>
      <c r="G37" s="51"/>
      <c r="H37" s="51"/>
      <c r="I37" s="51"/>
      <c r="J37" s="51"/>
    </row>
    <row r="38" spans="2:10" ht="15" customHeight="1" x14ac:dyDescent="0.3">
      <c r="B38" s="51"/>
      <c r="C38" s="51"/>
      <c r="D38" s="51"/>
      <c r="E38" s="51"/>
      <c r="F38" s="51"/>
      <c r="G38" s="51"/>
      <c r="H38" s="51"/>
      <c r="I38" s="51"/>
      <c r="J38" s="51"/>
    </row>
    <row r="39" spans="2:10" ht="15" customHeight="1" x14ac:dyDescent="0.3">
      <c r="B39" s="51"/>
      <c r="C39" s="51"/>
      <c r="D39" s="51"/>
      <c r="E39" s="51"/>
      <c r="F39" s="51"/>
      <c r="G39" s="51"/>
      <c r="H39" s="51"/>
      <c r="I39" s="51"/>
      <c r="J39" s="51"/>
    </row>
    <row r="40" spans="2:10" ht="15" customHeight="1" x14ac:dyDescent="0.3">
      <c r="B40" s="51"/>
      <c r="C40" s="51"/>
      <c r="D40" s="51"/>
      <c r="E40" s="51"/>
      <c r="F40" s="51"/>
      <c r="G40" s="51"/>
      <c r="H40" s="51"/>
      <c r="I40" s="51"/>
      <c r="J40" s="51"/>
    </row>
    <row r="41" spans="2:10" ht="15" customHeight="1" x14ac:dyDescent="0.3">
      <c r="B41" s="51"/>
      <c r="C41" s="51"/>
      <c r="D41" s="51"/>
      <c r="E41" s="51"/>
      <c r="F41" s="51"/>
      <c r="G41" s="51"/>
      <c r="H41" s="51"/>
      <c r="I41" s="51"/>
      <c r="J41" s="51"/>
    </row>
    <row r="42" spans="2:10" ht="15" customHeight="1" x14ac:dyDescent="0.3">
      <c r="B42" s="51"/>
      <c r="C42" s="51"/>
      <c r="D42" s="51"/>
      <c r="E42" s="51"/>
      <c r="F42" s="51"/>
      <c r="G42" s="51"/>
      <c r="H42" s="51"/>
      <c r="I42" s="51"/>
      <c r="J42" s="51"/>
    </row>
    <row r="43" spans="2:10" ht="15" customHeight="1" x14ac:dyDescent="0.3">
      <c r="B43" s="51"/>
      <c r="C43" s="51"/>
      <c r="D43" s="51"/>
      <c r="E43" s="51"/>
      <c r="F43" s="51"/>
      <c r="G43" s="51"/>
      <c r="H43" s="51"/>
      <c r="I43" s="51"/>
      <c r="J43" s="51"/>
    </row>
    <row r="44" spans="2:10" ht="15" customHeight="1" x14ac:dyDescent="0.3">
      <c r="B44" s="51"/>
      <c r="C44" s="51"/>
      <c r="D44" s="51"/>
      <c r="E44" s="51"/>
      <c r="F44" s="51"/>
      <c r="G44" s="51"/>
      <c r="H44" s="51"/>
      <c r="I44" s="51"/>
      <c r="J44" s="51"/>
    </row>
    <row r="45" spans="2:10" ht="15" customHeight="1" x14ac:dyDescent="0.3">
      <c r="B45" s="51"/>
      <c r="C45" s="51"/>
      <c r="D45" s="51"/>
      <c r="E45" s="51"/>
      <c r="F45" s="51"/>
      <c r="G45" s="51"/>
      <c r="H45" s="51"/>
      <c r="I45" s="51"/>
      <c r="J45" s="51"/>
    </row>
    <row r="46" spans="2:10" ht="15" customHeight="1" x14ac:dyDescent="0.3">
      <c r="B46" s="51"/>
      <c r="C46" s="51"/>
      <c r="D46" s="51"/>
      <c r="E46" s="51"/>
      <c r="F46" s="51"/>
      <c r="G46" s="51"/>
      <c r="H46" s="51"/>
      <c r="I46" s="51"/>
      <c r="J46" s="51"/>
    </row>
    <row r="47" spans="2:10" ht="15" customHeight="1" x14ac:dyDescent="0.3">
      <c r="B47" s="51"/>
      <c r="C47" s="51"/>
      <c r="D47" s="51"/>
      <c r="E47" s="51"/>
      <c r="F47" s="51"/>
      <c r="G47" s="51"/>
      <c r="H47" s="51"/>
      <c r="I47" s="51"/>
      <c r="J47" s="51"/>
    </row>
    <row r="48" spans="2:10" ht="15" customHeight="1" x14ac:dyDescent="0.3">
      <c r="B48" s="51"/>
      <c r="C48" s="51"/>
      <c r="D48" s="51"/>
      <c r="E48" s="51"/>
      <c r="F48" s="51"/>
      <c r="G48" s="51"/>
      <c r="H48" s="51"/>
      <c r="I48" s="51"/>
      <c r="J48" s="51"/>
    </row>
    <row r="49" spans="2:10" ht="15" customHeight="1" x14ac:dyDescent="0.3">
      <c r="B49" s="51"/>
      <c r="C49" s="51"/>
      <c r="D49" s="51"/>
      <c r="E49" s="51"/>
      <c r="F49" s="51"/>
      <c r="G49" s="51"/>
      <c r="H49" s="51"/>
      <c r="I49" s="51"/>
      <c r="J49" s="51"/>
    </row>
  </sheetData>
  <mergeCells count="1">
    <mergeCell ref="B10:J25"/>
  </mergeCells>
  <hyperlinks>
    <hyperlink ref="L2" location="Contenido!A1" display="Contenido" xr:uid="{7BFE6720-06EC-4E15-A433-4EAC9A21B263}"/>
  </hyperlinks>
  <printOptions horizontalCentered="1"/>
  <pageMargins left="0.39370078740157483" right="0.39370078740157483" top="0.39370078740157483" bottom="0.39370078740157483" header="0.31496062992125984" footer="0.31496062992125984"/>
  <pageSetup orientation="landscape" horizontalDpi="300" verticalDpi="30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AD43"/>
  <sheetViews>
    <sheetView showGridLines="0" zoomScale="90" zoomScaleNormal="90" zoomScaleSheetLayoutView="90" workbookViewId="0">
      <selection sqref="A1:AB1"/>
    </sheetView>
  </sheetViews>
  <sheetFormatPr baseColWidth="10" defaultColWidth="1.54296875" defaultRowHeight="14" x14ac:dyDescent="0.3"/>
  <cols>
    <col min="1" max="1" width="16.81640625" style="38" customWidth="1"/>
    <col min="2" max="4" width="7.54296875" style="38" customWidth="1"/>
    <col min="5" max="5" width="1.54296875" style="38" customWidth="1"/>
    <col min="6" max="8" width="7.54296875" style="38" customWidth="1"/>
    <col min="9" max="9" width="1.54296875" style="38" customWidth="1"/>
    <col min="10" max="12" width="7.54296875" style="38" customWidth="1"/>
    <col min="13" max="13" width="1.54296875" style="38" customWidth="1"/>
    <col min="14" max="16" width="7.54296875" style="38" customWidth="1"/>
    <col min="17" max="17" width="1.54296875" style="38" customWidth="1"/>
    <col min="18" max="20" width="7.54296875" style="38" customWidth="1"/>
    <col min="21" max="21" width="1.54296875" style="38" customWidth="1"/>
    <col min="22" max="24" width="7.54296875" style="38" customWidth="1"/>
    <col min="25" max="25" width="1.54296875" style="38" customWidth="1"/>
    <col min="26" max="28" width="7.54296875" style="38" customWidth="1"/>
    <col min="29" max="29" width="5.7265625" style="38" customWidth="1"/>
    <col min="30" max="30" width="11.453125" style="30" customWidth="1"/>
    <col min="31" max="95" width="11.453125" style="38" customWidth="1"/>
    <col min="96" max="96" width="22.54296875" style="38" customWidth="1"/>
    <col min="97" max="97" width="7.453125" style="38" customWidth="1"/>
    <col min="98" max="98" width="6.81640625" style="38" customWidth="1"/>
    <col min="99" max="99" width="6" style="38" bestFit="1" customWidth="1"/>
    <col min="100" max="100" width="1.54296875" style="38" customWidth="1"/>
    <col min="101" max="101" width="6" style="38" bestFit="1" customWidth="1"/>
    <col min="102" max="103" width="5.453125" style="38" customWidth="1"/>
    <col min="104" max="104" width="1.54296875" style="38" customWidth="1"/>
    <col min="105" max="107" width="5.1796875" style="38" customWidth="1"/>
    <col min="108" max="108" width="1.54296875" style="38" customWidth="1"/>
    <col min="109" max="111" width="4.54296875" style="38" customWidth="1"/>
    <col min="112" max="112" width="1.54296875" style="38" customWidth="1"/>
    <col min="113" max="115" width="4.54296875" style="38" customWidth="1"/>
    <col min="116" max="116" width="1.54296875" style="38" customWidth="1"/>
    <col min="117" max="119" width="4.54296875" style="38" customWidth="1"/>
    <col min="120" max="120" width="1.54296875" style="38" customWidth="1"/>
    <col min="121" max="121" width="4.81640625" style="38" bestFit="1" customWidth="1"/>
    <col min="122" max="122" width="4" style="38" customWidth="1"/>
    <col min="123" max="123" width="5" style="38" customWidth="1"/>
    <col min="124" max="124" width="11.453125" style="38" customWidth="1"/>
    <col min="125" max="125" width="12.453125" style="38" customWidth="1"/>
    <col min="126" max="126" width="10.81640625" style="38" customWidth="1"/>
    <col min="127" max="128" width="6.1796875" style="38" customWidth="1"/>
    <col min="129" max="129" width="1.54296875" style="38" customWidth="1"/>
    <col min="130" max="130" width="6" style="38" customWidth="1"/>
    <col min="131" max="132" width="5.453125" style="38" customWidth="1"/>
    <col min="133" max="133" width="1.54296875" style="38" customWidth="1"/>
    <col min="134" max="136" width="5.453125" style="38" customWidth="1"/>
    <col min="137" max="137" width="1.54296875" style="38" customWidth="1"/>
    <col min="138" max="140" width="5.453125" style="38" customWidth="1"/>
    <col min="141" max="141" width="1.54296875" style="38" customWidth="1"/>
    <col min="142" max="144" width="5.453125" style="38" customWidth="1"/>
    <col min="145" max="145" width="1.54296875" style="38" customWidth="1"/>
    <col min="146" max="148" width="5.453125" style="38" customWidth="1"/>
    <col min="149" max="16384" width="1.54296875" style="38"/>
  </cols>
  <sheetData>
    <row r="1" spans="1:30" ht="15.75" customHeight="1" x14ac:dyDescent="0.3">
      <c r="A1" s="330" t="s">
        <v>287</v>
      </c>
      <c r="B1" s="330"/>
      <c r="C1" s="330"/>
      <c r="D1" s="330"/>
      <c r="E1" s="330"/>
      <c r="F1" s="330"/>
      <c r="G1" s="330"/>
      <c r="H1" s="330"/>
      <c r="I1" s="330"/>
      <c r="J1" s="330"/>
      <c r="K1" s="330"/>
      <c r="L1" s="330"/>
      <c r="M1" s="330"/>
      <c r="N1" s="330"/>
      <c r="O1" s="330"/>
      <c r="P1" s="330"/>
      <c r="Q1" s="330"/>
      <c r="R1" s="330"/>
      <c r="S1" s="330"/>
      <c r="T1" s="330"/>
      <c r="U1" s="330"/>
      <c r="V1" s="330"/>
      <c r="W1" s="330"/>
      <c r="X1" s="330"/>
      <c r="Y1" s="330"/>
      <c r="Z1" s="330"/>
      <c r="AA1" s="330"/>
      <c r="AB1" s="330"/>
      <c r="AC1" s="214"/>
    </row>
    <row r="2" spans="1:30" ht="15.75" customHeight="1" x14ac:dyDescent="0.35">
      <c r="A2" s="330" t="s">
        <v>154</v>
      </c>
      <c r="B2" s="330"/>
      <c r="C2" s="330"/>
      <c r="D2" s="330"/>
      <c r="E2" s="330"/>
      <c r="F2" s="330"/>
      <c r="G2" s="330"/>
      <c r="H2" s="330"/>
      <c r="I2" s="330"/>
      <c r="J2" s="330"/>
      <c r="K2" s="330"/>
      <c r="L2" s="330"/>
      <c r="M2" s="330"/>
      <c r="N2" s="330"/>
      <c r="O2" s="330"/>
      <c r="P2" s="330"/>
      <c r="Q2" s="330"/>
      <c r="R2" s="330"/>
      <c r="S2" s="330"/>
      <c r="T2" s="330"/>
      <c r="U2" s="330"/>
      <c r="V2" s="330"/>
      <c r="W2" s="330"/>
      <c r="X2" s="330"/>
      <c r="Y2" s="330"/>
      <c r="Z2" s="330"/>
      <c r="AA2" s="330"/>
      <c r="AB2" s="330"/>
      <c r="AC2" s="214"/>
      <c r="AD2" s="311" t="s">
        <v>131</v>
      </c>
    </row>
    <row r="3" spans="1:30" ht="15.75" customHeight="1" x14ac:dyDescent="0.3">
      <c r="A3" s="330" t="s">
        <v>288</v>
      </c>
      <c r="B3" s="330"/>
      <c r="C3" s="330"/>
      <c r="D3" s="330"/>
      <c r="E3" s="330"/>
      <c r="F3" s="330"/>
      <c r="G3" s="330"/>
      <c r="H3" s="330"/>
      <c r="I3" s="330"/>
      <c r="J3" s="330"/>
      <c r="K3" s="330"/>
      <c r="L3" s="330"/>
      <c r="M3" s="330"/>
      <c r="N3" s="330"/>
      <c r="O3" s="330"/>
      <c r="P3" s="330"/>
      <c r="Q3" s="330"/>
      <c r="R3" s="330"/>
      <c r="S3" s="330"/>
      <c r="T3" s="330"/>
      <c r="U3" s="330"/>
      <c r="V3" s="330"/>
      <c r="W3" s="330"/>
      <c r="X3" s="330"/>
      <c r="Y3" s="330"/>
      <c r="Z3" s="330"/>
      <c r="AA3" s="330"/>
      <c r="AB3" s="330"/>
      <c r="AC3" s="214"/>
    </row>
    <row r="4" spans="1:30" ht="15.75" customHeight="1" x14ac:dyDescent="0.3">
      <c r="A4" s="330" t="s">
        <v>289</v>
      </c>
      <c r="B4" s="330"/>
      <c r="C4" s="330"/>
      <c r="D4" s="330"/>
      <c r="E4" s="330"/>
      <c r="F4" s="330"/>
      <c r="G4" s="330"/>
      <c r="H4" s="330"/>
      <c r="I4" s="330"/>
      <c r="J4" s="330"/>
      <c r="K4" s="330"/>
      <c r="L4" s="330"/>
      <c r="M4" s="330"/>
      <c r="N4" s="330"/>
      <c r="O4" s="330"/>
      <c r="P4" s="330"/>
      <c r="Q4" s="330"/>
      <c r="R4" s="330"/>
      <c r="S4" s="330"/>
      <c r="T4" s="330"/>
      <c r="U4" s="330"/>
      <c r="V4" s="330"/>
      <c r="W4" s="330"/>
      <c r="X4" s="330"/>
      <c r="Y4" s="330"/>
      <c r="Z4" s="330"/>
      <c r="AA4" s="330"/>
      <c r="AB4" s="330"/>
      <c r="AC4" s="214"/>
    </row>
    <row r="5" spans="1:30" s="71" customFormat="1" ht="21" customHeight="1" x14ac:dyDescent="0.3">
      <c r="A5" s="331" t="s">
        <v>290</v>
      </c>
      <c r="B5" s="333" t="s">
        <v>158</v>
      </c>
      <c r="C5" s="333"/>
      <c r="D5" s="333"/>
      <c r="E5" s="245"/>
      <c r="F5" s="333" t="s">
        <v>291</v>
      </c>
      <c r="G5" s="333"/>
      <c r="H5" s="333"/>
      <c r="I5" s="245"/>
      <c r="J5" s="333" t="s">
        <v>292</v>
      </c>
      <c r="K5" s="333"/>
      <c r="L5" s="333"/>
      <c r="M5" s="245"/>
      <c r="N5" s="333" t="s">
        <v>293</v>
      </c>
      <c r="O5" s="333"/>
      <c r="P5" s="333"/>
      <c r="Q5" s="245"/>
      <c r="R5" s="333" t="s">
        <v>294</v>
      </c>
      <c r="S5" s="333"/>
      <c r="T5" s="333"/>
      <c r="U5" s="245"/>
      <c r="V5" s="333" t="s">
        <v>295</v>
      </c>
      <c r="W5" s="333"/>
      <c r="X5" s="333"/>
      <c r="Y5" s="245"/>
      <c r="Z5" s="333" t="s">
        <v>296</v>
      </c>
      <c r="AA5" s="333"/>
      <c r="AB5" s="333"/>
      <c r="AC5" s="205"/>
      <c r="AD5" s="30"/>
    </row>
    <row r="6" spans="1:30" s="71" customFormat="1" ht="21" customHeight="1" x14ac:dyDescent="0.3">
      <c r="A6" s="332"/>
      <c r="B6" s="244" t="s">
        <v>158</v>
      </c>
      <c r="C6" s="244" t="s">
        <v>297</v>
      </c>
      <c r="D6" s="244" t="s">
        <v>298</v>
      </c>
      <c r="E6" s="245"/>
      <c r="F6" s="244" t="s">
        <v>158</v>
      </c>
      <c r="G6" s="244" t="s">
        <v>297</v>
      </c>
      <c r="H6" s="244" t="s">
        <v>298</v>
      </c>
      <c r="I6" s="245"/>
      <c r="J6" s="244" t="s">
        <v>158</v>
      </c>
      <c r="K6" s="244" t="s">
        <v>297</v>
      </c>
      <c r="L6" s="244" t="s">
        <v>298</v>
      </c>
      <c r="M6" s="245"/>
      <c r="N6" s="244" t="s">
        <v>158</v>
      </c>
      <c r="O6" s="244" t="s">
        <v>297</v>
      </c>
      <c r="P6" s="244" t="s">
        <v>298</v>
      </c>
      <c r="Q6" s="245"/>
      <c r="R6" s="244" t="s">
        <v>158</v>
      </c>
      <c r="S6" s="244" t="s">
        <v>297</v>
      </c>
      <c r="T6" s="244" t="s">
        <v>298</v>
      </c>
      <c r="U6" s="245"/>
      <c r="V6" s="244" t="s">
        <v>158</v>
      </c>
      <c r="W6" s="244" t="s">
        <v>297</v>
      </c>
      <c r="X6" s="244" t="s">
        <v>298</v>
      </c>
      <c r="Y6" s="245"/>
      <c r="Z6" s="244" t="s">
        <v>158</v>
      </c>
      <c r="AA6" s="244" t="s">
        <v>297</v>
      </c>
      <c r="AB6" s="244" t="s">
        <v>298</v>
      </c>
      <c r="AC6" s="206"/>
      <c r="AD6" s="32"/>
    </row>
    <row r="7" spans="1:30" x14ac:dyDescent="0.3">
      <c r="A7" s="63"/>
      <c r="B7" s="64"/>
      <c r="C7" s="63"/>
      <c r="D7" s="63"/>
      <c r="E7" s="64"/>
      <c r="F7" s="64"/>
      <c r="G7" s="63"/>
      <c r="H7" s="63"/>
      <c r="I7" s="64"/>
      <c r="J7" s="64"/>
      <c r="K7" s="63"/>
      <c r="L7" s="63"/>
      <c r="M7" s="64"/>
      <c r="N7" s="64"/>
      <c r="O7" s="63"/>
      <c r="P7" s="63"/>
      <c r="Q7" s="64"/>
      <c r="R7" s="64"/>
      <c r="S7" s="63"/>
      <c r="T7" s="63"/>
      <c r="U7" s="64"/>
      <c r="V7" s="64"/>
      <c r="W7" s="63"/>
      <c r="X7" s="63"/>
      <c r="Y7" s="64"/>
      <c r="Z7" s="64"/>
      <c r="AA7" s="63"/>
      <c r="AB7" s="63"/>
      <c r="AC7" s="63"/>
      <c r="AD7" s="73"/>
    </row>
    <row r="8" spans="1:30" s="71" customFormat="1" ht="14.25" customHeight="1" x14ac:dyDescent="0.3">
      <c r="A8" s="326" t="s">
        <v>139</v>
      </c>
      <c r="B8" s="326"/>
      <c r="C8" s="326"/>
      <c r="D8" s="326"/>
      <c r="E8" s="326"/>
      <c r="F8" s="326"/>
      <c r="G8" s="326"/>
      <c r="H8" s="326"/>
      <c r="I8" s="326"/>
      <c r="J8" s="326"/>
      <c r="K8" s="326"/>
      <c r="L8" s="326"/>
      <c r="M8" s="326"/>
      <c r="N8" s="326"/>
      <c r="O8" s="326"/>
      <c r="P8" s="326"/>
      <c r="Q8" s="326"/>
      <c r="R8" s="326"/>
      <c r="S8" s="326"/>
      <c r="T8" s="326"/>
      <c r="U8" s="326"/>
      <c r="V8" s="326"/>
      <c r="W8" s="326"/>
      <c r="X8" s="326"/>
      <c r="Y8" s="326"/>
      <c r="Z8" s="326"/>
      <c r="AA8" s="326"/>
      <c r="AB8" s="326"/>
      <c r="AC8" s="210"/>
      <c r="AD8" s="73"/>
    </row>
    <row r="9" spans="1:30" s="71" customFormat="1" ht="14.25" customHeight="1" x14ac:dyDescent="0.3">
      <c r="A9" s="96" t="s">
        <v>158</v>
      </c>
      <c r="B9" s="154">
        <v>14772</v>
      </c>
      <c r="C9" s="154">
        <v>8374</v>
      </c>
      <c r="D9" s="154">
        <v>6398</v>
      </c>
      <c r="E9" s="154"/>
      <c r="F9" s="154">
        <v>4090</v>
      </c>
      <c r="G9" s="154">
        <v>2275</v>
      </c>
      <c r="H9" s="154">
        <v>1815</v>
      </c>
      <c r="I9" s="154"/>
      <c r="J9" s="154">
        <v>4637</v>
      </c>
      <c r="K9" s="154">
        <v>2641</v>
      </c>
      <c r="L9" s="154">
        <v>1996</v>
      </c>
      <c r="M9" s="154"/>
      <c r="N9" s="154">
        <v>2240</v>
      </c>
      <c r="O9" s="154">
        <v>1292</v>
      </c>
      <c r="P9" s="154">
        <v>948</v>
      </c>
      <c r="Q9" s="154"/>
      <c r="R9" s="154">
        <v>1945</v>
      </c>
      <c r="S9" s="154">
        <v>1109</v>
      </c>
      <c r="T9" s="154">
        <v>836</v>
      </c>
      <c r="U9" s="154"/>
      <c r="V9" s="154">
        <v>1658</v>
      </c>
      <c r="W9" s="154">
        <v>945</v>
      </c>
      <c r="X9" s="154">
        <v>713</v>
      </c>
      <c r="Y9" s="154"/>
      <c r="Z9" s="154">
        <v>202</v>
      </c>
      <c r="AA9" s="154">
        <v>112</v>
      </c>
      <c r="AB9" s="154">
        <v>90</v>
      </c>
      <c r="AC9" s="154"/>
      <c r="AD9" s="138"/>
    </row>
    <row r="10" spans="1:30" s="71" customFormat="1" ht="14.25" customHeight="1" x14ac:dyDescent="0.3">
      <c r="A10" s="169" t="s">
        <v>299</v>
      </c>
      <c r="B10" s="151">
        <v>14681</v>
      </c>
      <c r="C10" s="151">
        <v>8325</v>
      </c>
      <c r="D10" s="151">
        <v>6356</v>
      </c>
      <c r="E10" s="151"/>
      <c r="F10" s="151">
        <v>4054</v>
      </c>
      <c r="G10" s="151">
        <v>2256</v>
      </c>
      <c r="H10" s="151">
        <v>1798</v>
      </c>
      <c r="I10" s="151"/>
      <c r="J10" s="151">
        <v>4623</v>
      </c>
      <c r="K10" s="151">
        <v>2633</v>
      </c>
      <c r="L10" s="151">
        <v>1990</v>
      </c>
      <c r="M10" s="151"/>
      <c r="N10" s="151">
        <v>2223</v>
      </c>
      <c r="O10" s="151">
        <v>1283</v>
      </c>
      <c r="P10" s="151">
        <v>940</v>
      </c>
      <c r="Q10" s="151"/>
      <c r="R10" s="151">
        <v>1936</v>
      </c>
      <c r="S10" s="151">
        <v>1104</v>
      </c>
      <c r="T10" s="151">
        <v>832</v>
      </c>
      <c r="U10" s="151"/>
      <c r="V10" s="151">
        <v>1648</v>
      </c>
      <c r="W10" s="151">
        <v>939</v>
      </c>
      <c r="X10" s="151">
        <v>709</v>
      </c>
      <c r="Y10" s="151"/>
      <c r="Z10" s="151">
        <v>197</v>
      </c>
      <c r="AA10" s="151">
        <v>110</v>
      </c>
      <c r="AB10" s="151">
        <v>87</v>
      </c>
      <c r="AC10" s="151"/>
      <c r="AD10" s="138"/>
    </row>
    <row r="11" spans="1:30" s="71" customFormat="1" ht="14.25" customHeight="1" x14ac:dyDescent="0.3">
      <c r="A11" s="169" t="s">
        <v>300</v>
      </c>
      <c r="B11" s="151">
        <v>79</v>
      </c>
      <c r="C11" s="151">
        <v>42</v>
      </c>
      <c r="D11" s="151">
        <v>37</v>
      </c>
      <c r="E11" s="151"/>
      <c r="F11" s="151">
        <v>33</v>
      </c>
      <c r="G11" s="151">
        <v>18</v>
      </c>
      <c r="H11" s="151">
        <v>15</v>
      </c>
      <c r="I11" s="151"/>
      <c r="J11" s="151">
        <v>10</v>
      </c>
      <c r="K11" s="151">
        <v>6</v>
      </c>
      <c r="L11" s="151">
        <v>4</v>
      </c>
      <c r="M11" s="151"/>
      <c r="N11" s="151">
        <v>16</v>
      </c>
      <c r="O11" s="151">
        <v>8</v>
      </c>
      <c r="P11" s="151">
        <v>8</v>
      </c>
      <c r="Q11" s="151"/>
      <c r="R11" s="151">
        <v>8</v>
      </c>
      <c r="S11" s="151">
        <v>4</v>
      </c>
      <c r="T11" s="151">
        <v>4</v>
      </c>
      <c r="U11" s="151"/>
      <c r="V11" s="151">
        <v>7</v>
      </c>
      <c r="W11" s="151">
        <v>4</v>
      </c>
      <c r="X11" s="151">
        <v>3</v>
      </c>
      <c r="Y11" s="151"/>
      <c r="Z11" s="151">
        <v>5</v>
      </c>
      <c r="AA11" s="151">
        <v>2</v>
      </c>
      <c r="AB11" s="151">
        <v>3</v>
      </c>
      <c r="AC11" s="151"/>
      <c r="AD11" s="73"/>
    </row>
    <row r="12" spans="1:30" s="71" customFormat="1" ht="14.25" customHeight="1" x14ac:dyDescent="0.3">
      <c r="A12" s="169" t="s">
        <v>301</v>
      </c>
      <c r="B12" s="151">
        <v>12</v>
      </c>
      <c r="C12" s="151">
        <v>7</v>
      </c>
      <c r="D12" s="151">
        <v>5</v>
      </c>
      <c r="E12" s="151"/>
      <c r="F12" s="151">
        <v>3</v>
      </c>
      <c r="G12" s="151">
        <v>1</v>
      </c>
      <c r="H12" s="151">
        <v>2</v>
      </c>
      <c r="I12" s="151"/>
      <c r="J12" s="151">
        <v>4</v>
      </c>
      <c r="K12" s="151">
        <v>2</v>
      </c>
      <c r="L12" s="151">
        <v>2</v>
      </c>
      <c r="M12" s="151"/>
      <c r="N12" s="151">
        <v>1</v>
      </c>
      <c r="O12" s="151">
        <v>1</v>
      </c>
      <c r="P12" s="151">
        <v>0</v>
      </c>
      <c r="Q12" s="151"/>
      <c r="R12" s="151">
        <v>1</v>
      </c>
      <c r="S12" s="151">
        <v>1</v>
      </c>
      <c r="T12" s="151">
        <v>0</v>
      </c>
      <c r="U12" s="151"/>
      <c r="V12" s="151">
        <v>3</v>
      </c>
      <c r="W12" s="151">
        <v>2</v>
      </c>
      <c r="X12" s="151">
        <v>1</v>
      </c>
      <c r="Y12" s="151"/>
      <c r="Z12" s="151">
        <v>0</v>
      </c>
      <c r="AA12" s="151">
        <v>0</v>
      </c>
      <c r="AB12" s="151">
        <v>0</v>
      </c>
      <c r="AC12" s="151"/>
      <c r="AD12" s="138"/>
    </row>
    <row r="13" spans="1:30" s="71" customFormat="1" ht="14.25" customHeight="1" x14ac:dyDescent="0.3">
      <c r="A13" s="137"/>
      <c r="B13" s="151"/>
      <c r="C13" s="151"/>
      <c r="D13" s="151"/>
      <c r="E13" s="151"/>
      <c r="F13" s="151"/>
      <c r="G13" s="151"/>
      <c r="H13" s="151"/>
      <c r="I13" s="151"/>
      <c r="J13" s="151"/>
      <c r="K13" s="151"/>
      <c r="L13" s="151"/>
      <c r="M13" s="151"/>
      <c r="N13" s="151"/>
      <c r="O13" s="151"/>
      <c r="P13" s="151"/>
      <c r="Q13" s="151"/>
      <c r="R13" s="151"/>
      <c r="S13" s="151"/>
      <c r="T13" s="151"/>
      <c r="U13" s="151"/>
      <c r="V13" s="151"/>
      <c r="W13" s="151"/>
      <c r="X13" s="151"/>
      <c r="Y13" s="151"/>
      <c r="Z13" s="151"/>
      <c r="AA13" s="151"/>
      <c r="AB13" s="151"/>
      <c r="AC13" s="151"/>
      <c r="AD13" s="138"/>
    </row>
    <row r="14" spans="1:30" s="71" customFormat="1" ht="14.25" customHeight="1" x14ac:dyDescent="0.3">
      <c r="A14" s="94" t="s">
        <v>302</v>
      </c>
      <c r="B14" s="154">
        <v>8826</v>
      </c>
      <c r="C14" s="154">
        <v>4891</v>
      </c>
      <c r="D14" s="154">
        <v>3935</v>
      </c>
      <c r="E14" s="154"/>
      <c r="F14" s="154">
        <v>2471</v>
      </c>
      <c r="G14" s="154">
        <v>1352</v>
      </c>
      <c r="H14" s="154">
        <v>1119</v>
      </c>
      <c r="I14" s="154"/>
      <c r="J14" s="154">
        <v>2837</v>
      </c>
      <c r="K14" s="154">
        <v>1576</v>
      </c>
      <c r="L14" s="154">
        <v>1261</v>
      </c>
      <c r="M14" s="154"/>
      <c r="N14" s="154">
        <v>1282</v>
      </c>
      <c r="O14" s="154">
        <v>727</v>
      </c>
      <c r="P14" s="154">
        <v>555</v>
      </c>
      <c r="Q14" s="154"/>
      <c r="R14" s="154">
        <v>1146</v>
      </c>
      <c r="S14" s="154">
        <v>653</v>
      </c>
      <c r="T14" s="154">
        <v>493</v>
      </c>
      <c r="U14" s="154"/>
      <c r="V14" s="154">
        <v>989</v>
      </c>
      <c r="W14" s="154">
        <v>534</v>
      </c>
      <c r="X14" s="154">
        <v>455</v>
      </c>
      <c r="Y14" s="154"/>
      <c r="Z14" s="154">
        <v>101</v>
      </c>
      <c r="AA14" s="154">
        <v>49</v>
      </c>
      <c r="AB14" s="154">
        <v>52</v>
      </c>
      <c r="AC14" s="154"/>
      <c r="AD14" s="138"/>
    </row>
    <row r="15" spans="1:30" s="71" customFormat="1" ht="14.25" customHeight="1" x14ac:dyDescent="0.3">
      <c r="A15" s="169" t="s">
        <v>299</v>
      </c>
      <c r="B15" s="151">
        <v>8737</v>
      </c>
      <c r="C15" s="151">
        <v>4843</v>
      </c>
      <c r="D15" s="151">
        <v>3894</v>
      </c>
      <c r="E15" s="151"/>
      <c r="F15" s="151">
        <v>2435</v>
      </c>
      <c r="G15" s="151">
        <v>1333</v>
      </c>
      <c r="H15" s="151">
        <v>1102</v>
      </c>
      <c r="I15" s="151"/>
      <c r="J15" s="151">
        <v>2823</v>
      </c>
      <c r="K15" s="151">
        <v>1568</v>
      </c>
      <c r="L15" s="151">
        <v>1255</v>
      </c>
      <c r="M15" s="151"/>
      <c r="N15" s="151">
        <v>1265</v>
      </c>
      <c r="O15" s="151">
        <v>718</v>
      </c>
      <c r="P15" s="151">
        <v>547</v>
      </c>
      <c r="Q15" s="151"/>
      <c r="R15" s="151">
        <v>1137</v>
      </c>
      <c r="S15" s="151">
        <v>648</v>
      </c>
      <c r="T15" s="151">
        <v>489</v>
      </c>
      <c r="U15" s="151"/>
      <c r="V15" s="151">
        <v>980</v>
      </c>
      <c r="W15" s="151">
        <v>528</v>
      </c>
      <c r="X15" s="151">
        <v>452</v>
      </c>
      <c r="Y15" s="151"/>
      <c r="Z15" s="151">
        <v>97</v>
      </c>
      <c r="AA15" s="151">
        <v>48</v>
      </c>
      <c r="AB15" s="151">
        <v>49</v>
      </c>
      <c r="AC15" s="151"/>
      <c r="AD15" s="73"/>
    </row>
    <row r="16" spans="1:30" s="71" customFormat="1" ht="14.25" customHeight="1" x14ac:dyDescent="0.3">
      <c r="A16" s="169" t="s">
        <v>300</v>
      </c>
      <c r="B16" s="151">
        <v>77</v>
      </c>
      <c r="C16" s="151">
        <v>41</v>
      </c>
      <c r="D16" s="151">
        <v>36</v>
      </c>
      <c r="E16" s="151"/>
      <c r="F16" s="151">
        <v>33</v>
      </c>
      <c r="G16" s="151">
        <v>18</v>
      </c>
      <c r="H16" s="151">
        <v>15</v>
      </c>
      <c r="I16" s="151"/>
      <c r="J16" s="151">
        <v>10</v>
      </c>
      <c r="K16" s="151">
        <v>6</v>
      </c>
      <c r="L16" s="151">
        <v>4</v>
      </c>
      <c r="M16" s="151"/>
      <c r="N16" s="151">
        <v>16</v>
      </c>
      <c r="O16" s="151">
        <v>8</v>
      </c>
      <c r="P16" s="151">
        <v>8</v>
      </c>
      <c r="Q16" s="151"/>
      <c r="R16" s="151">
        <v>8</v>
      </c>
      <c r="S16" s="151">
        <v>4</v>
      </c>
      <c r="T16" s="151">
        <v>4</v>
      </c>
      <c r="U16" s="151"/>
      <c r="V16" s="151">
        <v>6</v>
      </c>
      <c r="W16" s="151">
        <v>4</v>
      </c>
      <c r="X16" s="151">
        <v>2</v>
      </c>
      <c r="Y16" s="151"/>
      <c r="Z16" s="151">
        <v>4</v>
      </c>
      <c r="AA16" s="151">
        <v>1</v>
      </c>
      <c r="AB16" s="151">
        <v>3</v>
      </c>
      <c r="AC16" s="151"/>
      <c r="AD16" s="73"/>
    </row>
    <row r="17" spans="1:30" s="71" customFormat="1" ht="14.25" customHeight="1" x14ac:dyDescent="0.3">
      <c r="A17" s="169" t="s">
        <v>301</v>
      </c>
      <c r="B17" s="151">
        <v>12</v>
      </c>
      <c r="C17" s="151">
        <v>7</v>
      </c>
      <c r="D17" s="151">
        <v>5</v>
      </c>
      <c r="E17" s="151"/>
      <c r="F17" s="151">
        <v>3</v>
      </c>
      <c r="G17" s="151">
        <v>1</v>
      </c>
      <c r="H17" s="151">
        <v>2</v>
      </c>
      <c r="I17" s="151"/>
      <c r="J17" s="151">
        <v>4</v>
      </c>
      <c r="K17" s="151">
        <v>2</v>
      </c>
      <c r="L17" s="151">
        <v>2</v>
      </c>
      <c r="M17" s="151"/>
      <c r="N17" s="151">
        <v>1</v>
      </c>
      <c r="O17" s="151">
        <v>1</v>
      </c>
      <c r="P17" s="151">
        <v>0</v>
      </c>
      <c r="Q17" s="151"/>
      <c r="R17" s="151">
        <v>1</v>
      </c>
      <c r="S17" s="151">
        <v>1</v>
      </c>
      <c r="T17" s="151">
        <v>0</v>
      </c>
      <c r="U17" s="151"/>
      <c r="V17" s="151">
        <v>3</v>
      </c>
      <c r="W17" s="151">
        <v>2</v>
      </c>
      <c r="X17" s="151">
        <v>1</v>
      </c>
      <c r="Y17" s="151"/>
      <c r="Z17" s="151">
        <v>0</v>
      </c>
      <c r="AA17" s="151">
        <v>0</v>
      </c>
      <c r="AB17" s="151">
        <v>0</v>
      </c>
      <c r="AC17" s="151"/>
      <c r="AD17" s="73"/>
    </row>
    <row r="18" spans="1:30" s="71" customFormat="1" ht="14.25" customHeight="1" x14ac:dyDescent="0.3">
      <c r="A18" s="94"/>
      <c r="B18" s="151"/>
      <c r="C18" s="151"/>
      <c r="D18" s="151"/>
      <c r="E18" s="151"/>
      <c r="F18" s="151"/>
      <c r="G18" s="151"/>
      <c r="H18" s="151"/>
      <c r="I18" s="151"/>
      <c r="J18" s="151"/>
      <c r="K18" s="151"/>
      <c r="L18" s="151"/>
      <c r="M18" s="151"/>
      <c r="N18" s="151"/>
      <c r="O18" s="151"/>
      <c r="P18" s="151"/>
      <c r="Q18" s="151"/>
      <c r="R18" s="151"/>
      <c r="S18" s="151"/>
      <c r="T18" s="151"/>
      <c r="U18" s="151"/>
      <c r="V18" s="151"/>
      <c r="W18" s="151"/>
      <c r="X18" s="151"/>
      <c r="Y18" s="151"/>
      <c r="Z18" s="151"/>
      <c r="AA18" s="151"/>
      <c r="AB18" s="151"/>
      <c r="AC18" s="151"/>
      <c r="AD18" s="73"/>
    </row>
    <row r="19" spans="1:30" s="71" customFormat="1" ht="14.25" customHeight="1" x14ac:dyDescent="0.3">
      <c r="A19" s="74" t="s">
        <v>303</v>
      </c>
      <c r="B19" s="154">
        <v>5946</v>
      </c>
      <c r="C19" s="154">
        <v>3483</v>
      </c>
      <c r="D19" s="154">
        <v>2463</v>
      </c>
      <c r="E19" s="154"/>
      <c r="F19" s="154">
        <v>1619</v>
      </c>
      <c r="G19" s="154">
        <v>923</v>
      </c>
      <c r="H19" s="154">
        <v>696</v>
      </c>
      <c r="I19" s="154"/>
      <c r="J19" s="154">
        <v>1800</v>
      </c>
      <c r="K19" s="154">
        <v>1065</v>
      </c>
      <c r="L19" s="154">
        <v>735</v>
      </c>
      <c r="M19" s="154"/>
      <c r="N19" s="154">
        <v>958</v>
      </c>
      <c r="O19" s="154">
        <v>565</v>
      </c>
      <c r="P19" s="154">
        <v>393</v>
      </c>
      <c r="Q19" s="154"/>
      <c r="R19" s="154">
        <v>799</v>
      </c>
      <c r="S19" s="154">
        <v>456</v>
      </c>
      <c r="T19" s="154">
        <v>343</v>
      </c>
      <c r="U19" s="154"/>
      <c r="V19" s="154">
        <v>669</v>
      </c>
      <c r="W19" s="154">
        <v>411</v>
      </c>
      <c r="X19" s="154">
        <v>258</v>
      </c>
      <c r="Y19" s="154"/>
      <c r="Z19" s="154">
        <v>101</v>
      </c>
      <c r="AA19" s="154">
        <v>63</v>
      </c>
      <c r="AB19" s="154">
        <v>38</v>
      </c>
      <c r="AC19" s="154"/>
      <c r="AD19" s="138"/>
    </row>
    <row r="20" spans="1:30" s="71" customFormat="1" ht="14.25" customHeight="1" x14ac:dyDescent="0.3">
      <c r="A20" s="169" t="s">
        <v>299</v>
      </c>
      <c r="B20" s="151">
        <v>5944</v>
      </c>
      <c r="C20" s="151">
        <v>3482</v>
      </c>
      <c r="D20" s="151">
        <v>2462</v>
      </c>
      <c r="E20" s="151"/>
      <c r="F20" s="151">
        <v>1619</v>
      </c>
      <c r="G20" s="151">
        <v>923</v>
      </c>
      <c r="H20" s="151">
        <v>696</v>
      </c>
      <c r="I20" s="151"/>
      <c r="J20" s="151">
        <v>1800</v>
      </c>
      <c r="K20" s="151">
        <v>1065</v>
      </c>
      <c r="L20" s="151">
        <v>735</v>
      </c>
      <c r="M20" s="151"/>
      <c r="N20" s="151">
        <v>958</v>
      </c>
      <c r="O20" s="151">
        <v>565</v>
      </c>
      <c r="P20" s="151">
        <v>393</v>
      </c>
      <c r="Q20" s="151"/>
      <c r="R20" s="151">
        <v>799</v>
      </c>
      <c r="S20" s="151">
        <v>456</v>
      </c>
      <c r="T20" s="151">
        <v>343</v>
      </c>
      <c r="U20" s="151"/>
      <c r="V20" s="151">
        <v>668</v>
      </c>
      <c r="W20" s="151">
        <v>411</v>
      </c>
      <c r="X20" s="151">
        <v>257</v>
      </c>
      <c r="Y20" s="151"/>
      <c r="Z20" s="151">
        <v>100</v>
      </c>
      <c r="AA20" s="151">
        <v>62</v>
      </c>
      <c r="AB20" s="151">
        <v>38</v>
      </c>
      <c r="AC20" s="151"/>
      <c r="AD20" s="73"/>
    </row>
    <row r="21" spans="1:30" s="71" customFormat="1" ht="14.25" customHeight="1" x14ac:dyDescent="0.3">
      <c r="A21" s="169" t="s">
        <v>300</v>
      </c>
      <c r="B21" s="151">
        <v>2</v>
      </c>
      <c r="C21" s="151">
        <v>1</v>
      </c>
      <c r="D21" s="151">
        <v>1</v>
      </c>
      <c r="E21" s="151"/>
      <c r="F21" s="151">
        <v>0</v>
      </c>
      <c r="G21" s="151">
        <v>0</v>
      </c>
      <c r="H21" s="151">
        <v>0</v>
      </c>
      <c r="I21" s="151"/>
      <c r="J21" s="151">
        <v>0</v>
      </c>
      <c r="K21" s="151">
        <v>0</v>
      </c>
      <c r="L21" s="151">
        <v>0</v>
      </c>
      <c r="M21" s="151"/>
      <c r="N21" s="151">
        <v>0</v>
      </c>
      <c r="O21" s="151">
        <v>0</v>
      </c>
      <c r="P21" s="151">
        <v>0</v>
      </c>
      <c r="Q21" s="151"/>
      <c r="R21" s="151">
        <v>0</v>
      </c>
      <c r="S21" s="151">
        <v>0</v>
      </c>
      <c r="T21" s="151">
        <v>0</v>
      </c>
      <c r="U21" s="151"/>
      <c r="V21" s="151">
        <v>1</v>
      </c>
      <c r="W21" s="151">
        <v>0</v>
      </c>
      <c r="X21" s="151">
        <v>1</v>
      </c>
      <c r="Y21" s="151"/>
      <c r="Z21" s="151">
        <v>1</v>
      </c>
      <c r="AA21" s="151">
        <v>1</v>
      </c>
      <c r="AB21" s="151">
        <v>0</v>
      </c>
      <c r="AC21" s="151"/>
      <c r="AD21" s="73"/>
    </row>
    <row r="22" spans="1:30" s="71" customFormat="1" ht="14.25" customHeight="1" x14ac:dyDescent="0.3">
      <c r="A22" s="169" t="s">
        <v>301</v>
      </c>
      <c r="B22" s="199" t="s">
        <v>147</v>
      </c>
      <c r="C22" s="199" t="s">
        <v>147</v>
      </c>
      <c r="D22" s="199" t="s">
        <v>147</v>
      </c>
      <c r="E22" s="199"/>
      <c r="F22" s="199" t="s">
        <v>147</v>
      </c>
      <c r="G22" s="199" t="s">
        <v>147</v>
      </c>
      <c r="H22" s="199" t="s">
        <v>147</v>
      </c>
      <c r="I22" s="199"/>
      <c r="J22" s="199" t="s">
        <v>147</v>
      </c>
      <c r="K22" s="199" t="s">
        <v>147</v>
      </c>
      <c r="L22" s="199" t="s">
        <v>147</v>
      </c>
      <c r="M22" s="199"/>
      <c r="N22" s="199" t="s">
        <v>147</v>
      </c>
      <c r="O22" s="199" t="s">
        <v>147</v>
      </c>
      <c r="P22" s="199" t="s">
        <v>147</v>
      </c>
      <c r="Q22" s="199"/>
      <c r="R22" s="199" t="s">
        <v>147</v>
      </c>
      <c r="S22" s="199" t="s">
        <v>147</v>
      </c>
      <c r="T22" s="199" t="s">
        <v>147</v>
      </c>
      <c r="U22" s="199"/>
      <c r="V22" s="199" t="s">
        <v>147</v>
      </c>
      <c r="W22" s="199" t="s">
        <v>147</v>
      </c>
      <c r="X22" s="199" t="s">
        <v>147</v>
      </c>
      <c r="Y22" s="199"/>
      <c r="Z22" s="199" t="s">
        <v>147</v>
      </c>
      <c r="AA22" s="199" t="s">
        <v>147</v>
      </c>
      <c r="AB22" s="199" t="s">
        <v>147</v>
      </c>
      <c r="AC22" s="199"/>
      <c r="AD22" s="73"/>
    </row>
    <row r="23" spans="1:30" s="71" customFormat="1" ht="14.25" customHeight="1" x14ac:dyDescent="0.3">
      <c r="A23" s="94"/>
      <c r="B23" s="153"/>
      <c r="C23" s="153"/>
      <c r="D23" s="153"/>
      <c r="E23" s="153"/>
      <c r="I23" s="153"/>
      <c r="M23" s="153"/>
      <c r="Q23" s="153"/>
      <c r="U23" s="153"/>
      <c r="Y23" s="153"/>
      <c r="AD23" s="73"/>
    </row>
    <row r="24" spans="1:30" s="71" customFormat="1" ht="14.25" customHeight="1" x14ac:dyDescent="0.3">
      <c r="A24" s="326" t="s">
        <v>304</v>
      </c>
      <c r="B24" s="326"/>
      <c r="C24" s="326"/>
      <c r="D24" s="326"/>
      <c r="E24" s="326"/>
      <c r="F24" s="326"/>
      <c r="G24" s="326"/>
      <c r="H24" s="326"/>
      <c r="I24" s="326"/>
      <c r="J24" s="326"/>
      <c r="K24" s="326"/>
      <c r="L24" s="326"/>
      <c r="M24" s="326"/>
      <c r="N24" s="326"/>
      <c r="O24" s="326"/>
      <c r="P24" s="326"/>
      <c r="Q24" s="326"/>
      <c r="R24" s="326"/>
      <c r="S24" s="326"/>
      <c r="T24" s="326"/>
      <c r="U24" s="326"/>
      <c r="V24" s="326"/>
      <c r="W24" s="326"/>
      <c r="X24" s="326"/>
      <c r="Y24" s="326"/>
      <c r="Z24" s="326"/>
      <c r="AA24" s="326"/>
      <c r="AB24" s="326"/>
      <c r="AC24" s="210"/>
      <c r="AD24" s="73"/>
    </row>
    <row r="25" spans="1:30" s="71" customFormat="1" ht="14.25" customHeight="1" x14ac:dyDescent="0.3">
      <c r="A25" s="96" t="s">
        <v>158</v>
      </c>
      <c r="B25" s="157">
        <v>3.3481414324569361</v>
      </c>
      <c r="C25" s="157">
        <v>3.7001033943389392</v>
      </c>
      <c r="D25" s="157">
        <v>2.9774480877877161</v>
      </c>
      <c r="E25" s="157"/>
      <c r="F25" s="157">
        <v>5.525533639556877</v>
      </c>
      <c r="G25" s="157">
        <v>5.9424302580712567</v>
      </c>
      <c r="H25" s="157">
        <v>5.0789120214909333</v>
      </c>
      <c r="I25" s="157"/>
      <c r="J25" s="157">
        <v>6.6149303128432644</v>
      </c>
      <c r="K25" s="157">
        <v>7.3655734047300321</v>
      </c>
      <c r="L25" s="157">
        <v>5.8289285401395903</v>
      </c>
      <c r="M25" s="157"/>
      <c r="N25" s="157">
        <v>3.0400086857391022</v>
      </c>
      <c r="O25" s="157">
        <v>3.4167239646691701</v>
      </c>
      <c r="P25" s="157">
        <v>2.6428770560356845</v>
      </c>
      <c r="Q25" s="157"/>
      <c r="R25" s="157">
        <v>2.6779198964629427</v>
      </c>
      <c r="S25" s="157">
        <v>2.9859989229940762</v>
      </c>
      <c r="T25" s="157">
        <v>2.3555267532613904</v>
      </c>
      <c r="U25" s="157"/>
      <c r="V25" s="157">
        <v>2.3529745685740235</v>
      </c>
      <c r="W25" s="157">
        <v>2.6184538653366585</v>
      </c>
      <c r="X25" s="157">
        <v>2.0742421597719209</v>
      </c>
      <c r="Y25" s="157"/>
      <c r="Z25" s="157">
        <v>0.25155039725037981</v>
      </c>
      <c r="AA25" s="157">
        <v>0.27228083823600913</v>
      </c>
      <c r="AB25" s="157">
        <v>0.2297794117647059</v>
      </c>
      <c r="AC25" s="157"/>
      <c r="AD25" s="73"/>
    </row>
    <row r="26" spans="1:30" s="71" customFormat="1" ht="14.25" customHeight="1" x14ac:dyDescent="0.3">
      <c r="A26" s="169" t="s">
        <v>299</v>
      </c>
      <c r="B26" s="152">
        <v>3.7143298090084071</v>
      </c>
      <c r="C26" s="152">
        <v>4.1015711604120781</v>
      </c>
      <c r="D26" s="152">
        <v>3.3055616230328368</v>
      </c>
      <c r="E26" s="152"/>
      <c r="F26" s="152">
        <v>6.1042265821450625</v>
      </c>
      <c r="G26" s="152">
        <v>6.5509030721877002</v>
      </c>
      <c r="H26" s="152">
        <v>5.6231430805316656</v>
      </c>
      <c r="I26" s="152"/>
      <c r="J26" s="152">
        <v>7.409485038385716</v>
      </c>
      <c r="K26" s="152">
        <v>8.2482300607731354</v>
      </c>
      <c r="L26" s="152">
        <v>6.530799776836993</v>
      </c>
      <c r="M26" s="152"/>
      <c r="N26" s="152">
        <v>3.3918217882209341</v>
      </c>
      <c r="O26" s="152">
        <v>3.8147057949038143</v>
      </c>
      <c r="P26" s="152">
        <v>2.9460619926661864</v>
      </c>
      <c r="Q26" s="152"/>
      <c r="R26" s="152">
        <v>2.9732469207850847</v>
      </c>
      <c r="S26" s="152">
        <v>3.3129276197335251</v>
      </c>
      <c r="T26" s="152">
        <v>2.6171752123309218</v>
      </c>
      <c r="U26" s="152"/>
      <c r="V26" s="152">
        <v>2.6110653400088726</v>
      </c>
      <c r="W26" s="152">
        <v>2.8951100696799652</v>
      </c>
      <c r="X26" s="152">
        <v>2.3108011211785415</v>
      </c>
      <c r="Y26" s="152"/>
      <c r="Z26" s="152">
        <v>0.2710623718645514</v>
      </c>
      <c r="AA26" s="152">
        <v>0.29554003224073078</v>
      </c>
      <c r="AB26" s="152">
        <v>0.24536762839495727</v>
      </c>
      <c r="AC26" s="152"/>
      <c r="AD26" s="73"/>
    </row>
    <row r="27" spans="1:30" s="71" customFormat="1" ht="14.25" customHeight="1" x14ac:dyDescent="0.3">
      <c r="A27" s="169" t="s">
        <v>300</v>
      </c>
      <c r="B27" s="152">
        <v>0.19225621182254021</v>
      </c>
      <c r="C27" s="152">
        <v>0.1996292599458149</v>
      </c>
      <c r="D27" s="152">
        <v>0.18452024735687214</v>
      </c>
      <c r="E27" s="152"/>
      <c r="F27" s="152">
        <v>0.48458149779735682</v>
      </c>
      <c r="G27" s="152">
        <v>0.51963048498845266</v>
      </c>
      <c r="H27" s="152">
        <v>0.44829647340107592</v>
      </c>
      <c r="I27" s="152"/>
      <c r="J27" s="152">
        <v>0.14438348252959862</v>
      </c>
      <c r="K27" s="152">
        <v>0.16797312430011196</v>
      </c>
      <c r="L27" s="152">
        <v>0.11926058437686345</v>
      </c>
      <c r="M27" s="152"/>
      <c r="N27" s="152">
        <v>0.21733224667209997</v>
      </c>
      <c r="O27" s="152">
        <v>0.21108179419525064</v>
      </c>
      <c r="P27" s="152">
        <v>0.22396416573348266</v>
      </c>
      <c r="Q27" s="152"/>
      <c r="R27" s="152">
        <v>0.11979634621144056</v>
      </c>
      <c r="S27" s="152">
        <v>0.11685655857434998</v>
      </c>
      <c r="T27" s="152">
        <v>0.12288786482334869</v>
      </c>
      <c r="U27" s="152"/>
      <c r="V27" s="152">
        <v>0.10693553315001528</v>
      </c>
      <c r="W27" s="152">
        <v>0.12161751292186075</v>
      </c>
      <c r="X27" s="152">
        <v>9.2109303039607002E-2</v>
      </c>
      <c r="Y27" s="152"/>
      <c r="Z27" s="152">
        <v>7.3866154527995276E-2</v>
      </c>
      <c r="AA27" s="152">
        <v>5.7126535275635534E-2</v>
      </c>
      <c r="AB27" s="152">
        <v>9.179926560587516E-2</v>
      </c>
      <c r="AC27" s="152"/>
      <c r="AD27" s="73"/>
    </row>
    <row r="28" spans="1:30" s="71" customFormat="1" ht="14.25" customHeight="1" x14ac:dyDescent="0.3">
      <c r="A28" s="169" t="s">
        <v>301</v>
      </c>
      <c r="B28" s="152">
        <v>0.24711696869851729</v>
      </c>
      <c r="C28" s="152">
        <v>0.30329289428076256</v>
      </c>
      <c r="D28" s="152">
        <v>0.19623233908948193</v>
      </c>
      <c r="E28" s="152"/>
      <c r="F28" s="152">
        <v>0.37641154328732745</v>
      </c>
      <c r="G28" s="152">
        <v>0.26178010471204188</v>
      </c>
      <c r="H28" s="152">
        <v>0.48192771084337355</v>
      </c>
      <c r="I28" s="152"/>
      <c r="J28" s="152">
        <v>0.51282051282051277</v>
      </c>
      <c r="K28" s="152">
        <v>0.55248618784530379</v>
      </c>
      <c r="L28" s="152">
        <v>0.4784688995215311</v>
      </c>
      <c r="M28" s="152"/>
      <c r="N28" s="152">
        <v>0.12787723785166241</v>
      </c>
      <c r="O28" s="152">
        <v>0.25575447570332482</v>
      </c>
      <c r="P28" s="152">
        <v>0</v>
      </c>
      <c r="Q28" s="152"/>
      <c r="R28" s="152">
        <v>0.11918951132300357</v>
      </c>
      <c r="S28" s="152">
        <v>0.2544529262086514</v>
      </c>
      <c r="T28" s="152">
        <v>0</v>
      </c>
      <c r="U28" s="152"/>
      <c r="V28" s="152">
        <v>0.37406483790523692</v>
      </c>
      <c r="W28" s="152">
        <v>0.54495912806539504</v>
      </c>
      <c r="X28" s="152">
        <v>0.22988505747126436</v>
      </c>
      <c r="Y28" s="152"/>
      <c r="Z28" s="152">
        <v>0</v>
      </c>
      <c r="AA28" s="152">
        <v>0</v>
      </c>
      <c r="AB28" s="152">
        <v>0</v>
      </c>
      <c r="AC28" s="152"/>
      <c r="AD28" s="73"/>
    </row>
    <row r="29" spans="1:30" s="71" customFormat="1" ht="14.25" customHeight="1" x14ac:dyDescent="0.3">
      <c r="A29" s="74"/>
      <c r="B29" s="152"/>
      <c r="C29" s="152"/>
      <c r="D29" s="152"/>
      <c r="E29" s="152"/>
      <c r="F29" s="152"/>
      <c r="G29" s="152"/>
      <c r="H29" s="152"/>
      <c r="I29" s="152"/>
      <c r="J29" s="152"/>
      <c r="K29" s="152"/>
      <c r="L29" s="152"/>
      <c r="M29" s="152"/>
      <c r="N29" s="152"/>
      <c r="O29" s="152"/>
      <c r="P29" s="152"/>
      <c r="Q29" s="152"/>
      <c r="R29" s="152"/>
      <c r="S29" s="152"/>
      <c r="T29" s="152"/>
      <c r="U29" s="152"/>
      <c r="V29" s="152"/>
      <c r="W29" s="152"/>
      <c r="X29" s="152"/>
      <c r="Y29" s="152"/>
      <c r="Z29" s="152"/>
      <c r="AA29" s="152"/>
      <c r="AB29" s="152"/>
      <c r="AC29" s="152"/>
      <c r="AD29" s="138"/>
    </row>
    <row r="30" spans="1:30" s="71" customFormat="1" ht="14.25" customHeight="1" x14ac:dyDescent="0.3">
      <c r="A30" s="74" t="s">
        <v>302</v>
      </c>
      <c r="B30" s="157">
        <v>3.0390259691070236</v>
      </c>
      <c r="C30" s="157">
        <v>3.2957776849368603</v>
      </c>
      <c r="D30" s="157">
        <v>2.7707365159836641</v>
      </c>
      <c r="E30" s="157"/>
      <c r="F30" s="157">
        <v>5.1522101751459548</v>
      </c>
      <c r="G30" s="157">
        <v>5.4681496461071788</v>
      </c>
      <c r="H30" s="157">
        <v>4.8160103292446745</v>
      </c>
      <c r="I30" s="157"/>
      <c r="J30" s="157">
        <v>6.1771942430378646</v>
      </c>
      <c r="K30" s="157">
        <v>6.7604667124227875</v>
      </c>
      <c r="L30" s="157">
        <v>5.5759451691355295</v>
      </c>
      <c r="M30" s="157"/>
      <c r="N30" s="157">
        <v>2.6327138309888078</v>
      </c>
      <c r="O30" s="157">
        <v>2.9132438389100379</v>
      </c>
      <c r="P30" s="157">
        <v>2.3378264532434709</v>
      </c>
      <c r="Q30" s="157"/>
      <c r="R30" s="157">
        <v>2.3953848083274112</v>
      </c>
      <c r="S30" s="157">
        <v>2.679963884100796</v>
      </c>
      <c r="T30" s="157">
        <v>2.1000170386777985</v>
      </c>
      <c r="U30" s="157"/>
      <c r="V30" s="157">
        <v>2.1272934546471363</v>
      </c>
      <c r="W30" s="157">
        <v>2.2556390977443606</v>
      </c>
      <c r="X30" s="157">
        <v>1.9941271858701846</v>
      </c>
      <c r="Y30" s="157"/>
      <c r="Z30" s="157">
        <v>0.18876034911320014</v>
      </c>
      <c r="AA30" s="157">
        <v>0.17902813299232737</v>
      </c>
      <c r="AB30" s="157">
        <v>0.19895167769828212</v>
      </c>
      <c r="AC30" s="157"/>
      <c r="AD30" s="73"/>
    </row>
    <row r="31" spans="1:30" s="71" customFormat="1" ht="14.25" customHeight="1" x14ac:dyDescent="0.3">
      <c r="A31" s="169" t="s">
        <v>299</v>
      </c>
      <c r="B31" s="152">
        <v>3.5338132988189614</v>
      </c>
      <c r="C31" s="152">
        <v>3.8299420328823026</v>
      </c>
      <c r="D31" s="152">
        <v>3.223803492039838</v>
      </c>
      <c r="E31" s="152"/>
      <c r="F31" s="152">
        <v>5.9684298249914214</v>
      </c>
      <c r="G31" s="152">
        <v>6.3178349684819182</v>
      </c>
      <c r="H31" s="152">
        <v>5.5941925986090668</v>
      </c>
      <c r="I31" s="152"/>
      <c r="J31" s="152">
        <v>7.2945736434108523</v>
      </c>
      <c r="K31" s="152">
        <v>7.9869600651996731</v>
      </c>
      <c r="L31" s="152">
        <v>6.5817075728969998</v>
      </c>
      <c r="M31" s="152"/>
      <c r="N31" s="152">
        <v>3.0817579419216528</v>
      </c>
      <c r="O31" s="152">
        <v>3.4153070446653668</v>
      </c>
      <c r="P31" s="152">
        <v>2.731585518102372</v>
      </c>
      <c r="Q31" s="152"/>
      <c r="R31" s="152">
        <v>2.7890205313120906</v>
      </c>
      <c r="S31" s="152">
        <v>3.1176329083473657</v>
      </c>
      <c r="T31" s="152">
        <v>2.4472024822340108</v>
      </c>
      <c r="U31" s="152"/>
      <c r="V31" s="152">
        <v>2.474934969820946</v>
      </c>
      <c r="W31" s="152">
        <v>2.6106304079110014</v>
      </c>
      <c r="X31" s="152">
        <v>2.3332645054718149</v>
      </c>
      <c r="Y31" s="152"/>
      <c r="Z31" s="152">
        <v>0.20936758040146775</v>
      </c>
      <c r="AA31" s="152">
        <v>0.20264279984801792</v>
      </c>
      <c r="AB31" s="152">
        <v>0.21640242017400524</v>
      </c>
      <c r="AC31" s="152"/>
      <c r="AD31" s="73"/>
    </row>
    <row r="32" spans="1:30" s="71" customFormat="1" ht="14.25" customHeight="1" x14ac:dyDescent="0.3">
      <c r="A32" s="169" t="s">
        <v>300</v>
      </c>
      <c r="B32" s="152">
        <v>0.20090799979126439</v>
      </c>
      <c r="C32" s="152">
        <v>0.20872575472178381</v>
      </c>
      <c r="D32" s="152">
        <v>0.19268854038430658</v>
      </c>
      <c r="E32" s="152"/>
      <c r="F32" s="152">
        <v>0.5184603299293008</v>
      </c>
      <c r="G32" s="152">
        <v>0.55487053020961774</v>
      </c>
      <c r="H32" s="152">
        <v>0.4806151874399231</v>
      </c>
      <c r="I32" s="152"/>
      <c r="J32" s="152">
        <v>0.15511090429657207</v>
      </c>
      <c r="K32" s="152">
        <v>0.18083182640144665</v>
      </c>
      <c r="L32" s="152">
        <v>0.12783636944710769</v>
      </c>
      <c r="M32" s="152"/>
      <c r="N32" s="152">
        <v>0.23306627822286963</v>
      </c>
      <c r="O32" s="152">
        <v>0.22592487997740751</v>
      </c>
      <c r="P32" s="152">
        <v>0.24067388688327318</v>
      </c>
      <c r="Q32" s="152"/>
      <c r="R32" s="152">
        <v>0.12828736369467605</v>
      </c>
      <c r="S32" s="152">
        <v>0.12547051442910914</v>
      </c>
      <c r="T32" s="152">
        <v>0.13123359580052493</v>
      </c>
      <c r="U32" s="152"/>
      <c r="V32" s="152">
        <v>9.8489822718319103E-2</v>
      </c>
      <c r="W32" s="152">
        <v>0.12978585334198572</v>
      </c>
      <c r="X32" s="152">
        <v>6.6445182724252497E-2</v>
      </c>
      <c r="Y32" s="152"/>
      <c r="Z32" s="152">
        <v>6.3281126404049995E-2</v>
      </c>
      <c r="AA32" s="152">
        <v>3.0581039755351681E-2</v>
      </c>
      <c r="AB32" s="152">
        <v>9.8328416912487712E-2</v>
      </c>
      <c r="AC32" s="152"/>
      <c r="AD32" s="73"/>
    </row>
    <row r="33" spans="1:30" s="71" customFormat="1" ht="14.25" customHeight="1" x14ac:dyDescent="0.3">
      <c r="A33" s="169" t="s">
        <v>301</v>
      </c>
      <c r="B33" s="152">
        <v>0.24711696869851729</v>
      </c>
      <c r="C33" s="152">
        <v>0.30329289428076256</v>
      </c>
      <c r="D33" s="152">
        <v>0.19623233908948193</v>
      </c>
      <c r="E33" s="152"/>
      <c r="F33" s="152">
        <v>0.37641154328732745</v>
      </c>
      <c r="G33" s="152">
        <v>0.26178010471204188</v>
      </c>
      <c r="H33" s="152">
        <v>0.48192771084337355</v>
      </c>
      <c r="I33" s="152"/>
      <c r="J33" s="152">
        <v>0.51282051282051277</v>
      </c>
      <c r="K33" s="152">
        <v>0.55248618784530379</v>
      </c>
      <c r="L33" s="152">
        <v>0.4784688995215311</v>
      </c>
      <c r="M33" s="152"/>
      <c r="N33" s="152">
        <v>0.12787723785166241</v>
      </c>
      <c r="O33" s="152">
        <v>0.25575447570332482</v>
      </c>
      <c r="P33" s="152">
        <v>0</v>
      </c>
      <c r="Q33" s="152"/>
      <c r="R33" s="152">
        <v>0.11918951132300357</v>
      </c>
      <c r="S33" s="152">
        <v>0.2544529262086514</v>
      </c>
      <c r="T33" s="152">
        <v>0</v>
      </c>
      <c r="U33" s="152"/>
      <c r="V33" s="152">
        <v>0.37406483790523692</v>
      </c>
      <c r="W33" s="152">
        <v>0.54495912806539504</v>
      </c>
      <c r="X33" s="152">
        <v>0.22988505747126436</v>
      </c>
      <c r="Y33" s="152"/>
      <c r="Z33" s="152">
        <v>0</v>
      </c>
      <c r="AA33" s="152">
        <v>0</v>
      </c>
      <c r="AB33" s="152">
        <v>0</v>
      </c>
      <c r="AC33" s="152"/>
      <c r="AD33" s="73"/>
    </row>
    <row r="34" spans="1:30" s="71" customFormat="1" ht="14.25" customHeight="1" x14ac:dyDescent="0.3">
      <c r="A34" s="74"/>
      <c r="B34" s="152"/>
      <c r="C34" s="152"/>
      <c r="D34" s="152"/>
      <c r="E34" s="152"/>
      <c r="F34" s="152"/>
      <c r="G34" s="152"/>
      <c r="H34" s="152"/>
      <c r="I34" s="152"/>
      <c r="J34" s="152"/>
      <c r="K34" s="152"/>
      <c r="L34" s="152"/>
      <c r="M34" s="152"/>
      <c r="N34" s="152"/>
      <c r="O34" s="152"/>
      <c r="P34" s="152"/>
      <c r="Q34" s="152"/>
      <c r="R34" s="152"/>
      <c r="S34" s="152"/>
      <c r="T34" s="152"/>
      <c r="U34" s="152"/>
      <c r="V34" s="152"/>
      <c r="W34" s="152"/>
      <c r="X34" s="152"/>
      <c r="Y34" s="152"/>
      <c r="Z34" s="152"/>
      <c r="AA34" s="152"/>
      <c r="AB34" s="152"/>
      <c r="AC34" s="152"/>
      <c r="AD34" s="73"/>
    </row>
    <row r="35" spans="1:30" s="71" customFormat="1" ht="14.25" customHeight="1" x14ac:dyDescent="0.3">
      <c r="A35" s="74" t="s">
        <v>303</v>
      </c>
      <c r="B35" s="157">
        <v>3.9435461406836541</v>
      </c>
      <c r="C35" s="157">
        <v>4.4701986754966887</v>
      </c>
      <c r="D35" s="157">
        <v>3.380362877768933</v>
      </c>
      <c r="E35" s="157"/>
      <c r="F35" s="157">
        <v>6.2125863392171912</v>
      </c>
      <c r="G35" s="157">
        <v>6.8072866730584849</v>
      </c>
      <c r="H35" s="157">
        <v>5.5675545956323491</v>
      </c>
      <c r="I35" s="157"/>
      <c r="J35" s="157">
        <v>7.4466324673175572</v>
      </c>
      <c r="K35" s="157">
        <v>8.4901147959183678</v>
      </c>
      <c r="L35" s="157">
        <v>6.3209494324045403</v>
      </c>
      <c r="M35" s="157"/>
      <c r="N35" s="157">
        <v>3.8336868222017686</v>
      </c>
      <c r="O35" s="157">
        <v>4.3938097830313394</v>
      </c>
      <c r="P35" s="157">
        <v>3.239901071723001</v>
      </c>
      <c r="Q35" s="157"/>
      <c r="R35" s="157">
        <v>3.2232038404130865</v>
      </c>
      <c r="S35" s="157">
        <v>3.5697510568341944</v>
      </c>
      <c r="T35" s="157">
        <v>2.8547648772367875</v>
      </c>
      <c r="U35" s="157"/>
      <c r="V35" s="157">
        <v>2.7906394694030787</v>
      </c>
      <c r="W35" s="157">
        <v>3.3102448453608249</v>
      </c>
      <c r="X35" s="157">
        <v>2.2324132560353029</v>
      </c>
      <c r="Y35" s="157"/>
      <c r="Z35" s="157">
        <v>0.37693599552155249</v>
      </c>
      <c r="AA35" s="157">
        <v>0.4577157802964254</v>
      </c>
      <c r="AB35" s="157">
        <v>0.29161230910904762</v>
      </c>
      <c r="AC35" s="157"/>
      <c r="AD35" s="73"/>
    </row>
    <row r="36" spans="1:30" s="71" customFormat="1" ht="14.25" customHeight="1" x14ac:dyDescent="0.3">
      <c r="A36" s="169" t="s">
        <v>299</v>
      </c>
      <c r="B36" s="152">
        <v>4.0158634714518318</v>
      </c>
      <c r="C36" s="152">
        <v>4.5504443282801885</v>
      </c>
      <c r="D36" s="152">
        <v>3.4436937882030407</v>
      </c>
      <c r="E36" s="152"/>
      <c r="F36" s="152">
        <v>6.3205153230528985</v>
      </c>
      <c r="G36" s="152">
        <v>6.9195591873453779</v>
      </c>
      <c r="H36" s="152">
        <v>5.6695992179863142</v>
      </c>
      <c r="I36" s="152"/>
      <c r="J36" s="152">
        <v>7.5971806018655306</v>
      </c>
      <c r="K36" s="152">
        <v>8.6655817737998362</v>
      </c>
      <c r="L36" s="152">
        <v>6.4456721915285451</v>
      </c>
      <c r="M36" s="152"/>
      <c r="N36" s="152">
        <v>3.911481300016332</v>
      </c>
      <c r="O36" s="152">
        <v>4.4805709754163363</v>
      </c>
      <c r="P36" s="152">
        <v>3.307523985860966</v>
      </c>
      <c r="Q36" s="152"/>
      <c r="R36" s="152">
        <v>3.2817184868772333</v>
      </c>
      <c r="S36" s="152">
        <v>3.6366536406411991</v>
      </c>
      <c r="T36" s="152">
        <v>2.9048102981029809</v>
      </c>
      <c r="U36" s="152"/>
      <c r="V36" s="152">
        <v>2.8402568136400355</v>
      </c>
      <c r="W36" s="152">
        <v>3.3663690719960684</v>
      </c>
      <c r="X36" s="152">
        <v>2.2723253757736517</v>
      </c>
      <c r="Y36" s="152"/>
      <c r="Z36" s="152">
        <v>0.37954985387330625</v>
      </c>
      <c r="AA36" s="152">
        <v>0.4581393630384985</v>
      </c>
      <c r="AB36" s="152">
        <v>0.29655064772904632</v>
      </c>
      <c r="AC36" s="152"/>
      <c r="AD36" s="138"/>
    </row>
    <row r="37" spans="1:30" s="71" customFormat="1" ht="14.25" customHeight="1" x14ac:dyDescent="0.3">
      <c r="A37" s="169" t="s">
        <v>300</v>
      </c>
      <c r="B37" s="152">
        <v>7.2332730560578665E-2</v>
      </c>
      <c r="C37" s="152">
        <v>7.1633237822349566E-2</v>
      </c>
      <c r="D37" s="152">
        <v>7.3046018991964945E-2</v>
      </c>
      <c r="E37" s="152"/>
      <c r="F37" s="152">
        <v>0</v>
      </c>
      <c r="G37" s="152">
        <v>0</v>
      </c>
      <c r="H37" s="152">
        <v>0</v>
      </c>
      <c r="I37" s="152"/>
      <c r="J37" s="152">
        <v>0</v>
      </c>
      <c r="K37" s="152">
        <v>0</v>
      </c>
      <c r="L37" s="152">
        <v>0</v>
      </c>
      <c r="M37" s="152"/>
      <c r="N37" s="152">
        <v>0</v>
      </c>
      <c r="O37" s="152">
        <v>0</v>
      </c>
      <c r="P37" s="152">
        <v>0</v>
      </c>
      <c r="Q37" s="152"/>
      <c r="R37" s="152">
        <v>0</v>
      </c>
      <c r="S37" s="152">
        <v>0</v>
      </c>
      <c r="T37" s="152">
        <v>0</v>
      </c>
      <c r="U37" s="152"/>
      <c r="V37" s="152">
        <v>0.22026431718061676</v>
      </c>
      <c r="W37" s="152">
        <v>0</v>
      </c>
      <c r="X37" s="152">
        <v>0.40485829959514169</v>
      </c>
      <c r="Y37" s="152"/>
      <c r="Z37" s="152">
        <v>0.2232142857142857</v>
      </c>
      <c r="AA37" s="152">
        <v>0.4329004329004329</v>
      </c>
      <c r="AB37" s="152">
        <v>0</v>
      </c>
      <c r="AC37" s="152"/>
      <c r="AD37" s="73"/>
    </row>
    <row r="38" spans="1:30" s="71" customFormat="1" ht="14.25" customHeight="1" thickBot="1" x14ac:dyDescent="0.35">
      <c r="A38" s="169" t="s">
        <v>301</v>
      </c>
      <c r="B38" s="200" t="s">
        <v>147</v>
      </c>
      <c r="C38" s="200" t="s">
        <v>147</v>
      </c>
      <c r="D38" s="200" t="s">
        <v>147</v>
      </c>
      <c r="E38" s="200"/>
      <c r="F38" s="200" t="s">
        <v>147</v>
      </c>
      <c r="G38" s="200" t="s">
        <v>147</v>
      </c>
      <c r="H38" s="200" t="s">
        <v>147</v>
      </c>
      <c r="I38" s="200"/>
      <c r="J38" s="200" t="s">
        <v>147</v>
      </c>
      <c r="K38" s="200" t="s">
        <v>147</v>
      </c>
      <c r="L38" s="200" t="s">
        <v>147</v>
      </c>
      <c r="M38" s="200"/>
      <c r="N38" s="200" t="s">
        <v>147</v>
      </c>
      <c r="O38" s="200" t="s">
        <v>147</v>
      </c>
      <c r="P38" s="200" t="s">
        <v>147</v>
      </c>
      <c r="Q38" s="200"/>
      <c r="R38" s="200" t="s">
        <v>147</v>
      </c>
      <c r="S38" s="200" t="s">
        <v>147</v>
      </c>
      <c r="T38" s="200" t="s">
        <v>147</v>
      </c>
      <c r="U38" s="200"/>
      <c r="V38" s="200" t="s">
        <v>147</v>
      </c>
      <c r="W38" s="200" t="s">
        <v>147</v>
      </c>
      <c r="X38" s="200" t="s">
        <v>147</v>
      </c>
      <c r="Y38" s="200"/>
      <c r="Z38" s="200" t="s">
        <v>147</v>
      </c>
      <c r="AA38" s="200" t="s">
        <v>147</v>
      </c>
      <c r="AB38" s="200" t="s">
        <v>147</v>
      </c>
      <c r="AC38" s="221"/>
      <c r="AD38" s="73"/>
    </row>
    <row r="39" spans="1:30" s="71" customFormat="1" ht="14.25" customHeight="1" x14ac:dyDescent="0.3">
      <c r="A39" s="92" t="s">
        <v>305</v>
      </c>
      <c r="B39" s="92"/>
      <c r="C39" s="92"/>
      <c r="D39" s="92"/>
      <c r="E39" s="92"/>
      <c r="F39" s="92"/>
      <c r="G39" s="92"/>
      <c r="H39" s="92"/>
      <c r="I39" s="92"/>
      <c r="J39" s="93"/>
      <c r="K39" s="93"/>
      <c r="L39" s="93"/>
      <c r="M39" s="92"/>
      <c r="N39" s="93"/>
      <c r="O39" s="73"/>
      <c r="Q39" s="92"/>
      <c r="U39" s="92"/>
      <c r="Y39" s="92"/>
      <c r="AD39" s="73"/>
    </row>
    <row r="40" spans="1:30" x14ac:dyDescent="0.3">
      <c r="AD40" s="73"/>
    </row>
    <row r="41" spans="1:30" x14ac:dyDescent="0.3">
      <c r="AD41" s="73"/>
    </row>
    <row r="42" spans="1:30" x14ac:dyDescent="0.3">
      <c r="AD42" s="73"/>
    </row>
    <row r="43" spans="1:30" x14ac:dyDescent="0.35">
      <c r="B43" s="326"/>
      <c r="C43" s="326"/>
      <c r="D43" s="326"/>
      <c r="E43" s="326"/>
      <c r="F43" s="326"/>
      <c r="G43" s="326"/>
      <c r="H43" s="326"/>
      <c r="I43" s="326"/>
      <c r="J43" s="326"/>
      <c r="K43" s="326"/>
      <c r="L43" s="326"/>
      <c r="M43" s="326"/>
      <c r="N43" s="326"/>
      <c r="O43" s="326"/>
      <c r="P43" s="326"/>
      <c r="Q43" s="326"/>
      <c r="R43" s="326"/>
      <c r="S43" s="326"/>
      <c r="T43" s="326"/>
      <c r="U43" s="326"/>
      <c r="V43" s="326"/>
      <c r="W43" s="326"/>
      <c r="X43" s="326"/>
      <c r="Y43" s="326"/>
      <c r="Z43" s="326"/>
      <c r="AA43" s="326"/>
      <c r="AB43" s="326"/>
      <c r="AC43" s="326"/>
      <c r="AD43" s="326"/>
    </row>
  </sheetData>
  <mergeCells count="15">
    <mergeCell ref="B43:AD43"/>
    <mergeCell ref="A1:AB1"/>
    <mergeCell ref="A2:AB2"/>
    <mergeCell ref="A3:AB3"/>
    <mergeCell ref="A4:AB4"/>
    <mergeCell ref="A8:AB8"/>
    <mergeCell ref="A24:AB24"/>
    <mergeCell ref="A5:A6"/>
    <mergeCell ref="Z5:AB5"/>
    <mergeCell ref="V5:X5"/>
    <mergeCell ref="R5:T5"/>
    <mergeCell ref="N5:P5"/>
    <mergeCell ref="J5:L5"/>
    <mergeCell ref="F5:H5"/>
    <mergeCell ref="B5:D5"/>
  </mergeCells>
  <hyperlinks>
    <hyperlink ref="AD2" location="Contenido!A1" display="Contenido" xr:uid="{07D4A44D-D4B9-4D4E-8124-40B06E92ED9F}"/>
  </hyperlinks>
  <printOptions horizontalCentered="1"/>
  <pageMargins left="0.39370078740157483" right="0.39370078740157483" top="0.39370078740157483" bottom="0.39370078740157483" header="0.31496062992125984" footer="0.31496062992125984"/>
  <pageSetup scale="70" orientation="landscape" horizontalDpi="300" verticalDpi="300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AD51"/>
  <sheetViews>
    <sheetView showGridLines="0" zoomScale="90" zoomScaleNormal="90" zoomScaleSheetLayoutView="100" workbookViewId="0">
      <selection sqref="A1:AB1"/>
    </sheetView>
  </sheetViews>
  <sheetFormatPr baseColWidth="10" defaultColWidth="11.453125" defaultRowHeight="14" x14ac:dyDescent="0.3"/>
  <cols>
    <col min="1" max="1" width="12.7265625" style="41" customWidth="1"/>
    <col min="2" max="4" width="7.54296875" style="38" customWidth="1"/>
    <col min="5" max="5" width="1.54296875" style="38" customWidth="1"/>
    <col min="6" max="8" width="7.54296875" style="38" customWidth="1"/>
    <col min="9" max="9" width="1.54296875" style="38" customWidth="1"/>
    <col min="10" max="12" width="7.54296875" style="38" customWidth="1"/>
    <col min="13" max="13" width="1.54296875" style="38" customWidth="1"/>
    <col min="14" max="16" width="7.54296875" style="38" customWidth="1"/>
    <col min="17" max="17" width="1.54296875" style="38" customWidth="1"/>
    <col min="18" max="20" width="7.54296875" style="38" customWidth="1"/>
    <col min="21" max="21" width="1.54296875" style="38" customWidth="1"/>
    <col min="22" max="24" width="7.54296875" style="38" customWidth="1"/>
    <col min="25" max="25" width="1.54296875" style="38" customWidth="1"/>
    <col min="26" max="28" width="7.54296875" style="38" customWidth="1"/>
    <col min="29" max="29" width="5.7265625" style="38" customWidth="1"/>
    <col min="30" max="30" width="11.453125" style="30"/>
    <col min="31" max="106" width="11.453125" style="38"/>
    <col min="107" max="107" width="7.81640625" style="38" bestFit="1" customWidth="1"/>
    <col min="108" max="109" width="5.54296875" style="38" bestFit="1" customWidth="1"/>
    <col min="110" max="110" width="5.1796875" style="38" customWidth="1"/>
    <col min="111" max="111" width="2.1796875" style="38" customWidth="1"/>
    <col min="112" max="114" width="5.1796875" style="38" customWidth="1"/>
    <col min="115" max="115" width="1.1796875" style="38" customWidth="1"/>
    <col min="116" max="118" width="5.1796875" style="38" customWidth="1"/>
    <col min="119" max="119" width="1.54296875" style="38" customWidth="1"/>
    <col min="120" max="122" width="5.1796875" style="38" customWidth="1"/>
    <col min="123" max="123" width="1.453125" style="38" customWidth="1"/>
    <col min="124" max="126" width="5.1796875" style="38" customWidth="1"/>
    <col min="127" max="127" width="2" style="38" customWidth="1"/>
    <col min="128" max="130" width="5.1796875" style="38" customWidth="1"/>
    <col min="131" max="131" width="1.81640625" style="38" customWidth="1"/>
    <col min="132" max="134" width="5.1796875" style="38" customWidth="1"/>
    <col min="135" max="16384" width="11.453125" style="38"/>
  </cols>
  <sheetData>
    <row r="1" spans="1:30" ht="15.75" customHeight="1" x14ac:dyDescent="0.3">
      <c r="A1" s="335" t="s">
        <v>306</v>
      </c>
      <c r="B1" s="335"/>
      <c r="C1" s="335"/>
      <c r="D1" s="335"/>
      <c r="E1" s="335"/>
      <c r="F1" s="335"/>
      <c r="G1" s="335"/>
      <c r="H1" s="335"/>
      <c r="I1" s="335"/>
      <c r="J1" s="335"/>
      <c r="K1" s="335"/>
      <c r="L1" s="335"/>
      <c r="M1" s="335"/>
      <c r="N1" s="335"/>
      <c r="O1" s="335"/>
      <c r="P1" s="335"/>
      <c r="Q1" s="335"/>
      <c r="R1" s="335"/>
      <c r="S1" s="335"/>
      <c r="T1" s="335"/>
      <c r="U1" s="335"/>
      <c r="V1" s="335"/>
      <c r="W1" s="335"/>
      <c r="X1" s="335"/>
      <c r="Y1" s="335"/>
      <c r="Z1" s="335"/>
      <c r="AA1" s="335"/>
      <c r="AB1" s="335"/>
      <c r="AC1" s="215"/>
    </row>
    <row r="2" spans="1:30" ht="15.75" customHeight="1" x14ac:dyDescent="0.35">
      <c r="A2" s="335" t="s">
        <v>154</v>
      </c>
      <c r="B2" s="335"/>
      <c r="C2" s="335"/>
      <c r="D2" s="335"/>
      <c r="E2" s="335"/>
      <c r="F2" s="335"/>
      <c r="G2" s="335"/>
      <c r="H2" s="335"/>
      <c r="I2" s="335"/>
      <c r="J2" s="335"/>
      <c r="K2" s="335"/>
      <c r="L2" s="335"/>
      <c r="M2" s="335"/>
      <c r="N2" s="335"/>
      <c r="O2" s="335"/>
      <c r="P2" s="335"/>
      <c r="Q2" s="335"/>
      <c r="R2" s="335"/>
      <c r="S2" s="335"/>
      <c r="T2" s="335"/>
      <c r="U2" s="335"/>
      <c r="V2" s="335"/>
      <c r="W2" s="335"/>
      <c r="X2" s="335"/>
      <c r="Y2" s="335"/>
      <c r="Z2" s="335"/>
      <c r="AA2" s="335"/>
      <c r="AB2" s="335"/>
      <c r="AC2" s="215"/>
      <c r="AD2" s="311" t="s">
        <v>131</v>
      </c>
    </row>
    <row r="3" spans="1:30" ht="15.75" customHeight="1" x14ac:dyDescent="0.3">
      <c r="A3" s="335" t="s">
        <v>307</v>
      </c>
      <c r="B3" s="335"/>
      <c r="C3" s="335"/>
      <c r="D3" s="335"/>
      <c r="E3" s="335"/>
      <c r="F3" s="335"/>
      <c r="G3" s="335"/>
      <c r="H3" s="335"/>
      <c r="I3" s="335"/>
      <c r="J3" s="335"/>
      <c r="K3" s="335"/>
      <c r="L3" s="335"/>
      <c r="M3" s="335"/>
      <c r="N3" s="335"/>
      <c r="O3" s="335"/>
      <c r="P3" s="335"/>
      <c r="Q3" s="335"/>
      <c r="R3" s="335"/>
      <c r="S3" s="335"/>
      <c r="T3" s="335"/>
      <c r="U3" s="335"/>
      <c r="V3" s="335"/>
      <c r="W3" s="335"/>
      <c r="X3" s="335"/>
      <c r="Y3" s="335"/>
      <c r="Z3" s="335"/>
      <c r="AA3" s="335"/>
      <c r="AB3" s="335"/>
      <c r="AC3" s="215"/>
    </row>
    <row r="4" spans="1:30" ht="15.75" customHeight="1" x14ac:dyDescent="0.3">
      <c r="A4" s="335" t="s">
        <v>136</v>
      </c>
      <c r="B4" s="335"/>
      <c r="C4" s="335"/>
      <c r="D4" s="335"/>
      <c r="E4" s="335"/>
      <c r="F4" s="335"/>
      <c r="G4" s="335"/>
      <c r="H4" s="335"/>
      <c r="I4" s="335"/>
      <c r="J4" s="335"/>
      <c r="K4" s="335"/>
      <c r="L4" s="335"/>
      <c r="M4" s="335"/>
      <c r="N4" s="335"/>
      <c r="O4" s="335"/>
      <c r="P4" s="335"/>
      <c r="Q4" s="335"/>
      <c r="R4" s="335"/>
      <c r="S4" s="335"/>
      <c r="T4" s="335"/>
      <c r="U4" s="335"/>
      <c r="V4" s="335"/>
      <c r="W4" s="335"/>
      <c r="X4" s="335"/>
      <c r="Y4" s="335"/>
      <c r="Z4" s="335"/>
      <c r="AA4" s="335"/>
      <c r="AB4" s="335"/>
      <c r="AC4" s="215"/>
    </row>
    <row r="5" spans="1:30" ht="15.75" customHeight="1" x14ac:dyDescent="0.3">
      <c r="A5" s="335" t="s">
        <v>289</v>
      </c>
      <c r="B5" s="335"/>
      <c r="C5" s="335"/>
      <c r="D5" s="335"/>
      <c r="E5" s="335"/>
      <c r="F5" s="335"/>
      <c r="G5" s="335"/>
      <c r="H5" s="335"/>
      <c r="I5" s="335"/>
      <c r="J5" s="335"/>
      <c r="K5" s="335"/>
      <c r="L5" s="335"/>
      <c r="M5" s="335"/>
      <c r="N5" s="335"/>
      <c r="O5" s="335"/>
      <c r="P5" s="335"/>
      <c r="Q5" s="335"/>
      <c r="R5" s="335"/>
      <c r="S5" s="335"/>
      <c r="T5" s="335"/>
      <c r="U5" s="335"/>
      <c r="V5" s="335"/>
      <c r="W5" s="335"/>
      <c r="X5" s="335"/>
      <c r="Y5" s="335"/>
      <c r="Z5" s="335"/>
      <c r="AA5" s="335"/>
      <c r="AB5" s="335"/>
      <c r="AC5" s="215"/>
    </row>
    <row r="6" spans="1:30" s="71" customFormat="1" ht="21" customHeight="1" x14ac:dyDescent="0.3">
      <c r="A6" s="331" t="s">
        <v>308</v>
      </c>
      <c r="B6" s="333" t="s">
        <v>158</v>
      </c>
      <c r="C6" s="333"/>
      <c r="D6" s="333"/>
      <c r="E6" s="334"/>
      <c r="F6" s="333" t="s">
        <v>309</v>
      </c>
      <c r="G6" s="333"/>
      <c r="H6" s="333"/>
      <c r="I6" s="334"/>
      <c r="J6" s="333" t="s">
        <v>310</v>
      </c>
      <c r="K6" s="333"/>
      <c r="L6" s="333"/>
      <c r="M6" s="334"/>
      <c r="N6" s="333" t="s">
        <v>311</v>
      </c>
      <c r="O6" s="333"/>
      <c r="P6" s="333"/>
      <c r="Q6" s="334"/>
      <c r="R6" s="333" t="s">
        <v>312</v>
      </c>
      <c r="S6" s="333"/>
      <c r="T6" s="333"/>
      <c r="U6" s="334"/>
      <c r="V6" s="333" t="s">
        <v>313</v>
      </c>
      <c r="W6" s="333"/>
      <c r="X6" s="333"/>
      <c r="Y6" s="334"/>
      <c r="Z6" s="333" t="s">
        <v>314</v>
      </c>
      <c r="AA6" s="333"/>
      <c r="AB6" s="333"/>
      <c r="AC6" s="205"/>
      <c r="AD6" s="32"/>
    </row>
    <row r="7" spans="1:30" s="71" customFormat="1" ht="21" customHeight="1" x14ac:dyDescent="0.3">
      <c r="A7" s="336"/>
      <c r="B7" s="244" t="s">
        <v>158</v>
      </c>
      <c r="C7" s="244" t="s">
        <v>297</v>
      </c>
      <c r="D7" s="244" t="s">
        <v>298</v>
      </c>
      <c r="E7" s="334"/>
      <c r="F7" s="244" t="s">
        <v>158</v>
      </c>
      <c r="G7" s="244" t="s">
        <v>297</v>
      </c>
      <c r="H7" s="244" t="s">
        <v>298</v>
      </c>
      <c r="I7" s="334"/>
      <c r="J7" s="244" t="s">
        <v>158</v>
      </c>
      <c r="K7" s="244" t="s">
        <v>297</v>
      </c>
      <c r="L7" s="244" t="s">
        <v>298</v>
      </c>
      <c r="M7" s="334"/>
      <c r="N7" s="244" t="s">
        <v>158</v>
      </c>
      <c r="O7" s="244" t="s">
        <v>297</v>
      </c>
      <c r="P7" s="244" t="s">
        <v>298</v>
      </c>
      <c r="Q7" s="334"/>
      <c r="R7" s="244" t="s">
        <v>158</v>
      </c>
      <c r="S7" s="244" t="s">
        <v>297</v>
      </c>
      <c r="T7" s="244" t="s">
        <v>298</v>
      </c>
      <c r="U7" s="334"/>
      <c r="V7" s="244" t="s">
        <v>158</v>
      </c>
      <c r="W7" s="244" t="s">
        <v>297</v>
      </c>
      <c r="X7" s="244" t="s">
        <v>298</v>
      </c>
      <c r="Y7" s="334"/>
      <c r="Z7" s="244" t="s">
        <v>158</v>
      </c>
      <c r="AA7" s="244" t="s">
        <v>297</v>
      </c>
      <c r="AB7" s="244" t="s">
        <v>298</v>
      </c>
      <c r="AC7" s="206"/>
      <c r="AD7" s="73"/>
    </row>
    <row r="8" spans="1:30" x14ac:dyDescent="0.3">
      <c r="A8" s="38"/>
      <c r="B8" s="174"/>
      <c r="C8" s="174"/>
      <c r="D8" s="174"/>
      <c r="E8" s="174"/>
      <c r="F8" s="174"/>
      <c r="G8" s="174"/>
      <c r="H8" s="174"/>
      <c r="I8" s="174"/>
      <c r="J8" s="174"/>
      <c r="K8" s="174"/>
      <c r="L8" s="174"/>
      <c r="M8" s="174"/>
      <c r="N8" s="174"/>
      <c r="O8" s="174"/>
      <c r="P8" s="174"/>
      <c r="Q8" s="174"/>
      <c r="R8" s="174"/>
      <c r="S8" s="174"/>
      <c r="T8" s="174"/>
      <c r="U8" s="174"/>
      <c r="V8" s="174"/>
      <c r="W8" s="174"/>
      <c r="X8" s="174"/>
      <c r="Y8" s="174"/>
      <c r="Z8" s="174"/>
      <c r="AA8" s="174"/>
      <c r="AB8" s="174"/>
      <c r="AC8" s="174"/>
      <c r="AD8" s="73"/>
    </row>
    <row r="9" spans="1:30" s="71" customFormat="1" ht="14.25" customHeight="1" x14ac:dyDescent="0.3">
      <c r="A9" s="326" t="s">
        <v>139</v>
      </c>
      <c r="B9" s="326"/>
      <c r="C9" s="326"/>
      <c r="D9" s="326"/>
      <c r="E9" s="326"/>
      <c r="F9" s="326"/>
      <c r="G9" s="326"/>
      <c r="H9" s="326"/>
      <c r="I9" s="326"/>
      <c r="J9" s="326"/>
      <c r="K9" s="326"/>
      <c r="L9" s="326"/>
      <c r="M9" s="326"/>
      <c r="N9" s="326"/>
      <c r="O9" s="326"/>
      <c r="P9" s="326"/>
      <c r="Q9" s="326"/>
      <c r="R9" s="326"/>
      <c r="S9" s="326"/>
      <c r="T9" s="326"/>
      <c r="U9" s="326"/>
      <c r="V9" s="326"/>
      <c r="W9" s="326"/>
      <c r="X9" s="326"/>
      <c r="Y9" s="326"/>
      <c r="Z9" s="326"/>
      <c r="AA9" s="326"/>
      <c r="AB9" s="326"/>
      <c r="AC9" s="210"/>
      <c r="AD9" s="138"/>
    </row>
    <row r="10" spans="1:30" s="71" customFormat="1" ht="14.25" customHeight="1" x14ac:dyDescent="0.3">
      <c r="A10" s="185" t="s">
        <v>158</v>
      </c>
      <c r="B10" s="154">
        <v>14772</v>
      </c>
      <c r="C10" s="154">
        <v>8374</v>
      </c>
      <c r="D10" s="154">
        <v>6398</v>
      </c>
      <c r="E10" s="154"/>
      <c r="F10" s="154">
        <v>4090</v>
      </c>
      <c r="G10" s="154">
        <v>2275</v>
      </c>
      <c r="H10" s="154">
        <v>1815</v>
      </c>
      <c r="I10" s="154"/>
      <c r="J10" s="154">
        <v>4637</v>
      </c>
      <c r="K10" s="154">
        <v>2641</v>
      </c>
      <c r="L10" s="154">
        <v>1996</v>
      </c>
      <c r="M10" s="154"/>
      <c r="N10" s="154">
        <v>2240</v>
      </c>
      <c r="O10" s="154">
        <v>1292</v>
      </c>
      <c r="P10" s="154">
        <v>948</v>
      </c>
      <c r="Q10" s="154"/>
      <c r="R10" s="154">
        <v>1945</v>
      </c>
      <c r="S10" s="154">
        <v>1109</v>
      </c>
      <c r="T10" s="154">
        <v>836</v>
      </c>
      <c r="U10" s="154"/>
      <c r="V10" s="154">
        <v>1658</v>
      </c>
      <c r="W10" s="154">
        <v>945</v>
      </c>
      <c r="X10" s="154">
        <v>713</v>
      </c>
      <c r="Y10" s="154"/>
      <c r="Z10" s="154">
        <v>202</v>
      </c>
      <c r="AA10" s="154">
        <v>112</v>
      </c>
      <c r="AB10" s="154">
        <v>90</v>
      </c>
      <c r="AC10" s="154"/>
      <c r="AD10" s="138"/>
    </row>
    <row r="11" spans="1:30" s="71" customFormat="1" ht="14.25" customHeight="1" x14ac:dyDescent="0.3">
      <c r="A11" s="185"/>
      <c r="B11" s="151"/>
      <c r="C11" s="151"/>
      <c r="D11" s="151"/>
      <c r="E11" s="151"/>
      <c r="F11" s="151"/>
      <c r="G11" s="151"/>
      <c r="H11" s="151"/>
      <c r="I11" s="151"/>
      <c r="J11" s="151"/>
      <c r="K11" s="151"/>
      <c r="L11" s="151"/>
      <c r="M11" s="151"/>
      <c r="N11" s="151"/>
      <c r="O11" s="151"/>
      <c r="P11" s="151"/>
      <c r="Q11" s="151"/>
      <c r="R11" s="151"/>
      <c r="S11" s="151"/>
      <c r="T11" s="151"/>
      <c r="U11" s="151"/>
      <c r="V11" s="151"/>
      <c r="W11" s="151"/>
      <c r="X11" s="151"/>
      <c r="Y11" s="151"/>
      <c r="Z11" s="151"/>
      <c r="AA11" s="151"/>
      <c r="AB11" s="151"/>
      <c r="AC11" s="151"/>
      <c r="AD11" s="73"/>
    </row>
    <row r="12" spans="1:30" s="71" customFormat="1" ht="14.25" customHeight="1" x14ac:dyDescent="0.3">
      <c r="A12" s="169">
        <v>7</v>
      </c>
      <c r="B12" s="151">
        <v>3902</v>
      </c>
      <c r="C12" s="151">
        <v>2174</v>
      </c>
      <c r="D12" s="151">
        <v>1728</v>
      </c>
      <c r="E12" s="151"/>
      <c r="F12" s="151">
        <v>3902</v>
      </c>
      <c r="G12" s="151">
        <v>2174</v>
      </c>
      <c r="H12" s="151">
        <v>1728</v>
      </c>
      <c r="I12" s="151"/>
      <c r="J12" s="151">
        <v>0</v>
      </c>
      <c r="K12" s="151">
        <v>0</v>
      </c>
      <c r="L12" s="151">
        <v>0</v>
      </c>
      <c r="M12" s="151"/>
      <c r="N12" s="151">
        <v>0</v>
      </c>
      <c r="O12" s="151">
        <v>0</v>
      </c>
      <c r="P12" s="151">
        <v>0</v>
      </c>
      <c r="Q12" s="151"/>
      <c r="R12" s="151">
        <v>0</v>
      </c>
      <c r="S12" s="151">
        <v>0</v>
      </c>
      <c r="T12" s="151">
        <v>0</v>
      </c>
      <c r="U12" s="151"/>
      <c r="V12" s="151">
        <v>0</v>
      </c>
      <c r="W12" s="151">
        <v>0</v>
      </c>
      <c r="X12" s="151">
        <v>0</v>
      </c>
      <c r="Y12" s="151"/>
      <c r="Z12" s="151">
        <v>0</v>
      </c>
      <c r="AA12" s="151">
        <v>0</v>
      </c>
      <c r="AB12" s="151">
        <v>0</v>
      </c>
      <c r="AC12" s="151"/>
      <c r="AD12" s="138"/>
    </row>
    <row r="13" spans="1:30" s="71" customFormat="1" ht="14.25" customHeight="1" x14ac:dyDescent="0.3">
      <c r="A13" s="169">
        <v>8</v>
      </c>
      <c r="B13" s="151">
        <v>3987</v>
      </c>
      <c r="C13" s="151">
        <v>2232</v>
      </c>
      <c r="D13" s="151">
        <v>1755</v>
      </c>
      <c r="E13" s="151"/>
      <c r="F13" s="151">
        <v>160</v>
      </c>
      <c r="G13" s="151">
        <v>84</v>
      </c>
      <c r="H13" s="151">
        <v>76</v>
      </c>
      <c r="I13" s="151"/>
      <c r="J13" s="151">
        <v>3827</v>
      </c>
      <c r="K13" s="151">
        <v>2148</v>
      </c>
      <c r="L13" s="151">
        <v>1679</v>
      </c>
      <c r="M13" s="151"/>
      <c r="N13" s="151">
        <v>0</v>
      </c>
      <c r="O13" s="151">
        <v>0</v>
      </c>
      <c r="P13" s="151">
        <v>0</v>
      </c>
      <c r="Q13" s="151"/>
      <c r="R13" s="151">
        <v>0</v>
      </c>
      <c r="S13" s="151">
        <v>0</v>
      </c>
      <c r="T13" s="151">
        <v>0</v>
      </c>
      <c r="U13" s="151"/>
      <c r="V13" s="151">
        <v>0</v>
      </c>
      <c r="W13" s="151">
        <v>0</v>
      </c>
      <c r="X13" s="151">
        <v>0</v>
      </c>
      <c r="Y13" s="151"/>
      <c r="Z13" s="151">
        <v>0</v>
      </c>
      <c r="AA13" s="151">
        <v>0</v>
      </c>
      <c r="AB13" s="151">
        <v>0</v>
      </c>
      <c r="AC13" s="151"/>
      <c r="AD13" s="138"/>
    </row>
    <row r="14" spans="1:30" s="71" customFormat="1" ht="14.25" customHeight="1" x14ac:dyDescent="0.3">
      <c r="A14" s="169">
        <v>9</v>
      </c>
      <c r="B14" s="151">
        <v>2239</v>
      </c>
      <c r="C14" s="151">
        <v>1322</v>
      </c>
      <c r="D14" s="151">
        <v>917</v>
      </c>
      <c r="E14" s="151"/>
      <c r="F14" s="151">
        <v>13</v>
      </c>
      <c r="G14" s="151">
        <v>9</v>
      </c>
      <c r="H14" s="151">
        <v>4</v>
      </c>
      <c r="I14" s="151"/>
      <c r="J14" s="151">
        <v>701</v>
      </c>
      <c r="K14" s="151">
        <v>429</v>
      </c>
      <c r="L14" s="151">
        <v>272</v>
      </c>
      <c r="M14" s="151"/>
      <c r="N14" s="151">
        <v>1525</v>
      </c>
      <c r="O14" s="151">
        <v>884</v>
      </c>
      <c r="P14" s="151">
        <v>641</v>
      </c>
      <c r="Q14" s="151"/>
      <c r="R14" s="151">
        <v>0</v>
      </c>
      <c r="S14" s="151">
        <v>0</v>
      </c>
      <c r="T14" s="151">
        <v>0</v>
      </c>
      <c r="U14" s="151"/>
      <c r="V14" s="151">
        <v>0</v>
      </c>
      <c r="W14" s="151">
        <v>0</v>
      </c>
      <c r="X14" s="151">
        <v>0</v>
      </c>
      <c r="Y14" s="151"/>
      <c r="Z14" s="151">
        <v>0</v>
      </c>
      <c r="AA14" s="151">
        <v>0</v>
      </c>
      <c r="AB14" s="151">
        <v>0</v>
      </c>
      <c r="AC14" s="151"/>
      <c r="AD14" s="138"/>
    </row>
    <row r="15" spans="1:30" s="71" customFormat="1" ht="14.25" customHeight="1" x14ac:dyDescent="0.3">
      <c r="A15" s="169">
        <v>10</v>
      </c>
      <c r="B15" s="151">
        <v>1794</v>
      </c>
      <c r="C15" s="151">
        <v>1010</v>
      </c>
      <c r="D15" s="151">
        <v>784</v>
      </c>
      <c r="E15" s="151"/>
      <c r="F15" s="151">
        <v>9</v>
      </c>
      <c r="G15" s="151">
        <v>4</v>
      </c>
      <c r="H15" s="151">
        <v>5</v>
      </c>
      <c r="I15" s="151"/>
      <c r="J15" s="151">
        <v>97</v>
      </c>
      <c r="K15" s="151">
        <v>58</v>
      </c>
      <c r="L15" s="151">
        <v>39</v>
      </c>
      <c r="M15" s="151"/>
      <c r="N15" s="151">
        <v>532</v>
      </c>
      <c r="O15" s="151">
        <v>302</v>
      </c>
      <c r="P15" s="151">
        <v>230</v>
      </c>
      <c r="Q15" s="151"/>
      <c r="R15" s="151">
        <v>1156</v>
      </c>
      <c r="S15" s="151">
        <v>646</v>
      </c>
      <c r="T15" s="151">
        <v>510</v>
      </c>
      <c r="U15" s="151"/>
      <c r="V15" s="151">
        <v>0</v>
      </c>
      <c r="W15" s="151">
        <v>0</v>
      </c>
      <c r="X15" s="151">
        <v>0</v>
      </c>
      <c r="Y15" s="151"/>
      <c r="Z15" s="151">
        <v>0</v>
      </c>
      <c r="AA15" s="151">
        <v>0</v>
      </c>
      <c r="AB15" s="151">
        <v>0</v>
      </c>
      <c r="AC15" s="151"/>
      <c r="AD15" s="73"/>
    </row>
    <row r="16" spans="1:30" s="71" customFormat="1" ht="14.25" customHeight="1" x14ac:dyDescent="0.3">
      <c r="A16" s="169">
        <v>11</v>
      </c>
      <c r="B16" s="151">
        <v>1730</v>
      </c>
      <c r="C16" s="151">
        <v>962</v>
      </c>
      <c r="D16" s="151">
        <v>768</v>
      </c>
      <c r="E16" s="151"/>
      <c r="F16" s="151">
        <v>2</v>
      </c>
      <c r="G16" s="151">
        <v>0</v>
      </c>
      <c r="H16" s="151">
        <v>2</v>
      </c>
      <c r="I16" s="151"/>
      <c r="J16" s="151">
        <v>10</v>
      </c>
      <c r="K16" s="151">
        <v>4</v>
      </c>
      <c r="L16" s="151">
        <v>6</v>
      </c>
      <c r="M16" s="151"/>
      <c r="N16" s="151">
        <v>143</v>
      </c>
      <c r="O16" s="151">
        <v>79</v>
      </c>
      <c r="P16" s="151">
        <v>64</v>
      </c>
      <c r="Q16" s="151"/>
      <c r="R16" s="151">
        <v>527</v>
      </c>
      <c r="S16" s="151">
        <v>307</v>
      </c>
      <c r="T16" s="151">
        <v>220</v>
      </c>
      <c r="U16" s="151"/>
      <c r="V16" s="151">
        <v>1048</v>
      </c>
      <c r="W16" s="151">
        <v>572</v>
      </c>
      <c r="X16" s="151">
        <v>476</v>
      </c>
      <c r="Y16" s="151"/>
      <c r="Z16" s="151">
        <v>0</v>
      </c>
      <c r="AA16" s="151">
        <v>0</v>
      </c>
      <c r="AB16" s="151">
        <v>0</v>
      </c>
      <c r="AC16" s="151"/>
      <c r="AD16" s="73"/>
    </row>
    <row r="17" spans="1:30" s="71" customFormat="1" ht="14.25" customHeight="1" x14ac:dyDescent="0.3">
      <c r="A17" s="169">
        <v>12</v>
      </c>
      <c r="B17" s="151">
        <v>741</v>
      </c>
      <c r="C17" s="151">
        <v>454</v>
      </c>
      <c r="D17" s="151">
        <v>287</v>
      </c>
      <c r="E17" s="151"/>
      <c r="F17" s="151">
        <v>4</v>
      </c>
      <c r="G17" s="151">
        <v>4</v>
      </c>
      <c r="H17" s="151">
        <v>0</v>
      </c>
      <c r="I17" s="151"/>
      <c r="J17" s="151">
        <v>2</v>
      </c>
      <c r="K17" s="151">
        <v>2</v>
      </c>
      <c r="L17" s="151">
        <v>0</v>
      </c>
      <c r="M17" s="151"/>
      <c r="N17" s="151">
        <v>25</v>
      </c>
      <c r="O17" s="151">
        <v>20</v>
      </c>
      <c r="P17" s="151">
        <v>5</v>
      </c>
      <c r="Q17" s="151"/>
      <c r="R17" s="151">
        <v>182</v>
      </c>
      <c r="S17" s="151">
        <v>113</v>
      </c>
      <c r="T17" s="151">
        <v>69</v>
      </c>
      <c r="U17" s="151"/>
      <c r="V17" s="151">
        <v>430</v>
      </c>
      <c r="W17" s="151">
        <v>260</v>
      </c>
      <c r="X17" s="151">
        <v>170</v>
      </c>
      <c r="Y17" s="151"/>
      <c r="Z17" s="151">
        <v>98</v>
      </c>
      <c r="AA17" s="151">
        <v>55</v>
      </c>
      <c r="AB17" s="151">
        <v>43</v>
      </c>
      <c r="AC17" s="151"/>
      <c r="AD17" s="73"/>
    </row>
    <row r="18" spans="1:30" s="71" customFormat="1" ht="14.25" customHeight="1" x14ac:dyDescent="0.3">
      <c r="A18" s="169">
        <v>13</v>
      </c>
      <c r="B18" s="151">
        <v>273</v>
      </c>
      <c r="C18" s="151">
        <v>150</v>
      </c>
      <c r="D18" s="151">
        <v>123</v>
      </c>
      <c r="E18" s="151"/>
      <c r="F18" s="151">
        <v>0</v>
      </c>
      <c r="G18" s="151">
        <v>0</v>
      </c>
      <c r="H18" s="151">
        <v>0</v>
      </c>
      <c r="I18" s="151"/>
      <c r="J18" s="151">
        <v>0</v>
      </c>
      <c r="K18" s="151">
        <v>0</v>
      </c>
      <c r="L18" s="151">
        <v>0</v>
      </c>
      <c r="M18" s="151"/>
      <c r="N18" s="151">
        <v>12</v>
      </c>
      <c r="O18" s="151">
        <v>6</v>
      </c>
      <c r="P18" s="151">
        <v>6</v>
      </c>
      <c r="Q18" s="151"/>
      <c r="R18" s="151">
        <v>58</v>
      </c>
      <c r="S18" s="151">
        <v>28</v>
      </c>
      <c r="T18" s="151">
        <v>30</v>
      </c>
      <c r="U18" s="151"/>
      <c r="V18" s="151">
        <v>141</v>
      </c>
      <c r="W18" s="151">
        <v>89</v>
      </c>
      <c r="X18" s="151">
        <v>52</v>
      </c>
      <c r="Y18" s="151"/>
      <c r="Z18" s="151">
        <v>62</v>
      </c>
      <c r="AA18" s="151">
        <v>27</v>
      </c>
      <c r="AB18" s="151">
        <v>35</v>
      </c>
      <c r="AC18" s="151"/>
      <c r="AD18" s="73"/>
    </row>
    <row r="19" spans="1:30" s="71" customFormat="1" ht="14.25" customHeight="1" x14ac:dyDescent="0.3">
      <c r="A19" s="169">
        <v>14</v>
      </c>
      <c r="B19" s="151">
        <v>57</v>
      </c>
      <c r="C19" s="151">
        <v>39</v>
      </c>
      <c r="D19" s="151">
        <v>18</v>
      </c>
      <c r="E19" s="151"/>
      <c r="F19" s="151">
        <v>0</v>
      </c>
      <c r="G19" s="151">
        <v>0</v>
      </c>
      <c r="H19" s="151">
        <v>0</v>
      </c>
      <c r="I19" s="151"/>
      <c r="J19" s="151">
        <v>0</v>
      </c>
      <c r="K19" s="151">
        <v>0</v>
      </c>
      <c r="L19" s="151">
        <v>0</v>
      </c>
      <c r="M19" s="151"/>
      <c r="N19" s="151">
        <v>2</v>
      </c>
      <c r="O19" s="151">
        <v>0</v>
      </c>
      <c r="P19" s="151">
        <v>2</v>
      </c>
      <c r="Q19" s="151"/>
      <c r="R19" s="151">
        <v>9</v>
      </c>
      <c r="S19" s="151">
        <v>7</v>
      </c>
      <c r="T19" s="151">
        <v>2</v>
      </c>
      <c r="U19" s="151"/>
      <c r="V19" s="151">
        <v>24</v>
      </c>
      <c r="W19" s="151">
        <v>16</v>
      </c>
      <c r="X19" s="151">
        <v>8</v>
      </c>
      <c r="Y19" s="151"/>
      <c r="Z19" s="151">
        <v>22</v>
      </c>
      <c r="AA19" s="151">
        <v>16</v>
      </c>
      <c r="AB19" s="151">
        <v>6</v>
      </c>
      <c r="AC19" s="151"/>
      <c r="AD19" s="138"/>
    </row>
    <row r="20" spans="1:30" s="71" customFormat="1" ht="14.25" customHeight="1" x14ac:dyDescent="0.3">
      <c r="A20" s="169">
        <v>15</v>
      </c>
      <c r="B20" s="151">
        <v>20</v>
      </c>
      <c r="C20" s="151">
        <v>17</v>
      </c>
      <c r="D20" s="151">
        <v>3</v>
      </c>
      <c r="E20" s="151"/>
      <c r="F20" s="151">
        <v>0</v>
      </c>
      <c r="G20" s="151">
        <v>0</v>
      </c>
      <c r="H20" s="151">
        <v>0</v>
      </c>
      <c r="I20" s="151"/>
      <c r="J20" s="151">
        <v>0</v>
      </c>
      <c r="K20" s="151">
        <v>0</v>
      </c>
      <c r="L20" s="151">
        <v>0</v>
      </c>
      <c r="M20" s="151"/>
      <c r="N20" s="151">
        <v>0</v>
      </c>
      <c r="O20" s="151">
        <v>0</v>
      </c>
      <c r="P20" s="151">
        <v>0</v>
      </c>
      <c r="Q20" s="151"/>
      <c r="R20" s="151">
        <v>4</v>
      </c>
      <c r="S20" s="151">
        <v>4</v>
      </c>
      <c r="T20" s="151">
        <v>0</v>
      </c>
      <c r="U20" s="151"/>
      <c r="V20" s="151">
        <v>8</v>
      </c>
      <c r="W20" s="151">
        <v>6</v>
      </c>
      <c r="X20" s="151">
        <v>2</v>
      </c>
      <c r="Y20" s="151"/>
      <c r="Z20" s="151">
        <v>8</v>
      </c>
      <c r="AA20" s="151">
        <v>7</v>
      </c>
      <c r="AB20" s="151">
        <v>1</v>
      </c>
      <c r="AC20" s="151"/>
      <c r="AD20" s="73"/>
    </row>
    <row r="21" spans="1:30" s="71" customFormat="1" ht="14.25" customHeight="1" x14ac:dyDescent="0.3">
      <c r="A21" s="169">
        <v>16</v>
      </c>
      <c r="B21" s="151">
        <v>16</v>
      </c>
      <c r="C21" s="151">
        <v>7</v>
      </c>
      <c r="D21" s="151">
        <v>9</v>
      </c>
      <c r="E21" s="151"/>
      <c r="F21" s="151">
        <v>0</v>
      </c>
      <c r="G21" s="151">
        <v>0</v>
      </c>
      <c r="H21" s="151">
        <v>0</v>
      </c>
      <c r="I21" s="151"/>
      <c r="J21" s="151">
        <v>0</v>
      </c>
      <c r="K21" s="151">
        <v>0</v>
      </c>
      <c r="L21" s="151">
        <v>0</v>
      </c>
      <c r="M21" s="151"/>
      <c r="N21" s="151">
        <v>0</v>
      </c>
      <c r="O21" s="151">
        <v>0</v>
      </c>
      <c r="P21" s="151">
        <v>0</v>
      </c>
      <c r="Q21" s="151"/>
      <c r="R21" s="151">
        <v>4</v>
      </c>
      <c r="S21" s="151">
        <v>2</v>
      </c>
      <c r="T21" s="151">
        <v>2</v>
      </c>
      <c r="U21" s="151"/>
      <c r="V21" s="151">
        <v>2</v>
      </c>
      <c r="W21" s="151">
        <v>0</v>
      </c>
      <c r="X21" s="151">
        <v>2</v>
      </c>
      <c r="Y21" s="151"/>
      <c r="Z21" s="151">
        <v>10</v>
      </c>
      <c r="AA21" s="151">
        <v>5</v>
      </c>
      <c r="AB21" s="151">
        <v>5</v>
      </c>
      <c r="AC21" s="151"/>
      <c r="AD21" s="73"/>
    </row>
    <row r="22" spans="1:30" s="71" customFormat="1" ht="14.25" customHeight="1" x14ac:dyDescent="0.3">
      <c r="A22" s="169">
        <v>17</v>
      </c>
      <c r="B22" s="151">
        <v>6</v>
      </c>
      <c r="C22" s="151">
        <v>3</v>
      </c>
      <c r="D22" s="151">
        <v>3</v>
      </c>
      <c r="E22" s="151"/>
      <c r="F22" s="151">
        <v>0</v>
      </c>
      <c r="G22" s="151">
        <v>0</v>
      </c>
      <c r="H22" s="151">
        <v>0</v>
      </c>
      <c r="I22" s="151"/>
      <c r="J22" s="151">
        <v>0</v>
      </c>
      <c r="K22" s="151">
        <v>0</v>
      </c>
      <c r="L22" s="151">
        <v>0</v>
      </c>
      <c r="M22" s="151"/>
      <c r="N22" s="151">
        <v>0</v>
      </c>
      <c r="O22" s="151">
        <v>0</v>
      </c>
      <c r="P22" s="151">
        <v>0</v>
      </c>
      <c r="Q22" s="151"/>
      <c r="R22" s="151">
        <v>1</v>
      </c>
      <c r="S22" s="151">
        <v>0</v>
      </c>
      <c r="T22" s="151">
        <v>1</v>
      </c>
      <c r="U22" s="151"/>
      <c r="V22" s="151">
        <v>4</v>
      </c>
      <c r="W22" s="151">
        <v>2</v>
      </c>
      <c r="X22" s="151">
        <v>2</v>
      </c>
      <c r="Y22" s="151"/>
      <c r="Z22" s="151">
        <v>1</v>
      </c>
      <c r="AA22" s="151">
        <v>1</v>
      </c>
      <c r="AB22" s="151">
        <v>0</v>
      </c>
      <c r="AC22" s="151"/>
      <c r="AD22" s="73"/>
    </row>
    <row r="23" spans="1:30" s="71" customFormat="1" ht="14.25" customHeight="1" x14ac:dyDescent="0.3">
      <c r="A23" s="217">
        <v>20</v>
      </c>
      <c r="B23" s="151">
        <v>2</v>
      </c>
      <c r="C23" s="151">
        <v>1</v>
      </c>
      <c r="D23" s="151">
        <v>1</v>
      </c>
      <c r="E23" s="151"/>
      <c r="F23" s="151">
        <v>0</v>
      </c>
      <c r="G23" s="151">
        <v>0</v>
      </c>
      <c r="H23" s="151">
        <v>0</v>
      </c>
      <c r="I23" s="208"/>
      <c r="J23" s="151">
        <v>0</v>
      </c>
      <c r="K23" s="151">
        <v>0</v>
      </c>
      <c r="L23" s="151">
        <v>0</v>
      </c>
      <c r="M23" s="208"/>
      <c r="N23" s="151">
        <v>1</v>
      </c>
      <c r="O23" s="151">
        <v>1</v>
      </c>
      <c r="P23" s="151">
        <v>0</v>
      </c>
      <c r="Q23" s="208"/>
      <c r="R23" s="151">
        <v>0</v>
      </c>
      <c r="S23" s="151">
        <v>0</v>
      </c>
      <c r="T23" s="151">
        <v>0</v>
      </c>
      <c r="U23" s="208"/>
      <c r="V23" s="151">
        <v>1</v>
      </c>
      <c r="W23" s="151">
        <v>0</v>
      </c>
      <c r="X23" s="151">
        <v>1</v>
      </c>
      <c r="Y23" s="208"/>
      <c r="Z23" s="151">
        <v>0</v>
      </c>
      <c r="AA23" s="151">
        <v>0</v>
      </c>
      <c r="AB23" s="151">
        <v>0</v>
      </c>
      <c r="AC23" s="151"/>
      <c r="AD23" s="73"/>
    </row>
    <row r="24" spans="1:30" s="71" customFormat="1" ht="14.25" customHeight="1" x14ac:dyDescent="0.3">
      <c r="A24" s="217">
        <v>21</v>
      </c>
      <c r="B24" s="151">
        <v>2</v>
      </c>
      <c r="C24" s="151">
        <v>1</v>
      </c>
      <c r="D24" s="151">
        <v>1</v>
      </c>
      <c r="E24" s="151"/>
      <c r="F24" s="151">
        <v>0</v>
      </c>
      <c r="G24" s="151">
        <v>0</v>
      </c>
      <c r="H24" s="151">
        <v>0</v>
      </c>
      <c r="I24" s="208"/>
      <c r="J24" s="151">
        <v>0</v>
      </c>
      <c r="K24" s="151">
        <v>0</v>
      </c>
      <c r="L24" s="151">
        <v>0</v>
      </c>
      <c r="M24" s="208"/>
      <c r="N24" s="151">
        <v>0</v>
      </c>
      <c r="O24" s="151">
        <v>0</v>
      </c>
      <c r="P24" s="151">
        <v>0</v>
      </c>
      <c r="Q24" s="208"/>
      <c r="R24" s="151">
        <v>1</v>
      </c>
      <c r="S24" s="151">
        <v>0</v>
      </c>
      <c r="T24" s="151">
        <v>1</v>
      </c>
      <c r="U24" s="208"/>
      <c r="V24" s="151">
        <v>0</v>
      </c>
      <c r="W24" s="151">
        <v>0</v>
      </c>
      <c r="X24" s="151">
        <v>0</v>
      </c>
      <c r="Y24" s="208"/>
      <c r="Z24" s="151">
        <v>1</v>
      </c>
      <c r="AA24" s="151">
        <v>1</v>
      </c>
      <c r="AB24" s="151">
        <v>0</v>
      </c>
      <c r="AC24" s="151"/>
      <c r="AD24" s="73"/>
    </row>
    <row r="25" spans="1:30" s="71" customFormat="1" ht="14.25" customHeight="1" x14ac:dyDescent="0.3">
      <c r="A25" s="217">
        <v>22</v>
      </c>
      <c r="B25" s="151">
        <v>1</v>
      </c>
      <c r="C25" s="151">
        <v>1</v>
      </c>
      <c r="D25" s="151">
        <v>0</v>
      </c>
      <c r="E25" s="151"/>
      <c r="F25" s="151">
        <v>0</v>
      </c>
      <c r="G25" s="151">
        <v>0</v>
      </c>
      <c r="H25" s="151">
        <v>0</v>
      </c>
      <c r="I25" s="208"/>
      <c r="J25" s="151">
        <v>0</v>
      </c>
      <c r="K25" s="151">
        <v>0</v>
      </c>
      <c r="L25" s="151">
        <v>0</v>
      </c>
      <c r="M25" s="208"/>
      <c r="N25" s="151">
        <v>0</v>
      </c>
      <c r="O25" s="151">
        <v>0</v>
      </c>
      <c r="P25" s="151">
        <v>0</v>
      </c>
      <c r="Q25" s="208"/>
      <c r="R25" s="151">
        <v>1</v>
      </c>
      <c r="S25" s="151">
        <v>1</v>
      </c>
      <c r="T25" s="151">
        <v>0</v>
      </c>
      <c r="U25" s="208"/>
      <c r="V25" s="151">
        <v>0</v>
      </c>
      <c r="W25" s="151">
        <v>0</v>
      </c>
      <c r="X25" s="151">
        <v>0</v>
      </c>
      <c r="Y25" s="208"/>
      <c r="Z25" s="151">
        <v>0</v>
      </c>
      <c r="AA25" s="151">
        <v>0</v>
      </c>
      <c r="AB25" s="151">
        <v>0</v>
      </c>
      <c r="AC25" s="151"/>
      <c r="AD25" s="73"/>
    </row>
    <row r="26" spans="1:30" s="71" customFormat="1" ht="14.25" customHeight="1" x14ac:dyDescent="0.3">
      <c r="A26" s="217" t="s">
        <v>315</v>
      </c>
      <c r="B26" s="151">
        <v>2</v>
      </c>
      <c r="C26" s="151">
        <v>1</v>
      </c>
      <c r="D26" s="151">
        <v>1</v>
      </c>
      <c r="E26" s="151"/>
      <c r="F26" s="151">
        <v>0</v>
      </c>
      <c r="G26" s="151">
        <v>0</v>
      </c>
      <c r="H26" s="151">
        <v>0</v>
      </c>
      <c r="I26" s="151"/>
      <c r="J26" s="151">
        <v>0</v>
      </c>
      <c r="K26" s="151">
        <v>0</v>
      </c>
      <c r="L26" s="151">
        <v>0</v>
      </c>
      <c r="M26" s="151"/>
      <c r="N26" s="151">
        <v>0</v>
      </c>
      <c r="O26" s="151">
        <v>0</v>
      </c>
      <c r="P26" s="151">
        <v>0</v>
      </c>
      <c r="Q26" s="151"/>
      <c r="R26" s="151">
        <v>2</v>
      </c>
      <c r="S26" s="151">
        <v>1</v>
      </c>
      <c r="T26" s="151">
        <v>1</v>
      </c>
      <c r="U26" s="151"/>
      <c r="V26" s="151">
        <v>0</v>
      </c>
      <c r="W26" s="151">
        <v>0</v>
      </c>
      <c r="X26" s="151">
        <v>0</v>
      </c>
      <c r="Y26" s="151"/>
      <c r="Z26" s="151">
        <v>0</v>
      </c>
      <c r="AA26" s="151">
        <v>0</v>
      </c>
      <c r="AB26" s="151">
        <v>0</v>
      </c>
      <c r="AC26" s="151"/>
      <c r="AD26" s="73"/>
    </row>
    <row r="27" spans="1:30" s="71" customFormat="1" ht="14.25" customHeight="1" x14ac:dyDescent="0.3">
      <c r="A27" s="74"/>
      <c r="AD27" s="73"/>
    </row>
    <row r="28" spans="1:30" s="71" customFormat="1" ht="14.25" customHeight="1" x14ac:dyDescent="0.3">
      <c r="A28" s="326" t="s">
        <v>150</v>
      </c>
      <c r="B28" s="326"/>
      <c r="C28" s="326"/>
      <c r="D28" s="326"/>
      <c r="E28" s="326"/>
      <c r="F28" s="326"/>
      <c r="G28" s="326"/>
      <c r="H28" s="326"/>
      <c r="I28" s="326"/>
      <c r="J28" s="326"/>
      <c r="K28" s="326"/>
      <c r="L28" s="326"/>
      <c r="M28" s="326"/>
      <c r="N28" s="326"/>
      <c r="O28" s="326"/>
      <c r="P28" s="326"/>
      <c r="Q28" s="326"/>
      <c r="R28" s="326"/>
      <c r="S28" s="326"/>
      <c r="T28" s="326"/>
      <c r="U28" s="326"/>
      <c r="V28" s="326"/>
      <c r="W28" s="326"/>
      <c r="X28" s="326"/>
      <c r="Y28" s="326"/>
      <c r="Z28" s="326"/>
      <c r="AA28" s="326"/>
      <c r="AB28" s="326"/>
      <c r="AC28" s="210"/>
      <c r="AD28" s="73"/>
    </row>
    <row r="29" spans="1:30" s="71" customFormat="1" ht="14.25" customHeight="1" x14ac:dyDescent="0.3">
      <c r="A29" s="185" t="s">
        <v>158</v>
      </c>
      <c r="B29" s="157">
        <v>3.3481414324569361</v>
      </c>
      <c r="C29" s="157">
        <v>3.7001033943389392</v>
      </c>
      <c r="D29" s="157">
        <v>2.9774480877877161</v>
      </c>
      <c r="E29" s="157"/>
      <c r="F29" s="157">
        <v>5.525533639556877</v>
      </c>
      <c r="G29" s="157">
        <v>5.9424302580712567</v>
      </c>
      <c r="H29" s="157">
        <v>5.0789120214909333</v>
      </c>
      <c r="I29" s="157"/>
      <c r="J29" s="157">
        <v>6.6149303128432644</v>
      </c>
      <c r="K29" s="157">
        <v>7.3655734047300321</v>
      </c>
      <c r="L29" s="157">
        <v>5.8289285401395903</v>
      </c>
      <c r="M29" s="157"/>
      <c r="N29" s="157">
        <v>3.0400086857391022</v>
      </c>
      <c r="O29" s="157">
        <v>3.4167239646691701</v>
      </c>
      <c r="P29" s="157">
        <v>2.6428770560356845</v>
      </c>
      <c r="Q29" s="157"/>
      <c r="R29" s="157">
        <v>2.6779198964629427</v>
      </c>
      <c r="S29" s="157">
        <v>2.9859989229940762</v>
      </c>
      <c r="T29" s="157">
        <v>2.3555267532613904</v>
      </c>
      <c r="U29" s="157"/>
      <c r="V29" s="157">
        <v>2.3529745685740235</v>
      </c>
      <c r="W29" s="157">
        <v>2.6184538653366585</v>
      </c>
      <c r="X29" s="157">
        <v>2.0742421597719209</v>
      </c>
      <c r="Y29" s="157"/>
      <c r="Z29" s="157">
        <v>0.25155039725037981</v>
      </c>
      <c r="AA29" s="157">
        <v>0.27228083823600913</v>
      </c>
      <c r="AB29" s="157">
        <v>0.2297794117647059</v>
      </c>
      <c r="AC29" s="157"/>
      <c r="AD29" s="73"/>
    </row>
    <row r="30" spans="1:30" s="71" customFormat="1" ht="14.25" customHeight="1" x14ac:dyDescent="0.3">
      <c r="A30" s="185"/>
      <c r="B30" s="180"/>
      <c r="C30" s="180"/>
      <c r="D30" s="180"/>
      <c r="E30" s="180"/>
      <c r="F30" s="180"/>
      <c r="G30" s="180"/>
      <c r="H30" s="180"/>
      <c r="I30" s="180"/>
      <c r="J30" s="180"/>
      <c r="K30" s="180"/>
      <c r="L30" s="180"/>
      <c r="M30" s="180"/>
      <c r="N30" s="180"/>
      <c r="O30" s="180"/>
      <c r="P30" s="180"/>
      <c r="Q30" s="180"/>
      <c r="R30" s="180"/>
      <c r="S30" s="180"/>
      <c r="T30" s="180"/>
      <c r="U30" s="180"/>
      <c r="V30" s="180"/>
      <c r="W30" s="180"/>
      <c r="X30" s="180"/>
      <c r="Y30" s="180"/>
      <c r="Z30" s="180"/>
      <c r="AA30" s="180"/>
      <c r="AB30" s="180"/>
      <c r="AC30" s="180"/>
      <c r="AD30" s="73"/>
    </row>
    <row r="31" spans="1:30" s="71" customFormat="1" ht="14.25" customHeight="1" x14ac:dyDescent="0.3">
      <c r="A31" s="169">
        <v>7</v>
      </c>
      <c r="B31" s="152">
        <v>5.7584746388040324</v>
      </c>
      <c r="C31" s="152">
        <v>6.3217889441391142</v>
      </c>
      <c r="D31" s="152">
        <v>5.1779935275080913</v>
      </c>
      <c r="E31" s="152"/>
      <c r="F31" s="152">
        <v>51.193912358960901</v>
      </c>
      <c r="G31" s="152">
        <v>51.724958363073995</v>
      </c>
      <c r="H31" s="152">
        <v>50.541093887101496</v>
      </c>
      <c r="I31" s="152"/>
      <c r="J31" s="152">
        <v>0</v>
      </c>
      <c r="K31" s="152">
        <v>0</v>
      </c>
      <c r="L31" s="152">
        <v>0</v>
      </c>
      <c r="M31" s="152"/>
      <c r="N31" s="152"/>
      <c r="O31" s="152"/>
      <c r="P31" s="152"/>
      <c r="Q31" s="152"/>
      <c r="R31" s="152"/>
      <c r="S31" s="152"/>
      <c r="T31" s="152"/>
      <c r="U31" s="152"/>
      <c r="V31" s="152"/>
      <c r="W31" s="152"/>
      <c r="X31" s="152"/>
      <c r="Y31" s="152"/>
      <c r="Z31" s="152"/>
      <c r="AA31" s="152"/>
      <c r="AB31" s="152"/>
      <c r="AC31" s="152"/>
      <c r="AD31" s="73"/>
    </row>
    <row r="32" spans="1:30" s="71" customFormat="1" ht="14.25" customHeight="1" x14ac:dyDescent="0.3">
      <c r="A32" s="169">
        <v>8</v>
      </c>
      <c r="B32" s="152">
        <v>5.6420343588147057</v>
      </c>
      <c r="C32" s="152">
        <v>6.167279157801663</v>
      </c>
      <c r="D32" s="152">
        <v>5.0906453952139232</v>
      </c>
      <c r="E32" s="152"/>
      <c r="F32" s="152">
        <v>35.714285714285715</v>
      </c>
      <c r="G32" s="152">
        <v>35.443037974683541</v>
      </c>
      <c r="H32" s="152">
        <v>36.018957345971565</v>
      </c>
      <c r="I32" s="152"/>
      <c r="J32" s="152">
        <v>46.416009702850211</v>
      </c>
      <c r="K32" s="152">
        <v>46.015424164524418</v>
      </c>
      <c r="L32" s="152">
        <v>46.938775510204081</v>
      </c>
      <c r="M32" s="152"/>
      <c r="N32" s="152">
        <v>0</v>
      </c>
      <c r="O32" s="152">
        <v>0</v>
      </c>
      <c r="P32" s="152">
        <v>0</v>
      </c>
      <c r="Q32" s="152"/>
      <c r="R32" s="152"/>
      <c r="S32" s="152"/>
      <c r="T32" s="152"/>
      <c r="U32" s="152"/>
      <c r="V32" s="152"/>
      <c r="W32" s="152"/>
      <c r="X32" s="152"/>
      <c r="Y32" s="152"/>
      <c r="Z32" s="152"/>
      <c r="AA32" s="152"/>
      <c r="AB32" s="152"/>
      <c r="AC32" s="152"/>
      <c r="AD32" s="73"/>
    </row>
    <row r="33" spans="1:30" s="71" customFormat="1" ht="14.25" customHeight="1" x14ac:dyDescent="0.3">
      <c r="A33" s="169">
        <v>9</v>
      </c>
      <c r="B33" s="152">
        <v>3.1577017459735424</v>
      </c>
      <c r="C33" s="152">
        <v>3.6562767928755151</v>
      </c>
      <c r="D33" s="152">
        <v>2.6389248611470832</v>
      </c>
      <c r="E33" s="152"/>
      <c r="F33" s="152">
        <v>13</v>
      </c>
      <c r="G33" s="152">
        <v>14.516129032258066</v>
      </c>
      <c r="H33" s="152">
        <v>10.526315789473683</v>
      </c>
      <c r="I33" s="152"/>
      <c r="J33" s="152">
        <v>49.822316986496091</v>
      </c>
      <c r="K33" s="152">
        <v>53.625</v>
      </c>
      <c r="L33" s="152">
        <v>44.810543657331138</v>
      </c>
      <c r="M33" s="152"/>
      <c r="N33" s="152">
        <v>16.194117022406289</v>
      </c>
      <c r="O33" s="152">
        <v>17.032755298651253</v>
      </c>
      <c r="P33" s="152">
        <v>15.164419209841496</v>
      </c>
      <c r="Q33" s="152"/>
      <c r="R33" s="152">
        <v>0</v>
      </c>
      <c r="S33" s="152">
        <v>0</v>
      </c>
      <c r="T33" s="152">
        <v>0</v>
      </c>
      <c r="U33" s="152"/>
      <c r="V33" s="152">
        <v>0</v>
      </c>
      <c r="W33" s="152">
        <v>0</v>
      </c>
      <c r="X33" s="152">
        <v>0</v>
      </c>
      <c r="Y33" s="152"/>
      <c r="Z33" s="152"/>
      <c r="AA33" s="152"/>
      <c r="AB33" s="152"/>
      <c r="AC33" s="152"/>
      <c r="AD33" s="138"/>
    </row>
    <row r="34" spans="1:30" s="71" customFormat="1" ht="14.25" customHeight="1" x14ac:dyDescent="0.3">
      <c r="A34" s="169">
        <v>10</v>
      </c>
      <c r="B34" s="152">
        <v>2.5930851063829787</v>
      </c>
      <c r="C34" s="152">
        <v>2.8529461612338287</v>
      </c>
      <c r="D34" s="152">
        <v>2.3207625362619146</v>
      </c>
      <c r="E34" s="152"/>
      <c r="F34" s="152">
        <v>18.367346938775512</v>
      </c>
      <c r="G34" s="152">
        <v>14.814814814814813</v>
      </c>
      <c r="H34" s="152">
        <v>22.727272727272727</v>
      </c>
      <c r="I34" s="152"/>
      <c r="J34" s="152">
        <v>47.087378640776699</v>
      </c>
      <c r="K34" s="152">
        <v>41.726618705035975</v>
      </c>
      <c r="L34" s="152">
        <v>58.208955223880601</v>
      </c>
      <c r="M34" s="152"/>
      <c r="N34" s="152">
        <v>28.976034858387798</v>
      </c>
      <c r="O34" s="152">
        <v>28.410159924741297</v>
      </c>
      <c r="P34" s="152">
        <v>29.754204398447609</v>
      </c>
      <c r="Q34" s="152"/>
      <c r="R34" s="152">
        <v>11.634460547504027</v>
      </c>
      <c r="S34" s="152">
        <v>11.812031449990858</v>
      </c>
      <c r="T34" s="152">
        <v>11.417058428475487</v>
      </c>
      <c r="U34" s="152"/>
      <c r="V34" s="152">
        <v>0</v>
      </c>
      <c r="W34" s="152">
        <v>0</v>
      </c>
      <c r="X34" s="152">
        <v>0</v>
      </c>
      <c r="Y34" s="152"/>
      <c r="Z34" s="152"/>
      <c r="AA34" s="152"/>
      <c r="AB34" s="152"/>
      <c r="AC34" s="152"/>
      <c r="AD34" s="73"/>
    </row>
    <row r="35" spans="1:30" s="71" customFormat="1" ht="14.25" customHeight="1" x14ac:dyDescent="0.3">
      <c r="A35" s="169">
        <v>11</v>
      </c>
      <c r="B35" s="152">
        <v>2.4127302902249554</v>
      </c>
      <c r="C35" s="152">
        <v>2.6377844803948451</v>
      </c>
      <c r="D35" s="152">
        <v>2.1797746430902847</v>
      </c>
      <c r="E35" s="152"/>
      <c r="F35" s="152">
        <v>12.5</v>
      </c>
      <c r="G35" s="152">
        <v>0</v>
      </c>
      <c r="H35" s="152">
        <v>28.571428571428569</v>
      </c>
      <c r="I35" s="152"/>
      <c r="J35" s="152">
        <v>15.384615384615385</v>
      </c>
      <c r="K35" s="152">
        <v>10.256410256410255</v>
      </c>
      <c r="L35" s="152">
        <v>23.076923076923077</v>
      </c>
      <c r="M35" s="152"/>
      <c r="N35" s="152">
        <v>42.942942942942942</v>
      </c>
      <c r="O35" s="152">
        <v>39.5</v>
      </c>
      <c r="P35" s="152">
        <v>48.120300751879697</v>
      </c>
      <c r="Q35" s="152"/>
      <c r="R35" s="152">
        <v>26.271186440677969</v>
      </c>
      <c r="S35" s="152">
        <v>27.435210008936551</v>
      </c>
      <c r="T35" s="152">
        <v>24.80270574971815</v>
      </c>
      <c r="U35" s="152"/>
      <c r="V35" s="152">
        <v>10.941741490916684</v>
      </c>
      <c r="W35" s="152">
        <v>10.995770857362553</v>
      </c>
      <c r="X35" s="152">
        <v>10.877513711151737</v>
      </c>
      <c r="Y35" s="152"/>
      <c r="Z35" s="152">
        <v>0</v>
      </c>
      <c r="AA35" s="152">
        <v>0</v>
      </c>
      <c r="AB35" s="152">
        <v>0</v>
      </c>
      <c r="AC35" s="152"/>
      <c r="AD35" s="73"/>
    </row>
    <row r="36" spans="1:30" s="71" customFormat="1" ht="14.25" customHeight="1" x14ac:dyDescent="0.3">
      <c r="A36" s="169">
        <v>12</v>
      </c>
      <c r="B36" s="152">
        <v>3.6359175662414129</v>
      </c>
      <c r="C36" s="152">
        <v>4.0655502820811318</v>
      </c>
      <c r="D36" s="152">
        <v>3.1151633561272116</v>
      </c>
      <c r="E36" s="152"/>
      <c r="F36" s="152">
        <v>30.76923076923077</v>
      </c>
      <c r="G36" s="152">
        <v>44.444444444444443</v>
      </c>
      <c r="H36" s="152">
        <v>0</v>
      </c>
      <c r="I36" s="152"/>
      <c r="J36" s="152">
        <v>8.3333333333333321</v>
      </c>
      <c r="K36" s="152">
        <v>12.5</v>
      </c>
      <c r="L36" s="152">
        <v>0</v>
      </c>
      <c r="M36" s="152"/>
      <c r="N36" s="152">
        <v>28.40909090909091</v>
      </c>
      <c r="O36" s="152">
        <v>39.215686274509807</v>
      </c>
      <c r="P36" s="152">
        <v>13.513513513513514</v>
      </c>
      <c r="Q36" s="152"/>
      <c r="R36" s="152">
        <v>32.326820603907635</v>
      </c>
      <c r="S36" s="152">
        <v>32.378223495702009</v>
      </c>
      <c r="T36" s="152">
        <v>32.242990654205606</v>
      </c>
      <c r="U36" s="152"/>
      <c r="V36" s="152">
        <v>14.909847434119278</v>
      </c>
      <c r="W36" s="152">
        <v>15.42111506524318</v>
      </c>
      <c r="X36" s="152">
        <v>14.190317195325541</v>
      </c>
      <c r="Y36" s="152"/>
      <c r="Z36" s="152">
        <v>0.58305568776772965</v>
      </c>
      <c r="AA36" s="152">
        <v>0.60733215547703179</v>
      </c>
      <c r="AB36" s="152">
        <v>0.55469556243550056</v>
      </c>
      <c r="AC36" s="152"/>
      <c r="AD36" s="73"/>
    </row>
    <row r="37" spans="1:30" s="71" customFormat="1" ht="14.25" customHeight="1" x14ac:dyDescent="0.3">
      <c r="A37" s="169">
        <v>13</v>
      </c>
      <c r="B37" s="152">
        <v>7.6235688355208042</v>
      </c>
      <c r="C37" s="152">
        <v>7.0521861777150914</v>
      </c>
      <c r="D37" s="152">
        <v>8.4594222833562593</v>
      </c>
      <c r="E37" s="152"/>
      <c r="F37" s="152">
        <v>0</v>
      </c>
      <c r="G37" s="152">
        <v>0</v>
      </c>
      <c r="H37" s="152">
        <v>0</v>
      </c>
      <c r="I37" s="152"/>
      <c r="J37" s="152">
        <v>0</v>
      </c>
      <c r="K37" s="152">
        <v>0</v>
      </c>
      <c r="L37" s="152">
        <v>0</v>
      </c>
      <c r="M37" s="152"/>
      <c r="N37" s="152">
        <v>44.444444444444443</v>
      </c>
      <c r="O37" s="152">
        <v>35.294117647058826</v>
      </c>
      <c r="P37" s="152">
        <v>60</v>
      </c>
      <c r="Q37" s="152"/>
      <c r="R37" s="152">
        <v>42.335766423357661</v>
      </c>
      <c r="S37" s="152">
        <v>35.443037974683541</v>
      </c>
      <c r="T37" s="152">
        <v>51.724137931034484</v>
      </c>
      <c r="U37" s="152"/>
      <c r="V37" s="152">
        <v>22.964169381107492</v>
      </c>
      <c r="W37" s="152">
        <v>23.733333333333334</v>
      </c>
      <c r="X37" s="152">
        <v>21.75732217573222</v>
      </c>
      <c r="Y37" s="152"/>
      <c r="Z37" s="152">
        <v>2.2310183519251527</v>
      </c>
      <c r="AA37" s="152">
        <v>1.6463414634146343</v>
      </c>
      <c r="AB37" s="152">
        <v>3.0728709394205445</v>
      </c>
      <c r="AC37" s="152"/>
      <c r="AD37" s="73"/>
    </row>
    <row r="38" spans="1:30" s="71" customFormat="1" ht="14.25" customHeight="1" x14ac:dyDescent="0.3">
      <c r="A38" s="169">
        <v>14</v>
      </c>
      <c r="B38" s="152">
        <v>7.1428571428571423</v>
      </c>
      <c r="C38" s="152">
        <v>8.6666666666666679</v>
      </c>
      <c r="D38" s="152">
        <v>5.1724137931034484</v>
      </c>
      <c r="E38" s="152"/>
      <c r="F38" s="152">
        <v>0</v>
      </c>
      <c r="G38" s="152">
        <v>0</v>
      </c>
      <c r="H38" s="152">
        <v>0</v>
      </c>
      <c r="I38" s="152"/>
      <c r="J38" s="152">
        <v>0</v>
      </c>
      <c r="K38" s="152">
        <v>0</v>
      </c>
      <c r="L38" s="152">
        <v>0</v>
      </c>
      <c r="M38" s="152"/>
      <c r="N38" s="152">
        <v>22.222222222222221</v>
      </c>
      <c r="O38" s="152">
        <v>0</v>
      </c>
      <c r="P38" s="152">
        <v>66.666666666666657</v>
      </c>
      <c r="Q38" s="152"/>
      <c r="R38" s="152">
        <v>24.324324324324326</v>
      </c>
      <c r="S38" s="152">
        <v>35</v>
      </c>
      <c r="T38" s="152">
        <v>11.76470588235294</v>
      </c>
      <c r="U38" s="152"/>
      <c r="V38" s="152">
        <v>16.783216783216783</v>
      </c>
      <c r="W38" s="152">
        <v>20.512820512820511</v>
      </c>
      <c r="X38" s="152">
        <v>12.307692307692308</v>
      </c>
      <c r="Y38" s="152"/>
      <c r="Z38" s="152">
        <v>3.6243822075782535</v>
      </c>
      <c r="AA38" s="152">
        <v>4.6511627906976747</v>
      </c>
      <c r="AB38" s="152">
        <v>2.2813688212927756</v>
      </c>
      <c r="AC38" s="152"/>
      <c r="AD38" s="73"/>
    </row>
    <row r="39" spans="1:30" s="71" customFormat="1" ht="14.25" customHeight="1" x14ac:dyDescent="0.3">
      <c r="A39" s="169">
        <v>15</v>
      </c>
      <c r="B39" s="152">
        <v>10.362694300518134</v>
      </c>
      <c r="C39" s="152">
        <v>16.19047619047619</v>
      </c>
      <c r="D39" s="152">
        <v>3.4090909090909087</v>
      </c>
      <c r="E39" s="152"/>
      <c r="F39" s="152">
        <v>0</v>
      </c>
      <c r="G39" s="152">
        <v>0</v>
      </c>
      <c r="H39" s="152">
        <v>0</v>
      </c>
      <c r="I39" s="152"/>
      <c r="J39" s="152">
        <v>0</v>
      </c>
      <c r="K39" s="152">
        <v>0</v>
      </c>
      <c r="L39" s="152">
        <v>0</v>
      </c>
      <c r="M39" s="152"/>
      <c r="N39" s="152">
        <v>0</v>
      </c>
      <c r="O39" s="152">
        <v>0</v>
      </c>
      <c r="P39" s="152">
        <v>0</v>
      </c>
      <c r="Q39" s="152"/>
      <c r="R39" s="152">
        <v>33.333333333333329</v>
      </c>
      <c r="S39" s="152">
        <v>57.142857142857139</v>
      </c>
      <c r="T39" s="152">
        <v>0</v>
      </c>
      <c r="U39" s="152"/>
      <c r="V39" s="152">
        <v>26.666666666666668</v>
      </c>
      <c r="W39" s="152">
        <v>33.333333333333329</v>
      </c>
      <c r="X39" s="152">
        <v>16.666666666666664</v>
      </c>
      <c r="Y39" s="152"/>
      <c r="Z39" s="152">
        <v>5.5172413793103452</v>
      </c>
      <c r="AA39" s="152">
        <v>8.9743589743589745</v>
      </c>
      <c r="AB39" s="152">
        <v>1.4925373134328357</v>
      </c>
      <c r="AC39" s="152"/>
      <c r="AD39" s="73"/>
    </row>
    <row r="40" spans="1:30" s="71" customFormat="1" ht="14.25" customHeight="1" x14ac:dyDescent="0.3">
      <c r="A40" s="169">
        <v>16</v>
      </c>
      <c r="B40" s="152">
        <v>35.555555555555557</v>
      </c>
      <c r="C40" s="152">
        <v>33.333333333333329</v>
      </c>
      <c r="D40" s="152">
        <v>37.5</v>
      </c>
      <c r="E40" s="152"/>
      <c r="F40" s="152">
        <v>0</v>
      </c>
      <c r="G40" s="152">
        <v>0</v>
      </c>
      <c r="H40" s="152">
        <v>0</v>
      </c>
      <c r="I40" s="152"/>
      <c r="J40" s="152">
        <v>0</v>
      </c>
      <c r="K40" s="152">
        <v>0</v>
      </c>
      <c r="L40" s="152">
        <v>0</v>
      </c>
      <c r="M40" s="152"/>
      <c r="N40" s="152">
        <v>0</v>
      </c>
      <c r="O40" s="152">
        <v>0</v>
      </c>
      <c r="P40" s="152">
        <v>0</v>
      </c>
      <c r="Q40" s="152"/>
      <c r="R40" s="152">
        <v>66.666666666666657</v>
      </c>
      <c r="S40" s="152">
        <v>66.666666666666657</v>
      </c>
      <c r="T40" s="152">
        <v>66.666666666666657</v>
      </c>
      <c r="U40" s="152"/>
      <c r="V40" s="152">
        <v>28.571428571428569</v>
      </c>
      <c r="W40" s="152">
        <v>0</v>
      </c>
      <c r="X40" s="152">
        <v>66.666666666666657</v>
      </c>
      <c r="Y40" s="152"/>
      <c r="Z40" s="152">
        <v>32.258064516129032</v>
      </c>
      <c r="AA40" s="152">
        <v>35.714285714285715</v>
      </c>
      <c r="AB40" s="152">
        <v>29.411764705882355</v>
      </c>
      <c r="AC40" s="152"/>
      <c r="AD40" s="73"/>
    </row>
    <row r="41" spans="1:30" s="71" customFormat="1" ht="14.25" customHeight="1" x14ac:dyDescent="0.3">
      <c r="A41" s="169">
        <v>17</v>
      </c>
      <c r="B41" s="152">
        <v>24</v>
      </c>
      <c r="C41" s="152">
        <v>30</v>
      </c>
      <c r="D41" s="152">
        <v>20</v>
      </c>
      <c r="E41" s="152"/>
      <c r="F41" s="152">
        <v>0</v>
      </c>
      <c r="G41" s="152">
        <v>0</v>
      </c>
      <c r="H41" s="152">
        <v>0</v>
      </c>
      <c r="I41" s="152"/>
      <c r="J41" s="152">
        <v>0</v>
      </c>
      <c r="K41" s="152">
        <v>0</v>
      </c>
      <c r="L41" s="152">
        <v>0</v>
      </c>
      <c r="M41" s="152"/>
      <c r="N41" s="152">
        <v>0</v>
      </c>
      <c r="O41" s="152">
        <v>0</v>
      </c>
      <c r="P41" s="152">
        <v>0</v>
      </c>
      <c r="Q41" s="152"/>
      <c r="R41" s="152">
        <v>100</v>
      </c>
      <c r="S41" s="152">
        <v>0</v>
      </c>
      <c r="T41" s="152">
        <v>100</v>
      </c>
      <c r="U41" s="152"/>
      <c r="V41" s="152">
        <v>50</v>
      </c>
      <c r="W41" s="152">
        <v>100</v>
      </c>
      <c r="X41" s="152">
        <v>33.333333333333329</v>
      </c>
      <c r="Y41" s="152"/>
      <c r="Z41" s="152">
        <v>7.1428571428571423</v>
      </c>
      <c r="AA41" s="152">
        <v>12.5</v>
      </c>
      <c r="AB41" s="152">
        <v>0</v>
      </c>
      <c r="AC41" s="152"/>
      <c r="AD41" s="73"/>
    </row>
    <row r="42" spans="1:30" s="71" customFormat="1" ht="14.25" customHeight="1" x14ac:dyDescent="0.3">
      <c r="A42" s="217">
        <v>20</v>
      </c>
      <c r="B42" s="152">
        <v>40</v>
      </c>
      <c r="C42" s="152">
        <v>50</v>
      </c>
      <c r="D42" s="152">
        <v>33.333333333333329</v>
      </c>
      <c r="E42" s="152"/>
      <c r="F42" s="152">
        <v>0</v>
      </c>
      <c r="G42" s="152">
        <v>0</v>
      </c>
      <c r="H42" s="152">
        <v>0</v>
      </c>
      <c r="I42" s="152"/>
      <c r="J42" s="152">
        <v>0</v>
      </c>
      <c r="K42" s="152">
        <v>0</v>
      </c>
      <c r="L42" s="152">
        <v>0</v>
      </c>
      <c r="M42" s="152"/>
      <c r="N42" s="152">
        <v>100</v>
      </c>
      <c r="O42" s="152">
        <v>100</v>
      </c>
      <c r="P42" s="152">
        <v>0</v>
      </c>
      <c r="Q42" s="152"/>
      <c r="R42" s="152">
        <v>0</v>
      </c>
      <c r="S42" s="152">
        <v>0</v>
      </c>
      <c r="T42" s="152">
        <v>0</v>
      </c>
      <c r="U42" s="152"/>
      <c r="V42" s="152">
        <v>100</v>
      </c>
      <c r="W42" s="152">
        <v>0</v>
      </c>
      <c r="X42" s="152">
        <v>100</v>
      </c>
      <c r="Y42" s="152"/>
      <c r="Z42" s="152">
        <v>0</v>
      </c>
      <c r="AA42" s="152">
        <v>0</v>
      </c>
      <c r="AB42" s="152">
        <v>0</v>
      </c>
      <c r="AC42" s="152"/>
      <c r="AD42" s="73"/>
    </row>
    <row r="43" spans="1:30" s="71" customFormat="1" ht="14.25" customHeight="1" x14ac:dyDescent="0.3">
      <c r="A43" s="217">
        <v>21</v>
      </c>
      <c r="B43" s="152">
        <v>40</v>
      </c>
      <c r="C43" s="152">
        <v>50</v>
      </c>
      <c r="D43" s="152">
        <v>33.333333333333329</v>
      </c>
      <c r="E43" s="152"/>
      <c r="F43" s="152">
        <v>0</v>
      </c>
      <c r="G43" s="152">
        <v>0</v>
      </c>
      <c r="H43" s="152">
        <v>0</v>
      </c>
      <c r="I43" s="152"/>
      <c r="J43" s="152">
        <v>0</v>
      </c>
      <c r="K43" s="152">
        <v>0</v>
      </c>
      <c r="L43" s="152">
        <v>0</v>
      </c>
      <c r="M43" s="152"/>
      <c r="N43" s="152">
        <v>0</v>
      </c>
      <c r="O43" s="152">
        <v>0</v>
      </c>
      <c r="P43" s="152">
        <v>0</v>
      </c>
      <c r="Q43" s="152"/>
      <c r="R43" s="152">
        <v>100</v>
      </c>
      <c r="S43" s="152">
        <v>0</v>
      </c>
      <c r="T43" s="152">
        <v>100</v>
      </c>
      <c r="U43" s="152"/>
      <c r="V43" s="152">
        <v>0</v>
      </c>
      <c r="W43" s="152">
        <v>0</v>
      </c>
      <c r="X43" s="152">
        <v>0</v>
      </c>
      <c r="Y43" s="152"/>
      <c r="Z43" s="152">
        <v>50</v>
      </c>
      <c r="AA43" s="152">
        <v>100</v>
      </c>
      <c r="AB43" s="152">
        <v>0</v>
      </c>
      <c r="AC43" s="152"/>
      <c r="AD43" s="73"/>
    </row>
    <row r="44" spans="1:30" s="71" customFormat="1" ht="14.25" customHeight="1" x14ac:dyDescent="0.3">
      <c r="A44" s="217">
        <v>22</v>
      </c>
      <c r="B44" s="152">
        <v>50</v>
      </c>
      <c r="C44" s="152">
        <v>100</v>
      </c>
      <c r="D44" s="152">
        <v>0</v>
      </c>
      <c r="E44" s="152"/>
      <c r="F44" s="152">
        <v>0</v>
      </c>
      <c r="G44" s="152">
        <v>0</v>
      </c>
      <c r="H44" s="152">
        <v>0</v>
      </c>
      <c r="I44" s="152"/>
      <c r="J44" s="152">
        <v>0</v>
      </c>
      <c r="K44" s="152">
        <v>0</v>
      </c>
      <c r="L44" s="152">
        <v>0</v>
      </c>
      <c r="M44" s="152"/>
      <c r="N44" s="152">
        <v>0</v>
      </c>
      <c r="O44" s="152">
        <v>0</v>
      </c>
      <c r="P44" s="152">
        <v>0</v>
      </c>
      <c r="Q44" s="152"/>
      <c r="R44" s="152">
        <v>100</v>
      </c>
      <c r="S44" s="152">
        <v>100</v>
      </c>
      <c r="T44" s="152">
        <v>0</v>
      </c>
      <c r="U44" s="152"/>
      <c r="V44" s="152">
        <v>0</v>
      </c>
      <c r="W44" s="152">
        <v>0</v>
      </c>
      <c r="X44" s="152">
        <v>0</v>
      </c>
      <c r="Y44" s="152"/>
      <c r="Z44" s="152">
        <v>0</v>
      </c>
      <c r="AA44" s="152">
        <v>0</v>
      </c>
      <c r="AB44" s="152">
        <v>0</v>
      </c>
      <c r="AC44" s="152"/>
      <c r="AD44" s="138"/>
    </row>
    <row r="45" spans="1:30" s="71" customFormat="1" ht="14.25" customHeight="1" thickBot="1" x14ac:dyDescent="0.35">
      <c r="A45" s="217" t="s">
        <v>315</v>
      </c>
      <c r="B45" s="152">
        <v>25</v>
      </c>
      <c r="C45" s="152">
        <v>20</v>
      </c>
      <c r="D45" s="152">
        <v>33.333333333333329</v>
      </c>
      <c r="E45" s="152"/>
      <c r="F45" s="152">
        <v>0</v>
      </c>
      <c r="G45" s="152">
        <v>0</v>
      </c>
      <c r="H45" s="152">
        <v>0</v>
      </c>
      <c r="I45" s="152"/>
      <c r="J45" s="152">
        <v>0</v>
      </c>
      <c r="K45" s="152">
        <v>0</v>
      </c>
      <c r="L45" s="152">
        <v>0</v>
      </c>
      <c r="M45" s="152"/>
      <c r="N45" s="152">
        <v>0</v>
      </c>
      <c r="O45" s="152">
        <v>0</v>
      </c>
      <c r="P45" s="152">
        <v>0</v>
      </c>
      <c r="Q45" s="152"/>
      <c r="R45" s="152">
        <v>66.666666666666657</v>
      </c>
      <c r="S45" s="152">
        <v>100</v>
      </c>
      <c r="T45" s="152">
        <v>50</v>
      </c>
      <c r="U45" s="152"/>
      <c r="V45" s="152">
        <v>0</v>
      </c>
      <c r="W45" s="152">
        <v>0</v>
      </c>
      <c r="X45" s="152">
        <v>0</v>
      </c>
      <c r="Y45" s="152"/>
      <c r="Z45" s="152">
        <v>0</v>
      </c>
      <c r="AA45" s="152">
        <v>0</v>
      </c>
      <c r="AB45" s="152">
        <v>0</v>
      </c>
      <c r="AC45" s="152"/>
      <c r="AD45" s="73"/>
    </row>
    <row r="46" spans="1:30" s="71" customFormat="1" ht="14.25" customHeight="1" x14ac:dyDescent="0.3">
      <c r="A46" s="202" t="s">
        <v>316</v>
      </c>
      <c r="B46" s="202"/>
      <c r="C46" s="202"/>
      <c r="D46" s="202"/>
      <c r="E46" s="202"/>
      <c r="F46" s="202"/>
      <c r="G46" s="202"/>
      <c r="H46" s="202"/>
      <c r="I46" s="202"/>
      <c r="J46" s="202"/>
      <c r="K46" s="202"/>
      <c r="L46" s="202"/>
      <c r="M46" s="202"/>
      <c r="N46" s="202"/>
      <c r="O46" s="202"/>
      <c r="P46" s="202"/>
      <c r="Q46" s="202"/>
      <c r="R46" s="202"/>
      <c r="S46" s="202"/>
      <c r="T46" s="202"/>
      <c r="U46" s="202"/>
      <c r="V46" s="202"/>
      <c r="W46" s="202"/>
      <c r="X46" s="202"/>
      <c r="Y46" s="202"/>
      <c r="Z46" s="202"/>
      <c r="AA46" s="202"/>
      <c r="AB46" s="202"/>
      <c r="AC46" s="220"/>
      <c r="AD46" s="73"/>
    </row>
    <row r="47" spans="1:30" s="71" customFormat="1" ht="14.25" customHeight="1" x14ac:dyDescent="0.3">
      <c r="A47" s="71" t="s">
        <v>305</v>
      </c>
      <c r="B47" s="201"/>
      <c r="C47" s="201"/>
      <c r="D47" s="201"/>
      <c r="E47" s="201"/>
      <c r="F47" s="201"/>
      <c r="G47" s="201"/>
      <c r="H47" s="201"/>
      <c r="I47" s="201"/>
      <c r="J47" s="201"/>
      <c r="K47" s="201"/>
      <c r="L47" s="201"/>
      <c r="M47" s="201"/>
      <c r="N47" s="201"/>
      <c r="O47" s="201"/>
      <c r="P47" s="201"/>
      <c r="Q47" s="201"/>
      <c r="R47" s="201"/>
      <c r="S47" s="201"/>
      <c r="T47" s="201"/>
      <c r="U47" s="201"/>
      <c r="V47" s="201"/>
      <c r="W47" s="201"/>
      <c r="X47" s="201"/>
      <c r="Y47" s="201"/>
      <c r="Z47" s="201"/>
      <c r="AA47" s="201"/>
      <c r="AB47" s="201"/>
      <c r="AC47" s="201"/>
      <c r="AD47" s="73"/>
    </row>
    <row r="48" spans="1:30" x14ac:dyDescent="0.3">
      <c r="AD48" s="73"/>
    </row>
    <row r="49" spans="30:30" x14ac:dyDescent="0.3">
      <c r="AD49" s="73"/>
    </row>
    <row r="50" spans="30:30" x14ac:dyDescent="0.3">
      <c r="AD50" s="73"/>
    </row>
    <row r="51" spans="30:30" x14ac:dyDescent="0.3">
      <c r="AD51" s="73"/>
    </row>
  </sheetData>
  <mergeCells count="21">
    <mergeCell ref="A28:AB28"/>
    <mergeCell ref="A9:AB9"/>
    <mergeCell ref="A5:AB5"/>
    <mergeCell ref="A6:A7"/>
    <mergeCell ref="A1:AB1"/>
    <mergeCell ref="A2:AB2"/>
    <mergeCell ref="A3:AB3"/>
    <mergeCell ref="A4:AB4"/>
    <mergeCell ref="B6:D6"/>
    <mergeCell ref="F6:H6"/>
    <mergeCell ref="J6:L6"/>
    <mergeCell ref="N6:P6"/>
    <mergeCell ref="R6:T6"/>
    <mergeCell ref="V6:X6"/>
    <mergeCell ref="Z6:AB6"/>
    <mergeCell ref="E6:E7"/>
    <mergeCell ref="I6:I7"/>
    <mergeCell ref="M6:M7"/>
    <mergeCell ref="Q6:Q7"/>
    <mergeCell ref="U6:U7"/>
    <mergeCell ref="Y6:Y7"/>
  </mergeCells>
  <conditionalFormatting sqref="B30:AC30">
    <cfRule type="cellIs" dxfId="22" priority="10" operator="equal">
      <formula>0</formula>
    </cfRule>
  </conditionalFormatting>
  <conditionalFormatting sqref="E12:E26 I12:I26 M12:M26 Q12:Q26 U12:U26 Y12:Y26 E31:E45 I31:I45 M31:M45 Q31:Q45 U31:U45 Y31:Y45">
    <cfRule type="cellIs" dxfId="21" priority="1" operator="equal">
      <formula>0</formula>
    </cfRule>
  </conditionalFormatting>
  <hyperlinks>
    <hyperlink ref="AD2" location="Contenido!A1" display="Contenido" xr:uid="{5654CCB1-5922-427C-A284-02511AC45EB2}"/>
  </hyperlinks>
  <printOptions horizontalCentered="1"/>
  <pageMargins left="0.39370078740157483" right="0.39370078740157483" top="0.39370078740157483" bottom="0.39370078740157483" header="0.31496062992125984" footer="0.31496062992125984"/>
  <pageSetup scale="70" orientation="landscape" horizontalDpi="300" verticalDpi="3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1CF3C5-06E5-4DC8-8B96-D2873F7953F7}">
  <dimension ref="A1:AD79"/>
  <sheetViews>
    <sheetView showGridLines="0" zoomScale="90" zoomScaleNormal="90" zoomScaleSheetLayoutView="90" workbookViewId="0">
      <selection sqref="A1:AB1"/>
    </sheetView>
  </sheetViews>
  <sheetFormatPr baseColWidth="10" defaultColWidth="11.453125" defaultRowHeight="14" x14ac:dyDescent="0.3"/>
  <cols>
    <col min="1" max="1" width="17.54296875" style="38" customWidth="1"/>
    <col min="2" max="4" width="7.453125" style="38" customWidth="1"/>
    <col min="5" max="5" width="1.54296875" style="38" customWidth="1"/>
    <col min="6" max="8" width="7.453125" style="38" customWidth="1"/>
    <col min="9" max="9" width="1.54296875" style="38" customWidth="1"/>
    <col min="10" max="12" width="7.453125" style="38" customWidth="1"/>
    <col min="13" max="13" width="1.54296875" style="38" customWidth="1"/>
    <col min="14" max="16" width="7.453125" style="38" customWidth="1"/>
    <col min="17" max="17" width="1.54296875" style="38" customWidth="1"/>
    <col min="18" max="20" width="7.453125" style="38" customWidth="1"/>
    <col min="21" max="21" width="1.54296875" style="38" customWidth="1"/>
    <col min="22" max="24" width="7.453125" style="38" customWidth="1"/>
    <col min="25" max="25" width="1.54296875" style="38" customWidth="1"/>
    <col min="26" max="28" width="7.453125" style="38" customWidth="1"/>
    <col min="29" max="29" width="5.7265625" style="38" customWidth="1"/>
    <col min="30" max="30" width="11.453125" style="30"/>
    <col min="31" max="40" width="11.453125" style="38"/>
    <col min="41" max="41" width="16.1796875" style="38" customWidth="1"/>
    <col min="42" max="42" width="6" style="38" customWidth="1"/>
    <col min="43" max="43" width="6" style="38" bestFit="1" customWidth="1"/>
    <col min="44" max="44" width="5.54296875" style="38" bestFit="1" customWidth="1"/>
    <col min="45" max="45" width="1.54296875" style="38" customWidth="1"/>
    <col min="46" max="46" width="6" style="38" bestFit="1" customWidth="1"/>
    <col min="47" max="48" width="5" style="38" customWidth="1"/>
    <col min="49" max="49" width="1.54296875" style="38" customWidth="1"/>
    <col min="50" max="52" width="5" style="38" customWidth="1"/>
    <col min="53" max="53" width="1.54296875" style="38" customWidth="1"/>
    <col min="54" max="56" width="5.1796875" style="38" bestFit="1" customWidth="1"/>
    <col min="57" max="57" width="1.54296875" style="38" customWidth="1"/>
    <col min="58" max="60" width="5.1796875" style="38" bestFit="1" customWidth="1"/>
    <col min="61" max="61" width="1.54296875" style="38" customWidth="1"/>
    <col min="62" max="64" width="5.1796875" style="38" bestFit="1" customWidth="1"/>
    <col min="65" max="65" width="1.54296875" style="38" customWidth="1"/>
    <col min="66" max="66" width="4.81640625" style="38" bestFit="1" customWidth="1"/>
    <col min="67" max="68" width="4.453125" style="38" customWidth="1"/>
    <col min="69" max="69" width="8.81640625" style="38" customWidth="1"/>
    <col min="70" max="70" width="12" style="38" customWidth="1"/>
    <col min="71" max="73" width="6" style="38" customWidth="1"/>
    <col min="74" max="74" width="1.54296875" style="38" customWidth="1"/>
    <col min="75" max="75" width="6.1796875" style="38" customWidth="1"/>
    <col min="76" max="77" width="5.1796875" style="38" customWidth="1"/>
    <col min="78" max="78" width="1.54296875" style="38" customWidth="1"/>
    <col min="79" max="81" width="5" style="38" customWidth="1"/>
    <col min="82" max="82" width="1.54296875" style="38" customWidth="1"/>
    <col min="83" max="85" width="5" style="38" customWidth="1"/>
    <col min="86" max="86" width="1.54296875" style="38" customWidth="1"/>
    <col min="87" max="89" width="5" style="38" customWidth="1"/>
    <col min="90" max="90" width="1.54296875" style="38" customWidth="1"/>
    <col min="91" max="93" width="5.1796875" style="38" customWidth="1"/>
    <col min="94" max="94" width="1.54296875" style="38" customWidth="1"/>
    <col min="95" max="96" width="5" style="38" customWidth="1"/>
    <col min="97" max="97" width="5.453125" style="38" customWidth="1"/>
    <col min="98" max="16384" width="11.453125" style="38"/>
  </cols>
  <sheetData>
    <row r="1" spans="1:30" ht="15.75" customHeight="1" x14ac:dyDescent="0.3">
      <c r="A1" s="335" t="s">
        <v>317</v>
      </c>
      <c r="B1" s="335"/>
      <c r="C1" s="335"/>
      <c r="D1" s="335"/>
      <c r="E1" s="335"/>
      <c r="F1" s="335"/>
      <c r="G1" s="335"/>
      <c r="H1" s="335"/>
      <c r="I1" s="335"/>
      <c r="J1" s="335"/>
      <c r="K1" s="335"/>
      <c r="L1" s="335"/>
      <c r="M1" s="335"/>
      <c r="N1" s="335"/>
      <c r="O1" s="335"/>
      <c r="P1" s="335"/>
      <c r="Q1" s="335"/>
      <c r="R1" s="335"/>
      <c r="S1" s="335"/>
      <c r="T1" s="335"/>
      <c r="U1" s="335"/>
      <c r="V1" s="335"/>
      <c r="W1" s="335"/>
      <c r="X1" s="335"/>
      <c r="Y1" s="335"/>
      <c r="Z1" s="335"/>
      <c r="AA1" s="335"/>
      <c r="AB1" s="335"/>
      <c r="AC1" s="215"/>
    </row>
    <row r="2" spans="1:30" ht="15.75" customHeight="1" x14ac:dyDescent="0.35">
      <c r="A2" s="335" t="s">
        <v>154</v>
      </c>
      <c r="B2" s="335"/>
      <c r="C2" s="335"/>
      <c r="D2" s="335"/>
      <c r="E2" s="335"/>
      <c r="F2" s="335"/>
      <c r="G2" s="335"/>
      <c r="H2" s="335"/>
      <c r="I2" s="335"/>
      <c r="J2" s="335"/>
      <c r="K2" s="335"/>
      <c r="L2" s="335"/>
      <c r="M2" s="335"/>
      <c r="N2" s="335"/>
      <c r="O2" s="335"/>
      <c r="P2" s="335"/>
      <c r="Q2" s="335"/>
      <c r="R2" s="335"/>
      <c r="S2" s="335"/>
      <c r="T2" s="335"/>
      <c r="U2" s="335"/>
      <c r="V2" s="335"/>
      <c r="W2" s="335"/>
      <c r="X2" s="335"/>
      <c r="Y2" s="335"/>
      <c r="Z2" s="335"/>
      <c r="AA2" s="335"/>
      <c r="AB2" s="335"/>
      <c r="AC2" s="215"/>
      <c r="AD2" s="311" t="s">
        <v>131</v>
      </c>
    </row>
    <row r="3" spans="1:30" ht="15.75" customHeight="1" x14ac:dyDescent="0.3">
      <c r="A3" s="335" t="s">
        <v>318</v>
      </c>
      <c r="B3" s="335"/>
      <c r="C3" s="335"/>
      <c r="D3" s="335"/>
      <c r="E3" s="335"/>
      <c r="F3" s="335"/>
      <c r="G3" s="335"/>
      <c r="H3" s="335"/>
      <c r="I3" s="335"/>
      <c r="J3" s="335"/>
      <c r="K3" s="335"/>
      <c r="L3" s="335"/>
      <c r="M3" s="335"/>
      <c r="N3" s="335"/>
      <c r="O3" s="335"/>
      <c r="P3" s="335"/>
      <c r="Q3" s="335"/>
      <c r="R3" s="335"/>
      <c r="S3" s="335"/>
      <c r="T3" s="335"/>
      <c r="U3" s="335"/>
      <c r="V3" s="335"/>
      <c r="W3" s="335"/>
      <c r="X3" s="335"/>
      <c r="Y3" s="335"/>
      <c r="Z3" s="335"/>
      <c r="AA3" s="335"/>
      <c r="AB3" s="335"/>
      <c r="AC3" s="215"/>
    </row>
    <row r="4" spans="1:30" ht="15.75" customHeight="1" x14ac:dyDescent="0.3">
      <c r="A4" s="335" t="s">
        <v>136</v>
      </c>
      <c r="B4" s="335"/>
      <c r="C4" s="335"/>
      <c r="D4" s="335"/>
      <c r="E4" s="335"/>
      <c r="F4" s="335"/>
      <c r="G4" s="335"/>
      <c r="H4" s="335"/>
      <c r="I4" s="335"/>
      <c r="J4" s="335"/>
      <c r="K4" s="335"/>
      <c r="L4" s="335"/>
      <c r="M4" s="335"/>
      <c r="N4" s="335"/>
      <c r="O4" s="335"/>
      <c r="P4" s="335"/>
      <c r="Q4" s="335"/>
      <c r="R4" s="335"/>
      <c r="S4" s="335"/>
      <c r="T4" s="335"/>
      <c r="U4" s="335"/>
      <c r="V4" s="335"/>
      <c r="W4" s="335"/>
      <c r="X4" s="335"/>
      <c r="Y4" s="335"/>
      <c r="Z4" s="335"/>
      <c r="AA4" s="335"/>
      <c r="AB4" s="335"/>
      <c r="AC4" s="215"/>
    </row>
    <row r="5" spans="1:30" ht="15.75" customHeight="1" x14ac:dyDescent="0.3">
      <c r="A5" s="335" t="s">
        <v>289</v>
      </c>
      <c r="B5" s="335"/>
      <c r="C5" s="335"/>
      <c r="D5" s="335"/>
      <c r="E5" s="335"/>
      <c r="F5" s="335"/>
      <c r="G5" s="335"/>
      <c r="H5" s="335"/>
      <c r="I5" s="335"/>
      <c r="J5" s="335"/>
      <c r="K5" s="335"/>
      <c r="L5" s="335"/>
      <c r="M5" s="335"/>
      <c r="N5" s="335"/>
      <c r="O5" s="335"/>
      <c r="P5" s="335"/>
      <c r="Q5" s="335"/>
      <c r="R5" s="335"/>
      <c r="S5" s="335"/>
      <c r="T5" s="335"/>
      <c r="U5" s="335"/>
      <c r="V5" s="335"/>
      <c r="W5" s="335"/>
      <c r="X5" s="335"/>
      <c r="Y5" s="335"/>
      <c r="Z5" s="335"/>
      <c r="AA5" s="335"/>
      <c r="AB5" s="335"/>
      <c r="AC5" s="215"/>
    </row>
    <row r="6" spans="1:30" s="71" customFormat="1" ht="21" customHeight="1" x14ac:dyDescent="0.3">
      <c r="A6" s="331" t="s">
        <v>319</v>
      </c>
      <c r="B6" s="333" t="s">
        <v>158</v>
      </c>
      <c r="C6" s="333"/>
      <c r="D6" s="333"/>
      <c r="E6" s="334"/>
      <c r="F6" s="333" t="s">
        <v>291</v>
      </c>
      <c r="G6" s="333"/>
      <c r="H6" s="333"/>
      <c r="I6" s="334"/>
      <c r="J6" s="333" t="s">
        <v>292</v>
      </c>
      <c r="K6" s="333"/>
      <c r="L6" s="333"/>
      <c r="M6" s="334"/>
      <c r="N6" s="333" t="s">
        <v>293</v>
      </c>
      <c r="O6" s="333"/>
      <c r="P6" s="333"/>
      <c r="Q6" s="334"/>
      <c r="R6" s="333" t="s">
        <v>294</v>
      </c>
      <c r="S6" s="333"/>
      <c r="T6" s="333"/>
      <c r="U6" s="334"/>
      <c r="V6" s="333" t="s">
        <v>295</v>
      </c>
      <c r="W6" s="333"/>
      <c r="X6" s="333"/>
      <c r="Y6" s="334"/>
      <c r="Z6" s="333" t="s">
        <v>296</v>
      </c>
      <c r="AA6" s="333"/>
      <c r="AB6" s="333"/>
      <c r="AC6" s="205"/>
      <c r="AD6" s="32"/>
    </row>
    <row r="7" spans="1:30" s="71" customFormat="1" ht="21" customHeight="1" x14ac:dyDescent="0.3">
      <c r="A7" s="332"/>
      <c r="B7" s="244" t="s">
        <v>158</v>
      </c>
      <c r="C7" s="244" t="s">
        <v>297</v>
      </c>
      <c r="D7" s="244" t="s">
        <v>298</v>
      </c>
      <c r="E7" s="334"/>
      <c r="F7" s="244" t="s">
        <v>158</v>
      </c>
      <c r="G7" s="244" t="s">
        <v>297</v>
      </c>
      <c r="H7" s="244" t="s">
        <v>298</v>
      </c>
      <c r="I7" s="334"/>
      <c r="J7" s="244" t="s">
        <v>158</v>
      </c>
      <c r="K7" s="244" t="s">
        <v>297</v>
      </c>
      <c r="L7" s="244" t="s">
        <v>298</v>
      </c>
      <c r="M7" s="334"/>
      <c r="N7" s="244" t="s">
        <v>158</v>
      </c>
      <c r="O7" s="244" t="s">
        <v>297</v>
      </c>
      <c r="P7" s="244" t="s">
        <v>298</v>
      </c>
      <c r="Q7" s="334"/>
      <c r="R7" s="244" t="s">
        <v>158</v>
      </c>
      <c r="S7" s="244" t="s">
        <v>297</v>
      </c>
      <c r="T7" s="244" t="s">
        <v>298</v>
      </c>
      <c r="U7" s="334"/>
      <c r="V7" s="244" t="s">
        <v>158</v>
      </c>
      <c r="W7" s="244" t="s">
        <v>297</v>
      </c>
      <c r="X7" s="244" t="s">
        <v>298</v>
      </c>
      <c r="Y7" s="334"/>
      <c r="Z7" s="244" t="s">
        <v>158</v>
      </c>
      <c r="AA7" s="244" t="s">
        <v>297</v>
      </c>
      <c r="AB7" s="244" t="s">
        <v>298</v>
      </c>
      <c r="AC7" s="206"/>
      <c r="AD7" s="73"/>
    </row>
    <row r="8" spans="1:30" s="71" customFormat="1" ht="13" x14ac:dyDescent="0.3">
      <c r="A8" s="94"/>
      <c r="B8" s="95"/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  <c r="S8" s="95"/>
      <c r="T8" s="95"/>
      <c r="U8" s="95"/>
      <c r="V8" s="95"/>
      <c r="W8" s="95"/>
      <c r="X8" s="95"/>
      <c r="Y8" s="95"/>
      <c r="Z8" s="95"/>
      <c r="AA8" s="95"/>
      <c r="AB8" s="95"/>
      <c r="AC8" s="95"/>
      <c r="AD8" s="73"/>
    </row>
    <row r="9" spans="1:30" s="74" customFormat="1" ht="14.25" customHeight="1" x14ac:dyDescent="0.3">
      <c r="A9" s="21" t="s">
        <v>158</v>
      </c>
      <c r="B9" s="154">
        <v>14772</v>
      </c>
      <c r="C9" s="154">
        <v>8374</v>
      </c>
      <c r="D9" s="154">
        <v>6398</v>
      </c>
      <c r="E9" s="154"/>
      <c r="F9" s="154">
        <v>4090</v>
      </c>
      <c r="G9" s="154">
        <v>2275</v>
      </c>
      <c r="H9" s="154">
        <v>1815</v>
      </c>
      <c r="I9" s="154"/>
      <c r="J9" s="154">
        <v>4637</v>
      </c>
      <c r="K9" s="154">
        <v>2641</v>
      </c>
      <c r="L9" s="154">
        <v>1996</v>
      </c>
      <c r="M9" s="154"/>
      <c r="N9" s="154">
        <v>2240</v>
      </c>
      <c r="O9" s="154">
        <v>1292</v>
      </c>
      <c r="P9" s="154">
        <v>948</v>
      </c>
      <c r="Q9" s="154"/>
      <c r="R9" s="154">
        <v>1945</v>
      </c>
      <c r="S9" s="154">
        <v>1109</v>
      </c>
      <c r="T9" s="154">
        <v>836</v>
      </c>
      <c r="U9" s="154"/>
      <c r="V9" s="154">
        <v>1658</v>
      </c>
      <c r="W9" s="154">
        <v>945</v>
      </c>
      <c r="X9" s="154">
        <v>713</v>
      </c>
      <c r="Y9" s="154"/>
      <c r="Z9" s="154">
        <v>202</v>
      </c>
      <c r="AA9" s="154">
        <v>112</v>
      </c>
      <c r="AB9" s="154">
        <v>90</v>
      </c>
      <c r="AC9" s="154"/>
      <c r="AD9" s="138"/>
    </row>
    <row r="10" spans="1:30" s="74" customFormat="1" ht="14.25" customHeight="1" x14ac:dyDescent="0.3">
      <c r="A10" s="21"/>
      <c r="B10" s="151"/>
      <c r="C10" s="151"/>
      <c r="D10" s="151"/>
      <c r="E10" s="151"/>
      <c r="F10" s="151"/>
      <c r="G10" s="151"/>
      <c r="H10" s="151"/>
      <c r="I10" s="151"/>
      <c r="J10" s="151"/>
      <c r="K10" s="151"/>
      <c r="L10" s="151"/>
      <c r="M10" s="151"/>
      <c r="N10" s="151"/>
      <c r="O10" s="151"/>
      <c r="P10" s="151"/>
      <c r="Q10" s="151"/>
      <c r="R10" s="151"/>
      <c r="S10" s="151"/>
      <c r="T10" s="151"/>
      <c r="U10" s="151"/>
      <c r="V10" s="151"/>
      <c r="W10" s="151"/>
      <c r="X10" s="151"/>
      <c r="Y10" s="151"/>
      <c r="Z10" s="151"/>
      <c r="AA10" s="151"/>
      <c r="AB10" s="151"/>
      <c r="AC10" s="151"/>
      <c r="AD10" s="138"/>
    </row>
    <row r="11" spans="1:30" s="71" customFormat="1" ht="14.25" customHeight="1" x14ac:dyDescent="0.3">
      <c r="A11" s="169" t="s">
        <v>220</v>
      </c>
      <c r="B11" s="151">
        <v>1097</v>
      </c>
      <c r="C11" s="151">
        <v>626</v>
      </c>
      <c r="D11" s="151">
        <v>471</v>
      </c>
      <c r="E11" s="151"/>
      <c r="F11" s="151">
        <v>308</v>
      </c>
      <c r="G11" s="151">
        <v>169</v>
      </c>
      <c r="H11" s="151">
        <v>139</v>
      </c>
      <c r="I11" s="151"/>
      <c r="J11" s="151">
        <v>339</v>
      </c>
      <c r="K11" s="151">
        <v>196</v>
      </c>
      <c r="L11" s="151">
        <v>143</v>
      </c>
      <c r="M11" s="151"/>
      <c r="N11" s="151">
        <v>177</v>
      </c>
      <c r="O11" s="151">
        <v>110</v>
      </c>
      <c r="P11" s="151">
        <v>67</v>
      </c>
      <c r="Q11" s="151"/>
      <c r="R11" s="151">
        <v>170</v>
      </c>
      <c r="S11" s="151">
        <v>90</v>
      </c>
      <c r="T11" s="151">
        <v>80</v>
      </c>
      <c r="U11" s="151"/>
      <c r="V11" s="151">
        <v>91</v>
      </c>
      <c r="W11" s="151">
        <v>54</v>
      </c>
      <c r="X11" s="151">
        <v>37</v>
      </c>
      <c r="Y11" s="151"/>
      <c r="Z11" s="151">
        <v>12</v>
      </c>
      <c r="AA11" s="151">
        <v>7</v>
      </c>
      <c r="AB11" s="151">
        <v>5</v>
      </c>
      <c r="AC11" s="151"/>
      <c r="AD11" s="73"/>
    </row>
    <row r="12" spans="1:30" s="71" customFormat="1" ht="14.25" customHeight="1" x14ac:dyDescent="0.3">
      <c r="A12" s="169" t="s">
        <v>221</v>
      </c>
      <c r="B12" s="151">
        <v>607</v>
      </c>
      <c r="C12" s="151">
        <v>335</v>
      </c>
      <c r="D12" s="151">
        <v>272</v>
      </c>
      <c r="E12" s="151"/>
      <c r="F12" s="151">
        <v>170</v>
      </c>
      <c r="G12" s="151">
        <v>91</v>
      </c>
      <c r="H12" s="151">
        <v>79</v>
      </c>
      <c r="I12" s="151"/>
      <c r="J12" s="151">
        <v>186</v>
      </c>
      <c r="K12" s="151">
        <v>112</v>
      </c>
      <c r="L12" s="151">
        <v>74</v>
      </c>
      <c r="M12" s="151"/>
      <c r="N12" s="151">
        <v>73</v>
      </c>
      <c r="O12" s="151">
        <v>46</v>
      </c>
      <c r="P12" s="151">
        <v>27</v>
      </c>
      <c r="Q12" s="151"/>
      <c r="R12" s="151">
        <v>74</v>
      </c>
      <c r="S12" s="151">
        <v>41</v>
      </c>
      <c r="T12" s="151">
        <v>33</v>
      </c>
      <c r="U12" s="151"/>
      <c r="V12" s="151">
        <v>97</v>
      </c>
      <c r="W12" s="151">
        <v>41</v>
      </c>
      <c r="X12" s="151">
        <v>56</v>
      </c>
      <c r="Y12" s="151"/>
      <c r="Z12" s="151">
        <v>7</v>
      </c>
      <c r="AA12" s="151">
        <v>4</v>
      </c>
      <c r="AB12" s="151">
        <v>3</v>
      </c>
      <c r="AC12" s="151"/>
      <c r="AD12" s="138"/>
    </row>
    <row r="13" spans="1:30" s="71" customFormat="1" ht="14.25" customHeight="1" x14ac:dyDescent="0.3">
      <c r="A13" s="169" t="s">
        <v>222</v>
      </c>
      <c r="B13" s="151">
        <v>988</v>
      </c>
      <c r="C13" s="151">
        <v>520</v>
      </c>
      <c r="D13" s="151">
        <v>468</v>
      </c>
      <c r="E13" s="151"/>
      <c r="F13" s="151">
        <v>225</v>
      </c>
      <c r="G13" s="151">
        <v>121</v>
      </c>
      <c r="H13" s="151">
        <v>104</v>
      </c>
      <c r="I13" s="151"/>
      <c r="J13" s="151">
        <v>312</v>
      </c>
      <c r="K13" s="151">
        <v>162</v>
      </c>
      <c r="L13" s="151">
        <v>150</v>
      </c>
      <c r="M13" s="151"/>
      <c r="N13" s="151">
        <v>148</v>
      </c>
      <c r="O13" s="151">
        <v>84</v>
      </c>
      <c r="P13" s="151">
        <v>64</v>
      </c>
      <c r="Q13" s="151"/>
      <c r="R13" s="151">
        <v>134</v>
      </c>
      <c r="S13" s="151">
        <v>68</v>
      </c>
      <c r="T13" s="151">
        <v>66</v>
      </c>
      <c r="U13" s="151"/>
      <c r="V13" s="151">
        <v>148</v>
      </c>
      <c r="W13" s="151">
        <v>78</v>
      </c>
      <c r="X13" s="151">
        <v>70</v>
      </c>
      <c r="Y13" s="151"/>
      <c r="Z13" s="151">
        <v>21</v>
      </c>
      <c r="AA13" s="151">
        <v>7</v>
      </c>
      <c r="AB13" s="151">
        <v>14</v>
      </c>
      <c r="AC13" s="151"/>
      <c r="AD13" s="138"/>
    </row>
    <row r="14" spans="1:30" s="71" customFormat="1" ht="14.25" customHeight="1" x14ac:dyDescent="0.3">
      <c r="A14" s="169" t="s">
        <v>223</v>
      </c>
      <c r="B14" s="151">
        <v>721</v>
      </c>
      <c r="C14" s="151">
        <v>376</v>
      </c>
      <c r="D14" s="151">
        <v>345</v>
      </c>
      <c r="E14" s="151"/>
      <c r="F14" s="151">
        <v>231</v>
      </c>
      <c r="G14" s="151">
        <v>122</v>
      </c>
      <c r="H14" s="151">
        <v>109</v>
      </c>
      <c r="I14" s="151"/>
      <c r="J14" s="151">
        <v>226</v>
      </c>
      <c r="K14" s="151">
        <v>113</v>
      </c>
      <c r="L14" s="151">
        <v>113</v>
      </c>
      <c r="M14" s="151"/>
      <c r="N14" s="151">
        <v>95</v>
      </c>
      <c r="O14" s="151">
        <v>49</v>
      </c>
      <c r="P14" s="151">
        <v>46</v>
      </c>
      <c r="Q14" s="151"/>
      <c r="R14" s="151">
        <v>99</v>
      </c>
      <c r="S14" s="151">
        <v>53</v>
      </c>
      <c r="T14" s="151">
        <v>46</v>
      </c>
      <c r="U14" s="151"/>
      <c r="V14" s="151">
        <v>66</v>
      </c>
      <c r="W14" s="151">
        <v>35</v>
      </c>
      <c r="X14" s="151">
        <v>31</v>
      </c>
      <c r="Y14" s="151"/>
      <c r="Z14" s="151">
        <v>4</v>
      </c>
      <c r="AA14" s="151">
        <v>4</v>
      </c>
      <c r="AB14" s="151">
        <v>0</v>
      </c>
      <c r="AC14" s="151"/>
      <c r="AD14" s="138"/>
    </row>
    <row r="15" spans="1:30" s="71" customFormat="1" ht="14.25" customHeight="1" x14ac:dyDescent="0.3">
      <c r="A15" s="169" t="s">
        <v>224</v>
      </c>
      <c r="B15" s="151">
        <v>120</v>
      </c>
      <c r="C15" s="151">
        <v>69</v>
      </c>
      <c r="D15" s="151">
        <v>51</v>
      </c>
      <c r="E15" s="151"/>
      <c r="F15" s="151">
        <v>36</v>
      </c>
      <c r="G15" s="151">
        <v>21</v>
      </c>
      <c r="H15" s="151">
        <v>15</v>
      </c>
      <c r="I15" s="151"/>
      <c r="J15" s="151">
        <v>39</v>
      </c>
      <c r="K15" s="151">
        <v>22</v>
      </c>
      <c r="L15" s="151">
        <v>17</v>
      </c>
      <c r="M15" s="151"/>
      <c r="N15" s="151">
        <v>21</v>
      </c>
      <c r="O15" s="151">
        <v>14</v>
      </c>
      <c r="P15" s="151">
        <v>7</v>
      </c>
      <c r="Q15" s="151"/>
      <c r="R15" s="151">
        <v>15</v>
      </c>
      <c r="S15" s="151">
        <v>6</v>
      </c>
      <c r="T15" s="151">
        <v>9</v>
      </c>
      <c r="U15" s="151"/>
      <c r="V15" s="151">
        <v>8</v>
      </c>
      <c r="W15" s="151">
        <v>5</v>
      </c>
      <c r="X15" s="151">
        <v>3</v>
      </c>
      <c r="Y15" s="151"/>
      <c r="Z15" s="151">
        <v>1</v>
      </c>
      <c r="AA15" s="151">
        <v>1</v>
      </c>
      <c r="AB15" s="151">
        <v>0</v>
      </c>
      <c r="AC15" s="151"/>
      <c r="AD15" s="73"/>
    </row>
    <row r="16" spans="1:30" s="71" customFormat="1" ht="14.25" customHeight="1" x14ac:dyDescent="0.3">
      <c r="A16" s="169" t="s">
        <v>225</v>
      </c>
      <c r="B16" s="151">
        <v>299</v>
      </c>
      <c r="C16" s="151">
        <v>164</v>
      </c>
      <c r="D16" s="151">
        <v>135</v>
      </c>
      <c r="E16" s="151"/>
      <c r="F16" s="151">
        <v>109</v>
      </c>
      <c r="G16" s="151">
        <v>62</v>
      </c>
      <c r="H16" s="151">
        <v>47</v>
      </c>
      <c r="I16" s="151"/>
      <c r="J16" s="151">
        <v>93</v>
      </c>
      <c r="K16" s="151">
        <v>48</v>
      </c>
      <c r="L16" s="151">
        <v>45</v>
      </c>
      <c r="M16" s="151"/>
      <c r="N16" s="151">
        <v>45</v>
      </c>
      <c r="O16" s="151">
        <v>24</v>
      </c>
      <c r="P16" s="151">
        <v>21</v>
      </c>
      <c r="Q16" s="151"/>
      <c r="R16" s="151">
        <v>25</v>
      </c>
      <c r="S16" s="151">
        <v>16</v>
      </c>
      <c r="T16" s="151">
        <v>9</v>
      </c>
      <c r="U16" s="151"/>
      <c r="V16" s="151">
        <v>25</v>
      </c>
      <c r="W16" s="151">
        <v>13</v>
      </c>
      <c r="X16" s="151">
        <v>12</v>
      </c>
      <c r="Y16" s="151"/>
      <c r="Z16" s="151">
        <v>2</v>
      </c>
      <c r="AA16" s="151">
        <v>1</v>
      </c>
      <c r="AB16" s="151">
        <v>1</v>
      </c>
      <c r="AC16" s="151"/>
      <c r="AD16" s="73"/>
    </row>
    <row r="17" spans="1:30" s="71" customFormat="1" ht="14.25" customHeight="1" x14ac:dyDescent="0.3">
      <c r="A17" s="169" t="s">
        <v>226</v>
      </c>
      <c r="B17" s="151">
        <v>93</v>
      </c>
      <c r="C17" s="151">
        <v>47</v>
      </c>
      <c r="D17" s="151">
        <v>46</v>
      </c>
      <c r="E17" s="151"/>
      <c r="F17" s="151">
        <v>37</v>
      </c>
      <c r="G17" s="151">
        <v>21</v>
      </c>
      <c r="H17" s="151">
        <v>16</v>
      </c>
      <c r="I17" s="151"/>
      <c r="J17" s="151">
        <v>23</v>
      </c>
      <c r="K17" s="151">
        <v>13</v>
      </c>
      <c r="L17" s="151">
        <v>10</v>
      </c>
      <c r="M17" s="151"/>
      <c r="N17" s="151">
        <v>7</v>
      </c>
      <c r="O17" s="151">
        <v>5</v>
      </c>
      <c r="P17" s="151">
        <v>2</v>
      </c>
      <c r="Q17" s="151"/>
      <c r="R17" s="151">
        <v>11</v>
      </c>
      <c r="S17" s="151">
        <v>1</v>
      </c>
      <c r="T17" s="151">
        <v>10</v>
      </c>
      <c r="U17" s="151"/>
      <c r="V17" s="151">
        <v>15</v>
      </c>
      <c r="W17" s="151">
        <v>7</v>
      </c>
      <c r="X17" s="151">
        <v>8</v>
      </c>
      <c r="Y17" s="151"/>
      <c r="Z17" s="151">
        <v>0</v>
      </c>
      <c r="AA17" s="151">
        <v>0</v>
      </c>
      <c r="AB17" s="151">
        <v>0</v>
      </c>
      <c r="AC17" s="151"/>
      <c r="AD17" s="73"/>
    </row>
    <row r="18" spans="1:30" s="71" customFormat="1" ht="14.25" customHeight="1" x14ac:dyDescent="0.3">
      <c r="A18" s="169" t="s">
        <v>227</v>
      </c>
      <c r="B18" s="151">
        <v>1545</v>
      </c>
      <c r="C18" s="151">
        <v>874</v>
      </c>
      <c r="D18" s="151">
        <v>671</v>
      </c>
      <c r="E18" s="151"/>
      <c r="F18" s="151">
        <v>476</v>
      </c>
      <c r="G18" s="151">
        <v>272</v>
      </c>
      <c r="H18" s="151">
        <v>204</v>
      </c>
      <c r="I18" s="151"/>
      <c r="J18" s="151">
        <v>519</v>
      </c>
      <c r="K18" s="151">
        <v>285</v>
      </c>
      <c r="L18" s="151">
        <v>234</v>
      </c>
      <c r="M18" s="151"/>
      <c r="N18" s="151">
        <v>203</v>
      </c>
      <c r="O18" s="151">
        <v>114</v>
      </c>
      <c r="P18" s="151">
        <v>89</v>
      </c>
      <c r="Q18" s="151"/>
      <c r="R18" s="151">
        <v>186</v>
      </c>
      <c r="S18" s="151">
        <v>117</v>
      </c>
      <c r="T18" s="151">
        <v>69</v>
      </c>
      <c r="U18" s="151"/>
      <c r="V18" s="151">
        <v>146</v>
      </c>
      <c r="W18" s="151">
        <v>80</v>
      </c>
      <c r="X18" s="151">
        <v>66</v>
      </c>
      <c r="Y18" s="151"/>
      <c r="Z18" s="151">
        <v>15</v>
      </c>
      <c r="AA18" s="151">
        <v>6</v>
      </c>
      <c r="AB18" s="151">
        <v>9</v>
      </c>
      <c r="AC18" s="151"/>
      <c r="AD18" s="73"/>
    </row>
    <row r="19" spans="1:30" s="71" customFormat="1" ht="14.25" customHeight="1" x14ac:dyDescent="0.3">
      <c r="A19" s="169" t="s">
        <v>228</v>
      </c>
      <c r="B19" s="151">
        <v>465</v>
      </c>
      <c r="C19" s="151">
        <v>258</v>
      </c>
      <c r="D19" s="151">
        <v>207</v>
      </c>
      <c r="E19" s="151"/>
      <c r="F19" s="151">
        <v>151</v>
      </c>
      <c r="G19" s="151">
        <v>72</v>
      </c>
      <c r="H19" s="151">
        <v>79</v>
      </c>
      <c r="I19" s="151"/>
      <c r="J19" s="151">
        <v>140</v>
      </c>
      <c r="K19" s="151">
        <v>78</v>
      </c>
      <c r="L19" s="151">
        <v>62</v>
      </c>
      <c r="M19" s="151"/>
      <c r="N19" s="151">
        <v>71</v>
      </c>
      <c r="O19" s="151">
        <v>46</v>
      </c>
      <c r="P19" s="151">
        <v>25</v>
      </c>
      <c r="Q19" s="151"/>
      <c r="R19" s="151">
        <v>52</v>
      </c>
      <c r="S19" s="151">
        <v>32</v>
      </c>
      <c r="T19" s="151">
        <v>20</v>
      </c>
      <c r="U19" s="151"/>
      <c r="V19" s="151">
        <v>46</v>
      </c>
      <c r="W19" s="151">
        <v>28</v>
      </c>
      <c r="X19" s="151">
        <v>18</v>
      </c>
      <c r="Y19" s="151"/>
      <c r="Z19" s="151">
        <v>5</v>
      </c>
      <c r="AA19" s="151">
        <v>2</v>
      </c>
      <c r="AB19" s="151">
        <v>3</v>
      </c>
      <c r="AC19" s="151"/>
      <c r="AD19" s="138"/>
    </row>
    <row r="20" spans="1:30" s="71" customFormat="1" ht="14.25" customHeight="1" x14ac:dyDescent="0.3">
      <c r="A20" s="169" t="s">
        <v>229</v>
      </c>
      <c r="B20" s="151">
        <v>1183</v>
      </c>
      <c r="C20" s="151">
        <v>677</v>
      </c>
      <c r="D20" s="151">
        <v>506</v>
      </c>
      <c r="E20" s="151"/>
      <c r="F20" s="151">
        <v>342</v>
      </c>
      <c r="G20" s="151">
        <v>196</v>
      </c>
      <c r="H20" s="151">
        <v>146</v>
      </c>
      <c r="I20" s="151"/>
      <c r="J20" s="151">
        <v>364</v>
      </c>
      <c r="K20" s="151">
        <v>212</v>
      </c>
      <c r="L20" s="151">
        <v>152</v>
      </c>
      <c r="M20" s="151"/>
      <c r="N20" s="151">
        <v>188</v>
      </c>
      <c r="O20" s="151">
        <v>101</v>
      </c>
      <c r="P20" s="151">
        <v>87</v>
      </c>
      <c r="Q20" s="151"/>
      <c r="R20" s="151">
        <v>150</v>
      </c>
      <c r="S20" s="151">
        <v>88</v>
      </c>
      <c r="T20" s="151">
        <v>62</v>
      </c>
      <c r="U20" s="151"/>
      <c r="V20" s="151">
        <v>127</v>
      </c>
      <c r="W20" s="151">
        <v>73</v>
      </c>
      <c r="X20" s="151">
        <v>54</v>
      </c>
      <c r="Y20" s="151"/>
      <c r="Z20" s="151">
        <v>12</v>
      </c>
      <c r="AA20" s="151">
        <v>7</v>
      </c>
      <c r="AB20" s="151">
        <v>5</v>
      </c>
      <c r="AC20" s="151"/>
      <c r="AD20" s="73"/>
    </row>
    <row r="21" spans="1:30" s="71" customFormat="1" ht="14.25" customHeight="1" x14ac:dyDescent="0.3">
      <c r="A21" s="169" t="s">
        <v>230</v>
      </c>
      <c r="B21" s="151">
        <v>360</v>
      </c>
      <c r="C21" s="151">
        <v>202</v>
      </c>
      <c r="D21" s="151">
        <v>158</v>
      </c>
      <c r="E21" s="151"/>
      <c r="F21" s="151">
        <v>81</v>
      </c>
      <c r="G21" s="151">
        <v>45</v>
      </c>
      <c r="H21" s="151">
        <v>36</v>
      </c>
      <c r="I21" s="151"/>
      <c r="J21" s="151">
        <v>94</v>
      </c>
      <c r="K21" s="151">
        <v>52</v>
      </c>
      <c r="L21" s="151">
        <v>42</v>
      </c>
      <c r="M21" s="151"/>
      <c r="N21" s="151">
        <v>62</v>
      </c>
      <c r="O21" s="151">
        <v>37</v>
      </c>
      <c r="P21" s="151">
        <v>25</v>
      </c>
      <c r="Q21" s="151"/>
      <c r="R21" s="151">
        <v>62</v>
      </c>
      <c r="S21" s="151">
        <v>25</v>
      </c>
      <c r="T21" s="151">
        <v>37</v>
      </c>
      <c r="U21" s="151"/>
      <c r="V21" s="151">
        <v>52</v>
      </c>
      <c r="W21" s="151">
        <v>37</v>
      </c>
      <c r="X21" s="151">
        <v>15</v>
      </c>
      <c r="Y21" s="151"/>
      <c r="Z21" s="151">
        <v>9</v>
      </c>
      <c r="AA21" s="151">
        <v>6</v>
      </c>
      <c r="AB21" s="151">
        <v>3</v>
      </c>
      <c r="AC21" s="151"/>
      <c r="AD21" s="73"/>
    </row>
    <row r="22" spans="1:30" s="71" customFormat="1" ht="14.25" customHeight="1" x14ac:dyDescent="0.3">
      <c r="A22" s="169" t="s">
        <v>231</v>
      </c>
      <c r="B22" s="151">
        <v>924</v>
      </c>
      <c r="C22" s="151">
        <v>500</v>
      </c>
      <c r="D22" s="151">
        <v>424</v>
      </c>
      <c r="E22" s="151"/>
      <c r="F22" s="151">
        <v>255</v>
      </c>
      <c r="G22" s="151">
        <v>140</v>
      </c>
      <c r="H22" s="151">
        <v>115</v>
      </c>
      <c r="I22" s="151"/>
      <c r="J22" s="151">
        <v>304</v>
      </c>
      <c r="K22" s="151">
        <v>174</v>
      </c>
      <c r="L22" s="151">
        <v>130</v>
      </c>
      <c r="M22" s="151"/>
      <c r="N22" s="151">
        <v>119</v>
      </c>
      <c r="O22" s="151">
        <v>62</v>
      </c>
      <c r="P22" s="151">
        <v>57</v>
      </c>
      <c r="Q22" s="151"/>
      <c r="R22" s="151">
        <v>98</v>
      </c>
      <c r="S22" s="151">
        <v>48</v>
      </c>
      <c r="T22" s="151">
        <v>50</v>
      </c>
      <c r="U22" s="151"/>
      <c r="V22" s="151">
        <v>130</v>
      </c>
      <c r="W22" s="151">
        <v>70</v>
      </c>
      <c r="X22" s="151">
        <v>60</v>
      </c>
      <c r="Y22" s="151"/>
      <c r="Z22" s="151">
        <v>18</v>
      </c>
      <c r="AA22" s="151">
        <v>6</v>
      </c>
      <c r="AB22" s="151">
        <v>12</v>
      </c>
      <c r="AC22" s="151"/>
      <c r="AD22" s="73"/>
    </row>
    <row r="23" spans="1:30" s="71" customFormat="1" ht="14.25" customHeight="1" x14ac:dyDescent="0.3">
      <c r="A23" s="169" t="s">
        <v>232</v>
      </c>
      <c r="B23" s="151">
        <v>661</v>
      </c>
      <c r="C23" s="151">
        <v>387</v>
      </c>
      <c r="D23" s="151">
        <v>274</v>
      </c>
      <c r="E23" s="151"/>
      <c r="F23" s="151">
        <v>143</v>
      </c>
      <c r="G23" s="151">
        <v>86</v>
      </c>
      <c r="H23" s="151">
        <v>57</v>
      </c>
      <c r="I23" s="151"/>
      <c r="J23" s="151">
        <v>164</v>
      </c>
      <c r="K23" s="151">
        <v>97</v>
      </c>
      <c r="L23" s="151">
        <v>67</v>
      </c>
      <c r="M23" s="151"/>
      <c r="N23" s="151">
        <v>106</v>
      </c>
      <c r="O23" s="151">
        <v>55</v>
      </c>
      <c r="P23" s="151">
        <v>51</v>
      </c>
      <c r="Q23" s="151"/>
      <c r="R23" s="151">
        <v>118</v>
      </c>
      <c r="S23" s="151">
        <v>69</v>
      </c>
      <c r="T23" s="151">
        <v>49</v>
      </c>
      <c r="U23" s="151"/>
      <c r="V23" s="151">
        <v>80</v>
      </c>
      <c r="W23" s="151">
        <v>52</v>
      </c>
      <c r="X23" s="151">
        <v>28</v>
      </c>
      <c r="Y23" s="151"/>
      <c r="Z23" s="151">
        <v>50</v>
      </c>
      <c r="AA23" s="151">
        <v>28</v>
      </c>
      <c r="AB23" s="151">
        <v>22</v>
      </c>
      <c r="AC23" s="151"/>
      <c r="AD23" s="73"/>
    </row>
    <row r="24" spans="1:30" s="71" customFormat="1" ht="14.25" customHeight="1" x14ac:dyDescent="0.3">
      <c r="A24" s="169" t="s">
        <v>233</v>
      </c>
      <c r="B24" s="151">
        <v>618</v>
      </c>
      <c r="C24" s="151">
        <v>336</v>
      </c>
      <c r="D24" s="151">
        <v>282</v>
      </c>
      <c r="E24" s="151"/>
      <c r="F24" s="151">
        <v>189</v>
      </c>
      <c r="G24" s="151">
        <v>96</v>
      </c>
      <c r="H24" s="151">
        <v>93</v>
      </c>
      <c r="I24" s="151"/>
      <c r="J24" s="151">
        <v>167</v>
      </c>
      <c r="K24" s="151">
        <v>94</v>
      </c>
      <c r="L24" s="151">
        <v>73</v>
      </c>
      <c r="M24" s="151"/>
      <c r="N24" s="151">
        <v>84</v>
      </c>
      <c r="O24" s="151">
        <v>38</v>
      </c>
      <c r="P24" s="151">
        <v>46</v>
      </c>
      <c r="Q24" s="151"/>
      <c r="R24" s="151">
        <v>93</v>
      </c>
      <c r="S24" s="151">
        <v>61</v>
      </c>
      <c r="T24" s="151">
        <v>32</v>
      </c>
      <c r="U24" s="151"/>
      <c r="V24" s="151">
        <v>82</v>
      </c>
      <c r="W24" s="151">
        <v>45</v>
      </c>
      <c r="X24" s="151">
        <v>37</v>
      </c>
      <c r="Y24" s="151"/>
      <c r="Z24" s="151">
        <v>3</v>
      </c>
      <c r="AA24" s="151">
        <v>2</v>
      </c>
      <c r="AB24" s="151">
        <v>1</v>
      </c>
      <c r="AC24" s="151"/>
      <c r="AD24" s="73"/>
    </row>
    <row r="25" spans="1:30" s="71" customFormat="1" ht="14.25" customHeight="1" x14ac:dyDescent="0.3">
      <c r="A25" s="169" t="s">
        <v>234</v>
      </c>
      <c r="B25" s="151">
        <v>342</v>
      </c>
      <c r="C25" s="151">
        <v>215</v>
      </c>
      <c r="D25" s="151">
        <v>127</v>
      </c>
      <c r="E25" s="151"/>
      <c r="F25" s="151">
        <v>113</v>
      </c>
      <c r="G25" s="151">
        <v>66</v>
      </c>
      <c r="H25" s="151">
        <v>47</v>
      </c>
      <c r="I25" s="151"/>
      <c r="J25" s="151">
        <v>107</v>
      </c>
      <c r="K25" s="151">
        <v>66</v>
      </c>
      <c r="L25" s="151">
        <v>41</v>
      </c>
      <c r="M25" s="151"/>
      <c r="N25" s="151">
        <v>43</v>
      </c>
      <c r="O25" s="151">
        <v>31</v>
      </c>
      <c r="P25" s="151">
        <v>12</v>
      </c>
      <c r="Q25" s="151"/>
      <c r="R25" s="151">
        <v>43</v>
      </c>
      <c r="S25" s="151">
        <v>25</v>
      </c>
      <c r="T25" s="151">
        <v>18</v>
      </c>
      <c r="U25" s="151"/>
      <c r="V25" s="151">
        <v>33</v>
      </c>
      <c r="W25" s="151">
        <v>26</v>
      </c>
      <c r="X25" s="151">
        <v>7</v>
      </c>
      <c r="Y25" s="151"/>
      <c r="Z25" s="151">
        <v>3</v>
      </c>
      <c r="AA25" s="151">
        <v>1</v>
      </c>
      <c r="AB25" s="151">
        <v>2</v>
      </c>
      <c r="AC25" s="151"/>
      <c r="AD25" s="73"/>
    </row>
    <row r="26" spans="1:30" s="71" customFormat="1" ht="14.25" customHeight="1" x14ac:dyDescent="0.3">
      <c r="A26" s="169" t="s">
        <v>235</v>
      </c>
      <c r="B26" s="151">
        <v>578</v>
      </c>
      <c r="C26" s="151">
        <v>330</v>
      </c>
      <c r="D26" s="151">
        <v>248</v>
      </c>
      <c r="E26" s="151"/>
      <c r="F26" s="151">
        <v>150</v>
      </c>
      <c r="G26" s="151">
        <v>90</v>
      </c>
      <c r="H26" s="151">
        <v>60</v>
      </c>
      <c r="I26" s="151"/>
      <c r="J26" s="151">
        <v>184</v>
      </c>
      <c r="K26" s="151">
        <v>99</v>
      </c>
      <c r="L26" s="151">
        <v>85</v>
      </c>
      <c r="M26" s="151"/>
      <c r="N26" s="151">
        <v>114</v>
      </c>
      <c r="O26" s="151">
        <v>68</v>
      </c>
      <c r="P26" s="151">
        <v>46</v>
      </c>
      <c r="Q26" s="151"/>
      <c r="R26" s="151">
        <v>86</v>
      </c>
      <c r="S26" s="151">
        <v>50</v>
      </c>
      <c r="T26" s="151">
        <v>36</v>
      </c>
      <c r="U26" s="151"/>
      <c r="V26" s="151">
        <v>42</v>
      </c>
      <c r="W26" s="151">
        <v>21</v>
      </c>
      <c r="X26" s="151">
        <v>21</v>
      </c>
      <c r="Y26" s="151"/>
      <c r="Z26" s="151">
        <v>2</v>
      </c>
      <c r="AA26" s="151">
        <v>2</v>
      </c>
      <c r="AB26" s="151">
        <v>0</v>
      </c>
      <c r="AC26" s="151"/>
      <c r="AD26" s="73"/>
    </row>
    <row r="27" spans="1:30" s="71" customFormat="1" ht="14.25" customHeight="1" x14ac:dyDescent="0.3">
      <c r="A27" s="169" t="s">
        <v>236</v>
      </c>
      <c r="B27" s="151">
        <v>95</v>
      </c>
      <c r="C27" s="151">
        <v>56</v>
      </c>
      <c r="D27" s="151">
        <v>39</v>
      </c>
      <c r="E27" s="151"/>
      <c r="F27" s="151">
        <v>24</v>
      </c>
      <c r="G27" s="151">
        <v>13</v>
      </c>
      <c r="H27" s="151">
        <v>11</v>
      </c>
      <c r="I27" s="151"/>
      <c r="J27" s="151">
        <v>21</v>
      </c>
      <c r="K27" s="151">
        <v>14</v>
      </c>
      <c r="L27" s="151">
        <v>7</v>
      </c>
      <c r="M27" s="151"/>
      <c r="N27" s="151">
        <v>20</v>
      </c>
      <c r="O27" s="151">
        <v>13</v>
      </c>
      <c r="P27" s="151">
        <v>7</v>
      </c>
      <c r="Q27" s="151"/>
      <c r="R27" s="151">
        <v>9</v>
      </c>
      <c r="S27" s="151">
        <v>5</v>
      </c>
      <c r="T27" s="151">
        <v>4</v>
      </c>
      <c r="U27" s="151"/>
      <c r="V27" s="151">
        <v>20</v>
      </c>
      <c r="W27" s="151">
        <v>10</v>
      </c>
      <c r="X27" s="151">
        <v>10</v>
      </c>
      <c r="Y27" s="151"/>
      <c r="Z27" s="151">
        <v>1</v>
      </c>
      <c r="AA27" s="151">
        <v>1</v>
      </c>
      <c r="AB27" s="151">
        <v>0</v>
      </c>
      <c r="AC27" s="151"/>
      <c r="AD27" s="73"/>
    </row>
    <row r="28" spans="1:30" s="71" customFormat="1" ht="14.25" customHeight="1" x14ac:dyDescent="0.3">
      <c r="A28" s="169" t="s">
        <v>237</v>
      </c>
      <c r="B28" s="151">
        <v>214</v>
      </c>
      <c r="C28" s="151">
        <v>147</v>
      </c>
      <c r="D28" s="151">
        <v>67</v>
      </c>
      <c r="E28" s="151"/>
      <c r="F28" s="151">
        <v>52</v>
      </c>
      <c r="G28" s="151">
        <v>36</v>
      </c>
      <c r="H28" s="151">
        <v>16</v>
      </c>
      <c r="I28" s="151"/>
      <c r="J28" s="151">
        <v>81</v>
      </c>
      <c r="K28" s="151">
        <v>50</v>
      </c>
      <c r="L28" s="151">
        <v>31</v>
      </c>
      <c r="M28" s="151"/>
      <c r="N28" s="151">
        <v>40</v>
      </c>
      <c r="O28" s="151">
        <v>32</v>
      </c>
      <c r="P28" s="151">
        <v>8</v>
      </c>
      <c r="Q28" s="151"/>
      <c r="R28" s="151">
        <v>27</v>
      </c>
      <c r="S28" s="151">
        <v>18</v>
      </c>
      <c r="T28" s="151">
        <v>9</v>
      </c>
      <c r="U28" s="151"/>
      <c r="V28" s="151">
        <v>14</v>
      </c>
      <c r="W28" s="151">
        <v>11</v>
      </c>
      <c r="X28" s="151">
        <v>3</v>
      </c>
      <c r="Y28" s="151"/>
      <c r="Z28" s="151">
        <v>0</v>
      </c>
      <c r="AA28" s="151">
        <v>0</v>
      </c>
      <c r="AB28" s="151">
        <v>0</v>
      </c>
      <c r="AC28" s="151"/>
      <c r="AD28" s="73"/>
    </row>
    <row r="29" spans="1:30" s="71" customFormat="1" ht="14.25" customHeight="1" x14ac:dyDescent="0.3">
      <c r="A29" s="169" t="s">
        <v>238</v>
      </c>
      <c r="B29" s="151">
        <v>206</v>
      </c>
      <c r="C29" s="151">
        <v>122</v>
      </c>
      <c r="D29" s="151">
        <v>84</v>
      </c>
      <c r="E29" s="151"/>
      <c r="F29" s="151">
        <v>69</v>
      </c>
      <c r="G29" s="151">
        <v>40</v>
      </c>
      <c r="H29" s="151">
        <v>29</v>
      </c>
      <c r="I29" s="151"/>
      <c r="J29" s="151">
        <v>75</v>
      </c>
      <c r="K29" s="151">
        <v>42</v>
      </c>
      <c r="L29" s="151">
        <v>33</v>
      </c>
      <c r="M29" s="151"/>
      <c r="N29" s="151">
        <v>34</v>
      </c>
      <c r="O29" s="151">
        <v>24</v>
      </c>
      <c r="P29" s="151">
        <v>10</v>
      </c>
      <c r="Q29" s="151"/>
      <c r="R29" s="151">
        <v>14</v>
      </c>
      <c r="S29" s="151">
        <v>9</v>
      </c>
      <c r="T29" s="151">
        <v>5</v>
      </c>
      <c r="U29" s="151"/>
      <c r="V29" s="151">
        <v>13</v>
      </c>
      <c r="W29" s="151">
        <v>6</v>
      </c>
      <c r="X29" s="151">
        <v>7</v>
      </c>
      <c r="Y29" s="151"/>
      <c r="Z29" s="151">
        <v>1</v>
      </c>
      <c r="AA29" s="151">
        <v>1</v>
      </c>
      <c r="AB29" s="151">
        <v>0</v>
      </c>
      <c r="AC29" s="151"/>
      <c r="AD29" s="138"/>
    </row>
    <row r="30" spans="1:30" s="71" customFormat="1" ht="14.25" customHeight="1" x14ac:dyDescent="0.3">
      <c r="A30" s="169" t="s">
        <v>239</v>
      </c>
      <c r="B30" s="151">
        <v>453</v>
      </c>
      <c r="C30" s="151">
        <v>252</v>
      </c>
      <c r="D30" s="151">
        <v>201</v>
      </c>
      <c r="E30" s="151"/>
      <c r="F30" s="151">
        <v>130</v>
      </c>
      <c r="G30" s="151">
        <v>73</v>
      </c>
      <c r="H30" s="151">
        <v>57</v>
      </c>
      <c r="I30" s="151"/>
      <c r="J30" s="151">
        <v>186</v>
      </c>
      <c r="K30" s="151">
        <v>103</v>
      </c>
      <c r="L30" s="151">
        <v>83</v>
      </c>
      <c r="M30" s="151"/>
      <c r="N30" s="151">
        <v>75</v>
      </c>
      <c r="O30" s="151">
        <v>41</v>
      </c>
      <c r="P30" s="151">
        <v>34</v>
      </c>
      <c r="Q30" s="151"/>
      <c r="R30" s="151">
        <v>25</v>
      </c>
      <c r="S30" s="151">
        <v>14</v>
      </c>
      <c r="T30" s="151">
        <v>11</v>
      </c>
      <c r="U30" s="151"/>
      <c r="V30" s="151">
        <v>34</v>
      </c>
      <c r="W30" s="151">
        <v>21</v>
      </c>
      <c r="X30" s="151">
        <v>13</v>
      </c>
      <c r="Y30" s="151"/>
      <c r="Z30" s="151">
        <v>3</v>
      </c>
      <c r="AA30" s="151">
        <v>0</v>
      </c>
      <c r="AB30" s="151">
        <v>3</v>
      </c>
      <c r="AC30" s="151"/>
      <c r="AD30" s="73"/>
    </row>
    <row r="31" spans="1:30" s="71" customFormat="1" ht="14.25" customHeight="1" x14ac:dyDescent="0.3">
      <c r="A31" s="169" t="s">
        <v>240</v>
      </c>
      <c r="B31" s="151">
        <v>738</v>
      </c>
      <c r="C31" s="151">
        <v>427</v>
      </c>
      <c r="D31" s="151">
        <v>311</v>
      </c>
      <c r="E31" s="151"/>
      <c r="F31" s="151">
        <v>237</v>
      </c>
      <c r="G31" s="151">
        <v>136</v>
      </c>
      <c r="H31" s="151">
        <v>101</v>
      </c>
      <c r="I31" s="151"/>
      <c r="J31" s="151">
        <v>250</v>
      </c>
      <c r="K31" s="151">
        <v>144</v>
      </c>
      <c r="L31" s="151">
        <v>106</v>
      </c>
      <c r="M31" s="151"/>
      <c r="N31" s="151">
        <v>97</v>
      </c>
      <c r="O31" s="151">
        <v>58</v>
      </c>
      <c r="P31" s="151">
        <v>39</v>
      </c>
      <c r="Q31" s="151"/>
      <c r="R31" s="151">
        <v>93</v>
      </c>
      <c r="S31" s="151">
        <v>53</v>
      </c>
      <c r="T31" s="151">
        <v>40</v>
      </c>
      <c r="U31" s="151"/>
      <c r="V31" s="151">
        <v>57</v>
      </c>
      <c r="W31" s="151">
        <v>33</v>
      </c>
      <c r="X31" s="151">
        <v>24</v>
      </c>
      <c r="Y31" s="151"/>
      <c r="Z31" s="151">
        <v>4</v>
      </c>
      <c r="AA31" s="151">
        <v>3</v>
      </c>
      <c r="AB31" s="151">
        <v>1</v>
      </c>
      <c r="AC31" s="151"/>
      <c r="AD31" s="73"/>
    </row>
    <row r="32" spans="1:30" s="71" customFormat="1" ht="14.25" customHeight="1" x14ac:dyDescent="0.3">
      <c r="A32" s="169" t="s">
        <v>241</v>
      </c>
      <c r="B32" s="151">
        <v>224</v>
      </c>
      <c r="C32" s="151">
        <v>131</v>
      </c>
      <c r="D32" s="151">
        <v>93</v>
      </c>
      <c r="E32" s="151"/>
      <c r="F32" s="151">
        <v>56</v>
      </c>
      <c r="G32" s="151">
        <v>32</v>
      </c>
      <c r="H32" s="151">
        <v>24</v>
      </c>
      <c r="I32" s="151"/>
      <c r="J32" s="151">
        <v>62</v>
      </c>
      <c r="K32" s="151">
        <v>38</v>
      </c>
      <c r="L32" s="151">
        <v>24</v>
      </c>
      <c r="M32" s="151"/>
      <c r="N32" s="151">
        <v>40</v>
      </c>
      <c r="O32" s="151">
        <v>23</v>
      </c>
      <c r="P32" s="151">
        <v>17</v>
      </c>
      <c r="Q32" s="151"/>
      <c r="R32" s="151">
        <v>39</v>
      </c>
      <c r="S32" s="151">
        <v>23</v>
      </c>
      <c r="T32" s="151">
        <v>16</v>
      </c>
      <c r="U32" s="151"/>
      <c r="V32" s="151">
        <v>26</v>
      </c>
      <c r="W32" s="151">
        <v>14</v>
      </c>
      <c r="X32" s="151">
        <v>12</v>
      </c>
      <c r="Y32" s="151"/>
      <c r="Z32" s="151">
        <v>1</v>
      </c>
      <c r="AA32" s="151">
        <v>1</v>
      </c>
      <c r="AB32" s="151">
        <v>0</v>
      </c>
      <c r="AC32" s="151"/>
      <c r="AD32" s="73"/>
    </row>
    <row r="33" spans="1:30" s="71" customFormat="1" ht="14.25" customHeight="1" x14ac:dyDescent="0.3">
      <c r="A33" s="169" t="s">
        <v>242</v>
      </c>
      <c r="B33" s="151">
        <v>284</v>
      </c>
      <c r="C33" s="151">
        <v>180</v>
      </c>
      <c r="D33" s="151">
        <v>104</v>
      </c>
      <c r="E33" s="151"/>
      <c r="F33" s="151">
        <v>58</v>
      </c>
      <c r="G33" s="151">
        <v>41</v>
      </c>
      <c r="H33" s="151">
        <v>17</v>
      </c>
      <c r="I33" s="151"/>
      <c r="J33" s="151">
        <v>121</v>
      </c>
      <c r="K33" s="151">
        <v>85</v>
      </c>
      <c r="L33" s="151">
        <v>36</v>
      </c>
      <c r="M33" s="151"/>
      <c r="N33" s="151">
        <v>33</v>
      </c>
      <c r="O33" s="151">
        <v>18</v>
      </c>
      <c r="P33" s="151">
        <v>15</v>
      </c>
      <c r="Q33" s="151"/>
      <c r="R33" s="151">
        <v>38</v>
      </c>
      <c r="S33" s="151">
        <v>21</v>
      </c>
      <c r="T33" s="151">
        <v>17</v>
      </c>
      <c r="U33" s="151"/>
      <c r="V33" s="151">
        <v>31</v>
      </c>
      <c r="W33" s="151">
        <v>15</v>
      </c>
      <c r="X33" s="151">
        <v>16</v>
      </c>
      <c r="Y33" s="151"/>
      <c r="Z33" s="151">
        <v>3</v>
      </c>
      <c r="AA33" s="151">
        <v>0</v>
      </c>
      <c r="AB33" s="151">
        <v>3</v>
      </c>
      <c r="AC33" s="151"/>
      <c r="AD33" s="73"/>
    </row>
    <row r="34" spans="1:30" s="71" customFormat="1" ht="14.25" customHeight="1" x14ac:dyDescent="0.3">
      <c r="A34" s="169" t="s">
        <v>243</v>
      </c>
      <c r="B34" s="151">
        <v>56</v>
      </c>
      <c r="C34" s="151">
        <v>28</v>
      </c>
      <c r="D34" s="151">
        <v>28</v>
      </c>
      <c r="E34" s="151"/>
      <c r="F34" s="151">
        <v>12</v>
      </c>
      <c r="G34" s="151">
        <v>3</v>
      </c>
      <c r="H34" s="151">
        <v>9</v>
      </c>
      <c r="I34" s="151"/>
      <c r="J34" s="151">
        <v>21</v>
      </c>
      <c r="K34" s="151">
        <v>11</v>
      </c>
      <c r="L34" s="151">
        <v>10</v>
      </c>
      <c r="M34" s="151"/>
      <c r="N34" s="151">
        <v>7</v>
      </c>
      <c r="O34" s="151">
        <v>5</v>
      </c>
      <c r="P34" s="151">
        <v>2</v>
      </c>
      <c r="Q34" s="151"/>
      <c r="R34" s="151">
        <v>8</v>
      </c>
      <c r="S34" s="151">
        <v>5</v>
      </c>
      <c r="T34" s="151">
        <v>3</v>
      </c>
      <c r="U34" s="151"/>
      <c r="V34" s="151">
        <v>7</v>
      </c>
      <c r="W34" s="151">
        <v>3</v>
      </c>
      <c r="X34" s="151">
        <v>4</v>
      </c>
      <c r="Y34" s="151"/>
      <c r="Z34" s="151">
        <v>1</v>
      </c>
      <c r="AA34" s="151">
        <v>1</v>
      </c>
      <c r="AB34" s="151">
        <v>0</v>
      </c>
      <c r="AC34" s="151"/>
      <c r="AD34" s="73"/>
    </row>
    <row r="35" spans="1:30" s="71" customFormat="1" ht="14.25" customHeight="1" x14ac:dyDescent="0.3">
      <c r="A35" s="169" t="s">
        <v>244</v>
      </c>
      <c r="B35" s="151">
        <v>670</v>
      </c>
      <c r="C35" s="151">
        <v>400</v>
      </c>
      <c r="D35" s="151">
        <v>270</v>
      </c>
      <c r="E35" s="151"/>
      <c r="F35" s="151">
        <v>151</v>
      </c>
      <c r="G35" s="151">
        <v>82</v>
      </c>
      <c r="H35" s="151">
        <v>69</v>
      </c>
      <c r="I35" s="151"/>
      <c r="J35" s="151">
        <v>188</v>
      </c>
      <c r="K35" s="151">
        <v>112</v>
      </c>
      <c r="L35" s="151">
        <v>76</v>
      </c>
      <c r="M35" s="151"/>
      <c r="N35" s="151">
        <v>142</v>
      </c>
      <c r="O35" s="151">
        <v>82</v>
      </c>
      <c r="P35" s="151">
        <v>60</v>
      </c>
      <c r="Q35" s="151"/>
      <c r="R35" s="151">
        <v>94</v>
      </c>
      <c r="S35" s="151">
        <v>61</v>
      </c>
      <c r="T35" s="151">
        <v>33</v>
      </c>
      <c r="U35" s="151"/>
      <c r="V35" s="151">
        <v>86</v>
      </c>
      <c r="W35" s="151">
        <v>55</v>
      </c>
      <c r="X35" s="151">
        <v>31</v>
      </c>
      <c r="Y35" s="151"/>
      <c r="Z35" s="151">
        <v>9</v>
      </c>
      <c r="AA35" s="151">
        <v>8</v>
      </c>
      <c r="AB35" s="151">
        <v>1</v>
      </c>
      <c r="AC35" s="151"/>
      <c r="AD35" s="73"/>
    </row>
    <row r="36" spans="1:30" s="71" customFormat="1" ht="14.25" customHeight="1" x14ac:dyDescent="0.3">
      <c r="A36" s="169" t="s">
        <v>245</v>
      </c>
      <c r="B36" s="151">
        <v>848</v>
      </c>
      <c r="C36" s="151">
        <v>496</v>
      </c>
      <c r="D36" s="151">
        <v>352</v>
      </c>
      <c r="E36" s="151"/>
      <c r="F36" s="151">
        <v>193</v>
      </c>
      <c r="G36" s="151">
        <v>94</v>
      </c>
      <c r="H36" s="151">
        <v>99</v>
      </c>
      <c r="I36" s="151"/>
      <c r="J36" s="151">
        <v>272</v>
      </c>
      <c r="K36" s="151">
        <v>168</v>
      </c>
      <c r="L36" s="151">
        <v>104</v>
      </c>
      <c r="M36" s="151"/>
      <c r="N36" s="151">
        <v>122</v>
      </c>
      <c r="O36" s="151">
        <v>74</v>
      </c>
      <c r="P36" s="151">
        <v>48</v>
      </c>
      <c r="Q36" s="151"/>
      <c r="R36" s="151">
        <v>128</v>
      </c>
      <c r="S36" s="151">
        <v>80</v>
      </c>
      <c r="T36" s="151">
        <v>48</v>
      </c>
      <c r="U36" s="151"/>
      <c r="V36" s="151">
        <v>126</v>
      </c>
      <c r="W36" s="151">
        <v>73</v>
      </c>
      <c r="X36" s="151">
        <v>53</v>
      </c>
      <c r="Y36" s="151"/>
      <c r="Z36" s="151">
        <v>7</v>
      </c>
      <c r="AA36" s="151">
        <v>7</v>
      </c>
      <c r="AB36" s="151">
        <v>0</v>
      </c>
      <c r="AC36" s="151"/>
      <c r="AD36" s="138"/>
    </row>
    <row r="37" spans="1:30" s="71" customFormat="1" ht="14.25" customHeight="1" thickBot="1" x14ac:dyDescent="0.35">
      <c r="A37" s="169" t="s">
        <v>246</v>
      </c>
      <c r="B37" s="151">
        <v>383</v>
      </c>
      <c r="C37" s="151">
        <v>219</v>
      </c>
      <c r="D37" s="151">
        <v>164</v>
      </c>
      <c r="E37" s="151"/>
      <c r="F37" s="151">
        <v>92</v>
      </c>
      <c r="G37" s="151">
        <v>55</v>
      </c>
      <c r="H37" s="151">
        <v>37</v>
      </c>
      <c r="I37" s="151"/>
      <c r="J37" s="151">
        <v>99</v>
      </c>
      <c r="K37" s="151">
        <v>51</v>
      </c>
      <c r="L37" s="151">
        <v>48</v>
      </c>
      <c r="M37" s="151"/>
      <c r="N37" s="151">
        <v>74</v>
      </c>
      <c r="O37" s="151">
        <v>38</v>
      </c>
      <c r="P37" s="151">
        <v>36</v>
      </c>
      <c r="Q37" s="151"/>
      <c r="R37" s="151">
        <v>54</v>
      </c>
      <c r="S37" s="151">
        <v>30</v>
      </c>
      <c r="T37" s="151">
        <v>24</v>
      </c>
      <c r="U37" s="151"/>
      <c r="V37" s="151">
        <v>56</v>
      </c>
      <c r="W37" s="151">
        <v>39</v>
      </c>
      <c r="X37" s="151">
        <v>17</v>
      </c>
      <c r="Y37" s="151"/>
      <c r="Z37" s="151">
        <v>8</v>
      </c>
      <c r="AA37" s="151">
        <v>6</v>
      </c>
      <c r="AB37" s="151">
        <v>2</v>
      </c>
      <c r="AC37" s="151"/>
      <c r="AD37" s="73"/>
    </row>
    <row r="38" spans="1:30" s="71" customFormat="1" ht="14.25" customHeight="1" x14ac:dyDescent="0.3">
      <c r="A38" s="92" t="s">
        <v>305</v>
      </c>
      <c r="B38" s="92"/>
      <c r="C38" s="92"/>
      <c r="D38" s="92"/>
      <c r="E38" s="92"/>
      <c r="F38" s="92"/>
      <c r="G38" s="92"/>
      <c r="H38" s="92"/>
      <c r="I38" s="92"/>
      <c r="J38" s="158"/>
      <c r="K38" s="158"/>
      <c r="L38" s="158"/>
      <c r="M38" s="92"/>
      <c r="N38" s="158"/>
      <c r="O38" s="188"/>
      <c r="P38" s="92"/>
      <c r="Q38" s="92"/>
      <c r="R38" s="92"/>
      <c r="S38" s="92"/>
      <c r="T38" s="92"/>
      <c r="U38" s="92"/>
      <c r="V38" s="92"/>
      <c r="W38" s="92"/>
      <c r="X38" s="92"/>
      <c r="Y38" s="92"/>
      <c r="Z38" s="92"/>
      <c r="AA38" s="92"/>
      <c r="AB38" s="92"/>
      <c r="AD38" s="73"/>
    </row>
    <row r="39" spans="1:30" ht="15" customHeight="1" x14ac:dyDescent="0.3">
      <c r="A39" s="37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</row>
    <row r="40" spans="1:30" ht="15" customHeight="1" x14ac:dyDescent="0.3"/>
    <row r="41" spans="1:30" ht="15.75" customHeight="1" x14ac:dyDescent="0.3">
      <c r="A41" s="335" t="s">
        <v>320</v>
      </c>
      <c r="B41" s="335"/>
      <c r="C41" s="335"/>
      <c r="D41" s="335"/>
      <c r="E41" s="335"/>
      <c r="F41" s="335"/>
      <c r="G41" s="335"/>
      <c r="H41" s="335"/>
      <c r="I41" s="335"/>
      <c r="J41" s="335"/>
      <c r="K41" s="335"/>
      <c r="L41" s="335"/>
      <c r="M41" s="335"/>
      <c r="N41" s="335"/>
      <c r="O41" s="335"/>
      <c r="P41" s="335"/>
      <c r="Q41" s="335"/>
      <c r="R41" s="335"/>
      <c r="S41" s="335"/>
      <c r="T41" s="335"/>
      <c r="U41" s="335"/>
      <c r="V41" s="335"/>
      <c r="W41" s="335"/>
      <c r="X41" s="335"/>
      <c r="Y41" s="335"/>
      <c r="Z41" s="335"/>
      <c r="AA41" s="335"/>
      <c r="AB41" s="335"/>
      <c r="AC41" s="215"/>
    </row>
    <row r="42" spans="1:30" ht="15.75" customHeight="1" x14ac:dyDescent="0.35">
      <c r="A42" s="335" t="s">
        <v>217</v>
      </c>
      <c r="B42" s="335"/>
      <c r="C42" s="335"/>
      <c r="D42" s="335"/>
      <c r="E42" s="335"/>
      <c r="F42" s="335"/>
      <c r="G42" s="335"/>
      <c r="H42" s="335"/>
      <c r="I42" s="335"/>
      <c r="J42" s="335"/>
      <c r="K42" s="335"/>
      <c r="L42" s="335"/>
      <c r="M42" s="335"/>
      <c r="N42" s="335"/>
      <c r="O42" s="335"/>
      <c r="P42" s="335"/>
      <c r="Q42" s="335"/>
      <c r="R42" s="335"/>
      <c r="S42" s="335"/>
      <c r="T42" s="335"/>
      <c r="U42" s="335"/>
      <c r="V42" s="335"/>
      <c r="W42" s="335"/>
      <c r="X42" s="335"/>
      <c r="Y42" s="335"/>
      <c r="Z42" s="335"/>
      <c r="AA42" s="335"/>
      <c r="AB42" s="335"/>
      <c r="AC42" s="215"/>
      <c r="AD42" s="311" t="s">
        <v>131</v>
      </c>
    </row>
    <row r="43" spans="1:30" ht="15.75" customHeight="1" x14ac:dyDescent="0.3">
      <c r="A43" s="335" t="s">
        <v>318</v>
      </c>
      <c r="B43" s="335"/>
      <c r="C43" s="335"/>
      <c r="D43" s="335"/>
      <c r="E43" s="335"/>
      <c r="F43" s="335"/>
      <c r="G43" s="335"/>
      <c r="H43" s="335"/>
      <c r="I43" s="335"/>
      <c r="J43" s="335"/>
      <c r="K43" s="335"/>
      <c r="L43" s="335"/>
      <c r="M43" s="335"/>
      <c r="N43" s="335"/>
      <c r="O43" s="335"/>
      <c r="P43" s="335"/>
      <c r="Q43" s="335"/>
      <c r="R43" s="335"/>
      <c r="S43" s="335"/>
      <c r="T43" s="335"/>
      <c r="U43" s="335"/>
      <c r="V43" s="335"/>
      <c r="W43" s="335"/>
      <c r="X43" s="335"/>
      <c r="Y43" s="335"/>
      <c r="Z43" s="335"/>
      <c r="AA43" s="335"/>
      <c r="AB43" s="335"/>
      <c r="AC43" s="215"/>
    </row>
    <row r="44" spans="1:30" ht="15.75" customHeight="1" x14ac:dyDescent="0.3">
      <c r="A44" s="335" t="s">
        <v>136</v>
      </c>
      <c r="B44" s="335"/>
      <c r="C44" s="335"/>
      <c r="D44" s="335"/>
      <c r="E44" s="335"/>
      <c r="F44" s="335"/>
      <c r="G44" s="335"/>
      <c r="H44" s="335"/>
      <c r="I44" s="335"/>
      <c r="J44" s="335"/>
      <c r="K44" s="335"/>
      <c r="L44" s="335"/>
      <c r="M44" s="335"/>
      <c r="N44" s="335"/>
      <c r="O44" s="335"/>
      <c r="P44" s="335"/>
      <c r="Q44" s="335"/>
      <c r="R44" s="335"/>
      <c r="S44" s="335"/>
      <c r="T44" s="335"/>
      <c r="U44" s="335"/>
      <c r="V44" s="335"/>
      <c r="W44" s="335"/>
      <c r="X44" s="335"/>
      <c r="Y44" s="335"/>
      <c r="Z44" s="335"/>
      <c r="AA44" s="335"/>
      <c r="AB44" s="335"/>
      <c r="AC44" s="215"/>
    </row>
    <row r="45" spans="1:30" ht="15.75" customHeight="1" x14ac:dyDescent="0.3">
      <c r="A45" s="335" t="s">
        <v>289</v>
      </c>
      <c r="B45" s="335"/>
      <c r="C45" s="335"/>
      <c r="D45" s="335"/>
      <c r="E45" s="335"/>
      <c r="F45" s="335"/>
      <c r="G45" s="335"/>
      <c r="H45" s="335"/>
      <c r="I45" s="335"/>
      <c r="J45" s="335"/>
      <c r="K45" s="335"/>
      <c r="L45" s="335"/>
      <c r="M45" s="335"/>
      <c r="N45" s="335"/>
      <c r="O45" s="335"/>
      <c r="P45" s="335"/>
      <c r="Q45" s="335"/>
      <c r="R45" s="335"/>
      <c r="S45" s="335"/>
      <c r="T45" s="335"/>
      <c r="U45" s="335"/>
      <c r="V45" s="335"/>
      <c r="W45" s="335"/>
      <c r="X45" s="335"/>
      <c r="Y45" s="335"/>
      <c r="Z45" s="335"/>
      <c r="AA45" s="335"/>
      <c r="AB45" s="335"/>
      <c r="AC45" s="215"/>
    </row>
    <row r="46" spans="1:30" s="71" customFormat="1" ht="21" customHeight="1" x14ac:dyDescent="0.3">
      <c r="A46" s="331" t="s">
        <v>319</v>
      </c>
      <c r="B46" s="333" t="s">
        <v>158</v>
      </c>
      <c r="C46" s="333"/>
      <c r="D46" s="333"/>
      <c r="E46" s="334"/>
      <c r="F46" s="333" t="s">
        <v>291</v>
      </c>
      <c r="G46" s="333"/>
      <c r="H46" s="333"/>
      <c r="I46" s="334"/>
      <c r="J46" s="333" t="s">
        <v>292</v>
      </c>
      <c r="K46" s="333"/>
      <c r="L46" s="333"/>
      <c r="M46" s="334"/>
      <c r="N46" s="333" t="s">
        <v>293</v>
      </c>
      <c r="O46" s="333"/>
      <c r="P46" s="333"/>
      <c r="Q46" s="334"/>
      <c r="R46" s="333" t="s">
        <v>294</v>
      </c>
      <c r="S46" s="333"/>
      <c r="T46" s="333"/>
      <c r="U46" s="334"/>
      <c r="V46" s="333" t="s">
        <v>295</v>
      </c>
      <c r="W46" s="333"/>
      <c r="X46" s="333"/>
      <c r="Y46" s="334"/>
      <c r="Z46" s="333" t="s">
        <v>296</v>
      </c>
      <c r="AA46" s="333"/>
      <c r="AB46" s="333"/>
      <c r="AC46" s="205"/>
      <c r="AD46" s="32"/>
    </row>
    <row r="47" spans="1:30" s="71" customFormat="1" ht="21" customHeight="1" x14ac:dyDescent="0.3">
      <c r="A47" s="332"/>
      <c r="B47" s="244" t="s">
        <v>158</v>
      </c>
      <c r="C47" s="244" t="s">
        <v>297</v>
      </c>
      <c r="D47" s="244" t="s">
        <v>298</v>
      </c>
      <c r="E47" s="334"/>
      <c r="F47" s="244" t="s">
        <v>158</v>
      </c>
      <c r="G47" s="244" t="s">
        <v>297</v>
      </c>
      <c r="H47" s="244" t="s">
        <v>298</v>
      </c>
      <c r="I47" s="334"/>
      <c r="J47" s="244" t="s">
        <v>158</v>
      </c>
      <c r="K47" s="244" t="s">
        <v>297</v>
      </c>
      <c r="L47" s="244" t="s">
        <v>298</v>
      </c>
      <c r="M47" s="334"/>
      <c r="N47" s="244" t="s">
        <v>158</v>
      </c>
      <c r="O47" s="244" t="s">
        <v>297</v>
      </c>
      <c r="P47" s="244" t="s">
        <v>298</v>
      </c>
      <c r="Q47" s="334"/>
      <c r="R47" s="244" t="s">
        <v>158</v>
      </c>
      <c r="S47" s="244" t="s">
        <v>297</v>
      </c>
      <c r="T47" s="244" t="s">
        <v>298</v>
      </c>
      <c r="U47" s="334"/>
      <c r="V47" s="244" t="s">
        <v>158</v>
      </c>
      <c r="W47" s="244" t="s">
        <v>297</v>
      </c>
      <c r="X47" s="244" t="s">
        <v>298</v>
      </c>
      <c r="Y47" s="334"/>
      <c r="Z47" s="244" t="s">
        <v>158</v>
      </c>
      <c r="AA47" s="244" t="s">
        <v>297</v>
      </c>
      <c r="AB47" s="244" t="s">
        <v>298</v>
      </c>
      <c r="AC47" s="206"/>
      <c r="AD47" s="73"/>
    </row>
    <row r="48" spans="1:30" x14ac:dyDescent="0.3">
      <c r="A48" s="94"/>
      <c r="B48" s="95"/>
      <c r="C48" s="95"/>
      <c r="D48" s="95"/>
      <c r="E48" s="95"/>
      <c r="F48" s="95"/>
      <c r="G48" s="95"/>
      <c r="H48" s="95"/>
      <c r="I48" s="95"/>
      <c r="J48" s="95"/>
      <c r="K48" s="95"/>
      <c r="L48" s="95"/>
      <c r="M48" s="95"/>
      <c r="N48" s="95"/>
      <c r="O48" s="95"/>
      <c r="P48" s="95"/>
      <c r="Q48" s="95"/>
      <c r="R48" s="95"/>
      <c r="S48" s="95"/>
      <c r="T48" s="95"/>
      <c r="U48" s="95"/>
      <c r="V48" s="95"/>
      <c r="W48" s="95"/>
      <c r="X48" s="95"/>
      <c r="Y48" s="95"/>
      <c r="Z48" s="95"/>
      <c r="AA48" s="95"/>
      <c r="AB48" s="95"/>
      <c r="AC48" s="95"/>
    </row>
    <row r="49" spans="1:29" ht="14.25" customHeight="1" x14ac:dyDescent="0.3">
      <c r="A49" s="21" t="s">
        <v>158</v>
      </c>
      <c r="B49" s="157">
        <v>3.3481414324569361</v>
      </c>
      <c r="C49" s="157">
        <v>3.7001033943389392</v>
      </c>
      <c r="D49" s="157">
        <v>2.9774480877877161</v>
      </c>
      <c r="E49" s="157"/>
      <c r="F49" s="157">
        <v>5.525533639556877</v>
      </c>
      <c r="G49" s="157">
        <v>5.9424302580712567</v>
      </c>
      <c r="H49" s="157">
        <v>5.0789120214909333</v>
      </c>
      <c r="I49" s="157"/>
      <c r="J49" s="157">
        <v>6.6149303128432644</v>
      </c>
      <c r="K49" s="157">
        <v>7.3655734047300321</v>
      </c>
      <c r="L49" s="157">
        <v>5.8289285401395903</v>
      </c>
      <c r="M49" s="157"/>
      <c r="N49" s="157">
        <v>3.0400086857391022</v>
      </c>
      <c r="O49" s="157">
        <v>3.4167239646691701</v>
      </c>
      <c r="P49" s="157">
        <v>2.6428770560356845</v>
      </c>
      <c r="Q49" s="157"/>
      <c r="R49" s="157">
        <v>2.6779198964629427</v>
      </c>
      <c r="S49" s="157">
        <v>2.9859989229940762</v>
      </c>
      <c r="T49" s="157">
        <v>2.3555267532613904</v>
      </c>
      <c r="U49" s="157"/>
      <c r="V49" s="157">
        <v>2.3529745685740235</v>
      </c>
      <c r="W49" s="157">
        <v>2.6184538653366585</v>
      </c>
      <c r="X49" s="157">
        <v>2.0742421597719209</v>
      </c>
      <c r="Y49" s="157"/>
      <c r="Z49" s="157">
        <v>0.25155039725037981</v>
      </c>
      <c r="AA49" s="157">
        <v>0.27228083823600913</v>
      </c>
      <c r="AB49" s="157">
        <v>0.2297794117647059</v>
      </c>
      <c r="AC49" s="157"/>
    </row>
    <row r="50" spans="1:29" ht="14.25" customHeight="1" x14ac:dyDescent="0.3">
      <c r="A50" s="21"/>
      <c r="B50" s="152"/>
      <c r="C50" s="152"/>
      <c r="D50" s="152"/>
      <c r="E50" s="152"/>
      <c r="F50" s="152"/>
      <c r="G50" s="152"/>
      <c r="H50" s="152"/>
      <c r="I50" s="152"/>
      <c r="J50" s="152"/>
      <c r="K50" s="152"/>
      <c r="L50" s="152"/>
      <c r="M50" s="152"/>
      <c r="N50" s="152"/>
      <c r="O50" s="152"/>
      <c r="P50" s="152"/>
      <c r="Q50" s="152"/>
      <c r="R50" s="152"/>
      <c r="S50" s="152"/>
      <c r="T50" s="152"/>
      <c r="U50" s="152"/>
      <c r="V50" s="152"/>
      <c r="W50" s="152"/>
      <c r="X50" s="152"/>
      <c r="Y50" s="152"/>
      <c r="Z50" s="152"/>
      <c r="AA50" s="152"/>
      <c r="AB50" s="152"/>
      <c r="AC50" s="152"/>
    </row>
    <row r="51" spans="1:29" ht="14.25" customHeight="1" x14ac:dyDescent="0.3">
      <c r="A51" s="169" t="s">
        <v>220</v>
      </c>
      <c r="B51" s="152">
        <v>4.1777743925660751</v>
      </c>
      <c r="C51" s="152">
        <v>4.653929075905137</v>
      </c>
      <c r="D51" s="152">
        <v>3.6776762707894122</v>
      </c>
      <c r="E51" s="152"/>
      <c r="F51" s="152">
        <v>7.1082390953150245</v>
      </c>
      <c r="G51" s="152">
        <v>7.5311942959001783</v>
      </c>
      <c r="H51" s="152">
        <v>6.6539013882240301</v>
      </c>
      <c r="I51" s="152"/>
      <c r="J51" s="152">
        <v>8.0179754020813618</v>
      </c>
      <c r="K51" s="152">
        <v>9.2018779342723018</v>
      </c>
      <c r="L51" s="152">
        <v>6.8160152526215452</v>
      </c>
      <c r="M51" s="152"/>
      <c r="N51" s="152">
        <v>3.9963874463761573</v>
      </c>
      <c r="O51" s="152">
        <v>4.731182795698925</v>
      </c>
      <c r="P51" s="152">
        <v>3.1844106463878328</v>
      </c>
      <c r="Q51" s="152"/>
      <c r="R51" s="152">
        <v>3.9571694599627563</v>
      </c>
      <c r="S51" s="152">
        <v>4.1958041958041958</v>
      </c>
      <c r="T51" s="152">
        <v>3.7192003719200373</v>
      </c>
      <c r="U51" s="152"/>
      <c r="V51" s="152">
        <v>2.142184557438795</v>
      </c>
      <c r="W51" s="152">
        <v>2.4545454545454546</v>
      </c>
      <c r="X51" s="152">
        <v>1.806640625</v>
      </c>
      <c r="Y51" s="152"/>
      <c r="Z51" s="152">
        <v>0.2540220152413209</v>
      </c>
      <c r="AA51" s="152">
        <v>0.29081844619858743</v>
      </c>
      <c r="AB51" s="152">
        <v>0.21579628830384118</v>
      </c>
      <c r="AC51" s="152"/>
    </row>
    <row r="52" spans="1:29" ht="14.25" customHeight="1" x14ac:dyDescent="0.3">
      <c r="A52" s="169" t="s">
        <v>221</v>
      </c>
      <c r="B52" s="152">
        <v>2.392306782800615</v>
      </c>
      <c r="C52" s="152">
        <v>2.5868725868725866</v>
      </c>
      <c r="D52" s="152">
        <v>2.1894872414070674</v>
      </c>
      <c r="E52" s="152"/>
      <c r="F52" s="152">
        <v>4.2617197292554527</v>
      </c>
      <c r="G52" s="152">
        <v>4.4739429695181911</v>
      </c>
      <c r="H52" s="152">
        <v>4.0409207161125318</v>
      </c>
      <c r="I52" s="152"/>
      <c r="J52" s="152">
        <v>4.6733668341708539</v>
      </c>
      <c r="K52" s="152">
        <v>5.4106280193236715</v>
      </c>
      <c r="L52" s="152">
        <v>3.8743455497382202</v>
      </c>
      <c r="M52" s="152"/>
      <c r="N52" s="152">
        <v>1.6863016863016864</v>
      </c>
      <c r="O52" s="152">
        <v>2.0435362061306086</v>
      </c>
      <c r="P52" s="152">
        <v>1.2993262752646775</v>
      </c>
      <c r="Q52" s="152"/>
      <c r="R52" s="152">
        <v>1.725343903007694</v>
      </c>
      <c r="S52" s="152">
        <v>1.889400921658986</v>
      </c>
      <c r="T52" s="152">
        <v>1.5573383671543179</v>
      </c>
      <c r="U52" s="152"/>
      <c r="V52" s="152">
        <v>2.3968371633308623</v>
      </c>
      <c r="W52" s="152">
        <v>2.0029311187103076</v>
      </c>
      <c r="X52" s="152">
        <v>2.8000000000000003</v>
      </c>
      <c r="Y52" s="152"/>
      <c r="Z52" s="152">
        <v>0.14771048744460857</v>
      </c>
      <c r="AA52" s="152">
        <v>0.16820857863751051</v>
      </c>
      <c r="AB52" s="152">
        <v>0.12706480304955528</v>
      </c>
      <c r="AC52" s="152"/>
    </row>
    <row r="53" spans="1:29" ht="14.25" customHeight="1" x14ac:dyDescent="0.3">
      <c r="A53" s="169" t="s">
        <v>222</v>
      </c>
      <c r="B53" s="152">
        <v>4.1399539073957676</v>
      </c>
      <c r="C53" s="152">
        <v>4.2563640828353932</v>
      </c>
      <c r="D53" s="152">
        <v>4.0178571428571432</v>
      </c>
      <c r="E53" s="152"/>
      <c r="F53" s="152">
        <v>5.583126550868486</v>
      </c>
      <c r="G53" s="152">
        <v>5.7922450933460992</v>
      </c>
      <c r="H53" s="152">
        <v>5.3580628541988666</v>
      </c>
      <c r="I53" s="152"/>
      <c r="J53" s="152">
        <v>8.3489430024083493</v>
      </c>
      <c r="K53" s="152">
        <v>8.5353003161222336</v>
      </c>
      <c r="L53" s="152">
        <v>8.1566068515497552</v>
      </c>
      <c r="M53" s="152"/>
      <c r="N53" s="152">
        <v>3.6150464093795796</v>
      </c>
      <c r="O53" s="152">
        <v>4.1625371655104066</v>
      </c>
      <c r="P53" s="152">
        <v>3.0828516377649327</v>
      </c>
      <c r="Q53" s="152"/>
      <c r="R53" s="152">
        <v>3.4227330779054919</v>
      </c>
      <c r="S53" s="152">
        <v>3.3090024330900238</v>
      </c>
      <c r="T53" s="152">
        <v>3.5483870967741935</v>
      </c>
      <c r="U53" s="152"/>
      <c r="V53" s="152">
        <v>3.8095238095238098</v>
      </c>
      <c r="W53" s="152">
        <v>3.9694656488549618</v>
      </c>
      <c r="X53" s="152">
        <v>3.6458333333333335</v>
      </c>
      <c r="Y53" s="152"/>
      <c r="Z53" s="152">
        <v>0.49952426260704097</v>
      </c>
      <c r="AA53" s="152">
        <v>0.31934306569343068</v>
      </c>
      <c r="AB53" s="152">
        <v>0.69582504970178927</v>
      </c>
      <c r="AC53" s="152"/>
    </row>
    <row r="54" spans="1:29" ht="14.25" customHeight="1" x14ac:dyDescent="0.3">
      <c r="A54" s="169" t="s">
        <v>223</v>
      </c>
      <c r="B54" s="152">
        <v>2.9612288483653688</v>
      </c>
      <c r="C54" s="152">
        <v>3.032747217293112</v>
      </c>
      <c r="D54" s="152">
        <v>2.8870292887029287</v>
      </c>
      <c r="E54" s="152"/>
      <c r="F54" s="152">
        <v>5.7909250438706446</v>
      </c>
      <c r="G54" s="152">
        <v>5.9252064108790679</v>
      </c>
      <c r="H54" s="152">
        <v>5.6476683937823831</v>
      </c>
      <c r="I54" s="152"/>
      <c r="J54" s="152">
        <v>5.930202046706901</v>
      </c>
      <c r="K54" s="152">
        <v>5.7331303906646367</v>
      </c>
      <c r="L54" s="152">
        <v>6.1413043478260869</v>
      </c>
      <c r="M54" s="152"/>
      <c r="N54" s="152">
        <v>2.442159383033419</v>
      </c>
      <c r="O54" s="152">
        <v>2.5322997416020674</v>
      </c>
      <c r="P54" s="152">
        <v>2.3529411764705883</v>
      </c>
      <c r="Q54" s="152"/>
      <c r="R54" s="152">
        <v>2.4276606179499756</v>
      </c>
      <c r="S54" s="152">
        <v>2.5542168674698793</v>
      </c>
      <c r="T54" s="152">
        <v>2.2965551672491267</v>
      </c>
      <c r="U54" s="152"/>
      <c r="V54" s="152">
        <v>1.6966580976863752</v>
      </c>
      <c r="W54" s="152">
        <v>1.8125323666494046</v>
      </c>
      <c r="X54" s="152">
        <v>1.5824400204185809</v>
      </c>
      <c r="Y54" s="152"/>
      <c r="Z54" s="152">
        <v>8.5287846481876331E-2</v>
      </c>
      <c r="AA54" s="152">
        <v>0.16481252575195715</v>
      </c>
      <c r="AB54" s="152">
        <v>0</v>
      </c>
      <c r="AC54" s="152"/>
    </row>
    <row r="55" spans="1:29" ht="14.25" customHeight="1" x14ac:dyDescent="0.3">
      <c r="A55" s="169" t="s">
        <v>224</v>
      </c>
      <c r="B55" s="152">
        <v>2.0460358056265986</v>
      </c>
      <c r="C55" s="152">
        <v>2.3007669223074361</v>
      </c>
      <c r="D55" s="152">
        <v>1.779483600837404</v>
      </c>
      <c r="E55" s="152"/>
      <c r="F55" s="152">
        <v>3.730569948186528</v>
      </c>
      <c r="G55" s="152">
        <v>4.3032786885245899</v>
      </c>
      <c r="H55" s="152">
        <v>3.1446540880503147</v>
      </c>
      <c r="I55" s="152"/>
      <c r="J55" s="152">
        <v>4.1445270988310305</v>
      </c>
      <c r="K55" s="152">
        <v>4.7516198704103676</v>
      </c>
      <c r="L55" s="152">
        <v>3.5564853556485359</v>
      </c>
      <c r="M55" s="152"/>
      <c r="N55" s="152">
        <v>2.2012578616352201</v>
      </c>
      <c r="O55" s="152">
        <v>2.7944111776447107</v>
      </c>
      <c r="P55" s="152">
        <v>1.545253863134658</v>
      </c>
      <c r="Q55" s="152"/>
      <c r="R55" s="152">
        <v>1.5527950310559007</v>
      </c>
      <c r="S55" s="152">
        <v>1.2371134020618557</v>
      </c>
      <c r="T55" s="152">
        <v>1.8711018711018712</v>
      </c>
      <c r="U55" s="152"/>
      <c r="V55" s="152">
        <v>0.82304526748971196</v>
      </c>
      <c r="W55" s="152">
        <v>0.99009900990099009</v>
      </c>
      <c r="X55" s="152">
        <v>0.64239828693790146</v>
      </c>
      <c r="Y55" s="152"/>
      <c r="Z55" s="152">
        <v>9.3720712277413312E-2</v>
      </c>
      <c r="AA55" s="152">
        <v>0.17953321364452424</v>
      </c>
      <c r="AB55" s="152">
        <v>0</v>
      </c>
      <c r="AC55" s="152"/>
    </row>
    <row r="56" spans="1:29" ht="14.25" customHeight="1" x14ac:dyDescent="0.3">
      <c r="A56" s="169" t="s">
        <v>225</v>
      </c>
      <c r="B56" s="152">
        <v>2.0758122743682312</v>
      </c>
      <c r="C56" s="152">
        <v>2.2398251843758534</v>
      </c>
      <c r="D56" s="152">
        <v>1.9062411748093759</v>
      </c>
      <c r="E56" s="152"/>
      <c r="F56" s="152">
        <v>4.5115894039735105</v>
      </c>
      <c r="G56" s="152">
        <v>4.944178628389154</v>
      </c>
      <c r="H56" s="152">
        <v>4.0447504302925994</v>
      </c>
      <c r="I56" s="152"/>
      <c r="J56" s="152">
        <v>4.0682414698162725</v>
      </c>
      <c r="K56" s="152">
        <v>4.1702867072111207</v>
      </c>
      <c r="L56" s="152">
        <v>3.9647577092511015</v>
      </c>
      <c r="M56" s="152"/>
      <c r="N56" s="152">
        <v>1.8915510718789406</v>
      </c>
      <c r="O56" s="152">
        <v>2.0168067226890756</v>
      </c>
      <c r="P56" s="152">
        <v>1.7661900756938604</v>
      </c>
      <c r="Q56" s="152"/>
      <c r="R56" s="152">
        <v>1.0233319688907081</v>
      </c>
      <c r="S56" s="152">
        <v>1.3125512715340444</v>
      </c>
      <c r="T56" s="152">
        <v>0.73529411764705876</v>
      </c>
      <c r="U56" s="152"/>
      <c r="V56" s="152">
        <v>1.1322463768115942</v>
      </c>
      <c r="W56" s="152">
        <v>1.1555555555555554</v>
      </c>
      <c r="X56" s="152">
        <v>1.10803324099723</v>
      </c>
      <c r="Y56" s="152"/>
      <c r="Z56" s="152">
        <v>7.4850299401197612E-2</v>
      </c>
      <c r="AA56" s="152">
        <v>7.230657989877079E-2</v>
      </c>
      <c r="AB56" s="152">
        <v>7.7579519006982151E-2</v>
      </c>
      <c r="AC56" s="152"/>
    </row>
    <row r="57" spans="1:29" ht="14.25" customHeight="1" x14ac:dyDescent="0.3">
      <c r="A57" s="169" t="s">
        <v>226</v>
      </c>
      <c r="B57" s="152">
        <v>2.6972157772621812</v>
      </c>
      <c r="C57" s="152">
        <v>2.6795895096921321</v>
      </c>
      <c r="D57" s="152">
        <v>2.715466351829988</v>
      </c>
      <c r="E57" s="152"/>
      <c r="F57" s="152">
        <v>6.166666666666667</v>
      </c>
      <c r="G57" s="152">
        <v>6.8852459016393448</v>
      </c>
      <c r="H57" s="152">
        <v>5.4237288135593218</v>
      </c>
      <c r="I57" s="152"/>
      <c r="J57" s="152">
        <v>4.0998217468805702</v>
      </c>
      <c r="K57" s="152">
        <v>4.4520547945205475</v>
      </c>
      <c r="L57" s="152">
        <v>3.7174721189591078</v>
      </c>
      <c r="M57" s="152"/>
      <c r="N57" s="152">
        <v>1.2727272727272727</v>
      </c>
      <c r="O57" s="152">
        <v>1.893939393939394</v>
      </c>
      <c r="P57" s="152">
        <v>0.69930069930069927</v>
      </c>
      <c r="Q57" s="152"/>
      <c r="R57" s="152">
        <v>2.0408163265306123</v>
      </c>
      <c r="S57" s="152">
        <v>0.3546099290780142</v>
      </c>
      <c r="T57" s="152">
        <v>3.8910505836575875</v>
      </c>
      <c r="U57" s="152"/>
      <c r="V57" s="152">
        <v>2.6785714285714284</v>
      </c>
      <c r="W57" s="152">
        <v>2.464788732394366</v>
      </c>
      <c r="X57" s="152">
        <v>2.8985507246376812</v>
      </c>
      <c r="Y57" s="152"/>
      <c r="Z57" s="152">
        <v>0</v>
      </c>
      <c r="AA57" s="152">
        <v>0</v>
      </c>
      <c r="AB57" s="152">
        <v>0</v>
      </c>
      <c r="AC57" s="152"/>
    </row>
    <row r="58" spans="1:29" ht="14.25" customHeight="1" x14ac:dyDescent="0.3">
      <c r="A58" s="169" t="s">
        <v>227</v>
      </c>
      <c r="B58" s="152">
        <v>3.782407520748158</v>
      </c>
      <c r="C58" s="152">
        <v>4.1780199818346953</v>
      </c>
      <c r="D58" s="152">
        <v>3.3671216378964273</v>
      </c>
      <c r="E58" s="152"/>
      <c r="F58" s="152">
        <v>6.8126520681265204</v>
      </c>
      <c r="G58" s="152">
        <v>7.4602303894679105</v>
      </c>
      <c r="H58" s="152">
        <v>6.1059563005088293</v>
      </c>
      <c r="I58" s="152"/>
      <c r="J58" s="152">
        <v>7.7951336737759087</v>
      </c>
      <c r="K58" s="152">
        <v>8.4897229669347638</v>
      </c>
      <c r="L58" s="152">
        <v>7.0887609815207515</v>
      </c>
      <c r="M58" s="152"/>
      <c r="N58" s="152">
        <v>2.9665351454040625</v>
      </c>
      <c r="O58" s="152">
        <v>3.2130777903043963</v>
      </c>
      <c r="P58" s="152">
        <v>2.7010622154779966</v>
      </c>
      <c r="Q58" s="152"/>
      <c r="R58" s="152">
        <v>2.7798535345987148</v>
      </c>
      <c r="S58" s="152">
        <v>3.4594914251921938</v>
      </c>
      <c r="T58" s="152">
        <v>2.0852221214868538</v>
      </c>
      <c r="U58" s="152"/>
      <c r="V58" s="152">
        <v>2.2663769015833592</v>
      </c>
      <c r="W58" s="152">
        <v>2.4554941682013505</v>
      </c>
      <c r="X58" s="152">
        <v>2.0728643216080402</v>
      </c>
      <c r="Y58" s="152"/>
      <c r="Z58" s="152">
        <v>0.20758372543592582</v>
      </c>
      <c r="AA58" s="152">
        <v>0.1609442060085837</v>
      </c>
      <c r="AB58" s="152">
        <v>0.25728987993138941</v>
      </c>
      <c r="AC58" s="152"/>
    </row>
    <row r="59" spans="1:29" ht="14.25" customHeight="1" x14ac:dyDescent="0.3">
      <c r="A59" s="169" t="s">
        <v>228</v>
      </c>
      <c r="B59" s="152">
        <v>2.5359947643979059</v>
      </c>
      <c r="C59" s="152">
        <v>2.7555270746555593</v>
      </c>
      <c r="D59" s="152">
        <v>2.3069207622868606</v>
      </c>
      <c r="E59" s="152"/>
      <c r="F59" s="152">
        <v>4.7799936688825584</v>
      </c>
      <c r="G59" s="152">
        <v>4.4803982576229</v>
      </c>
      <c r="H59" s="152">
        <v>5.09020618556701</v>
      </c>
      <c r="I59" s="152"/>
      <c r="J59" s="152">
        <v>4.7716428084526248</v>
      </c>
      <c r="K59" s="152">
        <v>5.2173913043478262</v>
      </c>
      <c r="L59" s="152">
        <v>4.3085476025017373</v>
      </c>
      <c r="M59" s="152"/>
      <c r="N59" s="152">
        <v>2.3386034255599473</v>
      </c>
      <c r="O59" s="152">
        <v>3.0026109660574414</v>
      </c>
      <c r="P59" s="152">
        <v>1.6622340425531914</v>
      </c>
      <c r="Q59" s="152"/>
      <c r="R59" s="152">
        <v>1.7402945113788488</v>
      </c>
      <c r="S59" s="152">
        <v>2.0997375328083989</v>
      </c>
      <c r="T59" s="152">
        <v>1.3661202185792349</v>
      </c>
      <c r="U59" s="152"/>
      <c r="V59" s="152">
        <v>1.576962632841961</v>
      </c>
      <c r="W59" s="152">
        <v>1.8052869116698904</v>
      </c>
      <c r="X59" s="152">
        <v>1.3177159590043925</v>
      </c>
      <c r="Y59" s="152"/>
      <c r="Z59" s="152">
        <v>0.15142337976983647</v>
      </c>
      <c r="AA59" s="152">
        <v>0.12091898428053204</v>
      </c>
      <c r="AB59" s="152">
        <v>0.18203883495145631</v>
      </c>
      <c r="AC59" s="152"/>
    </row>
    <row r="60" spans="1:29" ht="14.25" customHeight="1" x14ac:dyDescent="0.3">
      <c r="A60" s="169" t="s">
        <v>229</v>
      </c>
      <c r="B60" s="152">
        <v>4.3179910209146986</v>
      </c>
      <c r="C60" s="152">
        <v>4.7942780256355784</v>
      </c>
      <c r="D60" s="152">
        <v>3.8113889725821033</v>
      </c>
      <c r="E60" s="152"/>
      <c r="F60" s="152">
        <v>6.9824418129848924</v>
      </c>
      <c r="G60" s="152">
        <v>7.6175670423630004</v>
      </c>
      <c r="H60" s="152">
        <v>6.279569892473118</v>
      </c>
      <c r="I60" s="152"/>
      <c r="J60" s="152">
        <v>8.2915717539863323</v>
      </c>
      <c r="K60" s="152">
        <v>9.351565946184385</v>
      </c>
      <c r="L60" s="152">
        <v>7.1596796985398017</v>
      </c>
      <c r="M60" s="152"/>
      <c r="N60" s="152">
        <v>4.1228070175438596</v>
      </c>
      <c r="O60" s="152">
        <v>4.3236301369863011</v>
      </c>
      <c r="P60" s="152">
        <v>3.9118705035971222</v>
      </c>
      <c r="Q60" s="152"/>
      <c r="R60" s="152">
        <v>3.301056338028169</v>
      </c>
      <c r="S60" s="152">
        <v>3.7478705281090292</v>
      </c>
      <c r="T60" s="152">
        <v>2.8233151183970859</v>
      </c>
      <c r="U60" s="152"/>
      <c r="V60" s="152">
        <v>2.935058932285648</v>
      </c>
      <c r="W60" s="152">
        <v>3.3046627433227704</v>
      </c>
      <c r="X60" s="152">
        <v>2.5495750708215295</v>
      </c>
      <c r="Y60" s="152"/>
      <c r="Z60" s="152">
        <v>0.25651988029072254</v>
      </c>
      <c r="AA60" s="152">
        <v>0.29313232830820768</v>
      </c>
      <c r="AB60" s="152">
        <v>0.21834061135371177</v>
      </c>
      <c r="AC60" s="152"/>
    </row>
    <row r="61" spans="1:29" ht="14.25" customHeight="1" x14ac:dyDescent="0.3">
      <c r="A61" s="169" t="s">
        <v>230</v>
      </c>
      <c r="B61" s="152">
        <v>3.9849457604604828</v>
      </c>
      <c r="C61" s="152">
        <v>4.2490534286916279</v>
      </c>
      <c r="D61" s="152">
        <v>3.6915887850467288</v>
      </c>
      <c r="E61" s="152"/>
      <c r="F61" s="152">
        <v>5.2123552123552122</v>
      </c>
      <c r="G61" s="152">
        <v>5.5012224938875303</v>
      </c>
      <c r="H61" s="152">
        <v>4.8913043478260869</v>
      </c>
      <c r="I61" s="152"/>
      <c r="J61" s="152">
        <v>6.666666666666667</v>
      </c>
      <c r="K61" s="152">
        <v>7.202216066481995</v>
      </c>
      <c r="L61" s="152">
        <v>6.104651162790697</v>
      </c>
      <c r="M61" s="152"/>
      <c r="N61" s="152">
        <v>4.0233614536015576</v>
      </c>
      <c r="O61" s="152">
        <v>4.4364508393285371</v>
      </c>
      <c r="P61" s="152">
        <v>3.536067892503536</v>
      </c>
      <c r="Q61" s="152"/>
      <c r="R61" s="152">
        <v>3.9340101522842641</v>
      </c>
      <c r="S61" s="152">
        <v>3.0788177339901477</v>
      </c>
      <c r="T61" s="152">
        <v>4.842931937172775</v>
      </c>
      <c r="U61" s="152"/>
      <c r="V61" s="152">
        <v>3.6645525017618046</v>
      </c>
      <c r="W61" s="152">
        <v>4.9071618037135281</v>
      </c>
      <c r="X61" s="152">
        <v>2.2556390977443606</v>
      </c>
      <c r="Y61" s="152"/>
      <c r="Z61" s="152">
        <v>0.58670143415906129</v>
      </c>
      <c r="AA61" s="152">
        <v>0.73710073710073709</v>
      </c>
      <c r="AB61" s="152">
        <v>0.41666666666666669</v>
      </c>
      <c r="AC61" s="152"/>
    </row>
    <row r="62" spans="1:29" ht="14.25" customHeight="1" x14ac:dyDescent="0.3">
      <c r="A62" s="169" t="s">
        <v>231</v>
      </c>
      <c r="B62" s="152">
        <v>2.6303054456432005</v>
      </c>
      <c r="C62" s="152">
        <v>2.7866020174998609</v>
      </c>
      <c r="D62" s="152">
        <v>2.4671244035843127</v>
      </c>
      <c r="E62" s="152"/>
      <c r="F62" s="152">
        <v>4.4807590933052186</v>
      </c>
      <c r="G62" s="152">
        <v>4.7945205479452051</v>
      </c>
      <c r="H62" s="152">
        <v>4.1501263081919886</v>
      </c>
      <c r="I62" s="152"/>
      <c r="J62" s="152">
        <v>5.5606365465520398</v>
      </c>
      <c r="K62" s="152">
        <v>6.3550036523009501</v>
      </c>
      <c r="L62" s="152">
        <v>4.7636496885305979</v>
      </c>
      <c r="M62" s="152"/>
      <c r="N62" s="152">
        <v>2.0588235294117645</v>
      </c>
      <c r="O62" s="152">
        <v>2.0931802835921673</v>
      </c>
      <c r="P62" s="152">
        <v>2.0227111426543645</v>
      </c>
      <c r="Q62" s="152"/>
      <c r="R62" s="152">
        <v>1.7385133936491042</v>
      </c>
      <c r="S62" s="152">
        <v>1.6608996539792389</v>
      </c>
      <c r="T62" s="152">
        <v>1.8201674554058973</v>
      </c>
      <c r="U62" s="152"/>
      <c r="V62" s="152">
        <v>2.3164647184604417</v>
      </c>
      <c r="W62" s="152">
        <v>2.4475524475524475</v>
      </c>
      <c r="X62" s="152">
        <v>2.1802325581395348</v>
      </c>
      <c r="Y62" s="152"/>
      <c r="Z62" s="152">
        <v>0.25929127052722556</v>
      </c>
      <c r="AA62" s="152">
        <v>0.16792611251049538</v>
      </c>
      <c r="AB62" s="152">
        <v>0.3561887800534283</v>
      </c>
      <c r="AC62" s="152"/>
    </row>
    <row r="63" spans="1:29" ht="14.25" customHeight="1" x14ac:dyDescent="0.3">
      <c r="A63" s="169" t="s">
        <v>232</v>
      </c>
      <c r="B63" s="152">
        <v>6.9491169049621533</v>
      </c>
      <c r="C63" s="152">
        <v>7.9060265577119511</v>
      </c>
      <c r="D63" s="152">
        <v>5.9345895603205543</v>
      </c>
      <c r="E63" s="152"/>
      <c r="F63" s="152">
        <v>8.9430894308943092</v>
      </c>
      <c r="G63" s="152">
        <v>10.287081339712918</v>
      </c>
      <c r="H63" s="152">
        <v>7.470511140235911</v>
      </c>
      <c r="I63" s="152"/>
      <c r="J63" s="152">
        <v>10.803689064558631</v>
      </c>
      <c r="K63" s="152">
        <v>11.916461916461916</v>
      </c>
      <c r="L63" s="152">
        <v>9.517045454545455</v>
      </c>
      <c r="M63" s="152"/>
      <c r="N63" s="152">
        <v>6.7688378033205625</v>
      </c>
      <c r="O63" s="152">
        <v>6.962025316455696</v>
      </c>
      <c r="P63" s="152">
        <v>6.5721649484536089</v>
      </c>
      <c r="Q63" s="152"/>
      <c r="R63" s="152">
        <v>7.5111394016549964</v>
      </c>
      <c r="S63" s="152">
        <v>8.5607940446650126</v>
      </c>
      <c r="T63" s="152">
        <v>6.4052287581699341</v>
      </c>
      <c r="U63" s="152"/>
      <c r="V63" s="152">
        <v>5.1948051948051948</v>
      </c>
      <c r="W63" s="152">
        <v>6.467661691542288</v>
      </c>
      <c r="X63" s="152">
        <v>3.804347826086957</v>
      </c>
      <c r="Y63" s="152"/>
      <c r="Z63" s="152">
        <v>2.9103608847497089</v>
      </c>
      <c r="AA63" s="152">
        <v>3.3136094674556213</v>
      </c>
      <c r="AB63" s="152">
        <v>2.5200458190148911</v>
      </c>
      <c r="AC63" s="152"/>
    </row>
    <row r="64" spans="1:29" ht="14.25" customHeight="1" x14ac:dyDescent="0.3">
      <c r="A64" s="169" t="s">
        <v>233</v>
      </c>
      <c r="B64" s="152">
        <v>1.9091751621872104</v>
      </c>
      <c r="C64" s="152">
        <v>2.0436713095310504</v>
      </c>
      <c r="D64" s="152">
        <v>1.7703559545483079</v>
      </c>
      <c r="E64" s="152"/>
      <c r="F64" s="152">
        <v>3.6670547147846331</v>
      </c>
      <c r="G64" s="152">
        <v>3.6613272311212817</v>
      </c>
      <c r="H64" s="152">
        <v>3.6729857819905209</v>
      </c>
      <c r="I64" s="152"/>
      <c r="J64" s="152">
        <v>3.3446825555778088</v>
      </c>
      <c r="K64" s="152">
        <v>3.7272006344171293</v>
      </c>
      <c r="L64" s="152">
        <v>2.954269526507487</v>
      </c>
      <c r="M64" s="152"/>
      <c r="N64" s="152">
        <v>1.5356489945155392</v>
      </c>
      <c r="O64" s="152">
        <v>1.35424091233072</v>
      </c>
      <c r="P64" s="152">
        <v>1.7267267267267266</v>
      </c>
      <c r="Q64" s="152"/>
      <c r="R64" s="152">
        <v>1.741573033707865</v>
      </c>
      <c r="S64" s="152">
        <v>2.2685013015991071</v>
      </c>
      <c r="T64" s="152">
        <v>1.2070916635231987</v>
      </c>
      <c r="U64" s="152"/>
      <c r="V64" s="152">
        <v>1.5373078365204349</v>
      </c>
      <c r="W64" s="152">
        <v>1.6375545851528384</v>
      </c>
      <c r="X64" s="152">
        <v>1.4307811291569992</v>
      </c>
      <c r="Y64" s="152"/>
      <c r="Z64" s="152">
        <v>4.9350222075999345E-2</v>
      </c>
      <c r="AA64" s="152">
        <v>6.548788474132286E-2</v>
      </c>
      <c r="AB64" s="152">
        <v>3.3057851239669422E-2</v>
      </c>
      <c r="AC64" s="152"/>
    </row>
    <row r="65" spans="1:29" ht="14.25" customHeight="1" x14ac:dyDescent="0.3">
      <c r="A65" s="169" t="s">
        <v>234</v>
      </c>
      <c r="B65" s="152">
        <v>4.1444498303441586</v>
      </c>
      <c r="C65" s="152">
        <v>4.9791570171375632</v>
      </c>
      <c r="D65" s="152">
        <v>3.2282663955261817</v>
      </c>
      <c r="E65" s="152"/>
      <c r="F65" s="152">
        <v>7.8309078309078313</v>
      </c>
      <c r="G65" s="152">
        <v>8.5161290322580641</v>
      </c>
      <c r="H65" s="152">
        <v>7.0359281437125745</v>
      </c>
      <c r="I65" s="152"/>
      <c r="J65" s="152">
        <v>8.124525436598331</v>
      </c>
      <c r="K65" s="152">
        <v>9.67741935483871</v>
      </c>
      <c r="L65" s="152">
        <v>6.4566929133858268</v>
      </c>
      <c r="M65" s="152"/>
      <c r="N65" s="152">
        <v>3.0496453900709217</v>
      </c>
      <c r="O65" s="152">
        <v>4.2407660738714092</v>
      </c>
      <c r="P65" s="152">
        <v>1.7673048600883652</v>
      </c>
      <c r="Q65" s="152"/>
      <c r="R65" s="152">
        <v>3.272450532724505</v>
      </c>
      <c r="S65" s="152">
        <v>3.6023054755043229</v>
      </c>
      <c r="T65" s="152">
        <v>2.903225806451613</v>
      </c>
      <c r="U65" s="152"/>
      <c r="V65" s="152">
        <v>2.5056947608200453</v>
      </c>
      <c r="W65" s="152">
        <v>3.7302725968436152</v>
      </c>
      <c r="X65" s="152">
        <v>1.129032258064516</v>
      </c>
      <c r="Y65" s="152"/>
      <c r="Z65" s="152">
        <v>0.20675396278428668</v>
      </c>
      <c r="AA65" s="152">
        <v>0.13531799729364005</v>
      </c>
      <c r="AB65" s="152">
        <v>0.2808988764044944</v>
      </c>
      <c r="AC65" s="152"/>
    </row>
    <row r="66" spans="1:29" ht="14.25" customHeight="1" x14ac:dyDescent="0.3">
      <c r="A66" s="169" t="s">
        <v>235</v>
      </c>
      <c r="B66" s="152">
        <v>4.483748351563106</v>
      </c>
      <c r="C66" s="152">
        <v>4.9542110794175045</v>
      </c>
      <c r="D66" s="152">
        <v>3.9807383627608348</v>
      </c>
      <c r="E66" s="152"/>
      <c r="F66" s="152">
        <v>6.8524440383736867</v>
      </c>
      <c r="G66" s="152">
        <v>7.7186963979416809</v>
      </c>
      <c r="H66" s="152">
        <v>5.8651026392961878</v>
      </c>
      <c r="I66" s="152"/>
      <c r="J66" s="152">
        <v>8.5303662494204922</v>
      </c>
      <c r="K66" s="152">
        <v>8.6012163336229364</v>
      </c>
      <c r="L66" s="152">
        <v>8.4493041749502975</v>
      </c>
      <c r="M66" s="152"/>
      <c r="N66" s="152">
        <v>5.2510363887609399</v>
      </c>
      <c r="O66" s="152">
        <v>6.0768543342269883</v>
      </c>
      <c r="P66" s="152">
        <v>4.3726235741444865</v>
      </c>
      <c r="Q66" s="152"/>
      <c r="R66" s="152">
        <v>4.1010968049594654</v>
      </c>
      <c r="S66" s="152">
        <v>4.7036688617121358</v>
      </c>
      <c r="T66" s="152">
        <v>3.4816247582205029</v>
      </c>
      <c r="U66" s="152"/>
      <c r="V66" s="152">
        <v>2.1105527638190953</v>
      </c>
      <c r="W66" s="152">
        <v>2.1</v>
      </c>
      <c r="X66" s="152">
        <v>2.1212121212121215</v>
      </c>
      <c r="Y66" s="152"/>
      <c r="Z66" s="152">
        <v>8.7450808919982512E-2</v>
      </c>
      <c r="AA66" s="152">
        <v>0.17211703958691912</v>
      </c>
      <c r="AB66" s="152">
        <v>0</v>
      </c>
      <c r="AC66" s="152"/>
    </row>
    <row r="67" spans="1:29" ht="14.25" customHeight="1" x14ac:dyDescent="0.3">
      <c r="A67" s="169" t="s">
        <v>236</v>
      </c>
      <c r="B67" s="152">
        <v>1.2719239523363235</v>
      </c>
      <c r="C67" s="152">
        <v>1.486988847583643</v>
      </c>
      <c r="D67" s="152">
        <v>1.053200108020524</v>
      </c>
      <c r="E67" s="152"/>
      <c r="F67" s="152">
        <v>1.8927444794952681</v>
      </c>
      <c r="G67" s="152">
        <v>2.0376175548589339</v>
      </c>
      <c r="H67" s="152">
        <v>1.746031746031746</v>
      </c>
      <c r="I67" s="152"/>
      <c r="J67" s="152">
        <v>1.747088186356073</v>
      </c>
      <c r="K67" s="152">
        <v>2.3140495867768593</v>
      </c>
      <c r="L67" s="152">
        <v>1.1725293132328307</v>
      </c>
      <c r="M67" s="152"/>
      <c r="N67" s="152">
        <v>1.6116035455277999</v>
      </c>
      <c r="O67" s="152">
        <v>2.0061728395061729</v>
      </c>
      <c r="P67" s="152">
        <v>1.1804384485666104</v>
      </c>
      <c r="Q67" s="152"/>
      <c r="R67" s="152">
        <v>0.72173215717722528</v>
      </c>
      <c r="S67" s="152">
        <v>0.79491255961844187</v>
      </c>
      <c r="T67" s="152">
        <v>0.64724919093851141</v>
      </c>
      <c r="U67" s="152"/>
      <c r="V67" s="152">
        <v>1.665278934221482</v>
      </c>
      <c r="W67" s="152">
        <v>1.6366612111292964</v>
      </c>
      <c r="X67" s="152">
        <v>1.6949152542372881</v>
      </c>
      <c r="Y67" s="152"/>
      <c r="Z67" s="152">
        <v>7.6335877862595422E-2</v>
      </c>
      <c r="AA67" s="152">
        <v>0.15748031496062992</v>
      </c>
      <c r="AB67" s="152">
        <v>0</v>
      </c>
      <c r="AC67" s="152"/>
    </row>
    <row r="68" spans="1:29" ht="14.25" customHeight="1" x14ac:dyDescent="0.3">
      <c r="A68" s="169" t="s">
        <v>237</v>
      </c>
      <c r="B68" s="152">
        <v>1.7680105750165234</v>
      </c>
      <c r="C68" s="152">
        <v>2.3422562141491396</v>
      </c>
      <c r="D68" s="152">
        <v>1.1496225120109815</v>
      </c>
      <c r="E68" s="152"/>
      <c r="F68" s="152">
        <v>2.5267249757045676</v>
      </c>
      <c r="G68" s="152">
        <v>3.3088235294117649</v>
      </c>
      <c r="H68" s="152">
        <v>1.6494845360824744</v>
      </c>
      <c r="I68" s="152"/>
      <c r="J68" s="152">
        <v>4.2452830188679247</v>
      </c>
      <c r="K68" s="152">
        <v>5.0556117290192111</v>
      </c>
      <c r="L68" s="152">
        <v>3.3732317736670292</v>
      </c>
      <c r="M68" s="152"/>
      <c r="N68" s="152">
        <v>1.9559902200488997</v>
      </c>
      <c r="O68" s="152">
        <v>2.9712163416898791</v>
      </c>
      <c r="P68" s="152">
        <v>0.82644628099173556</v>
      </c>
      <c r="Q68" s="152"/>
      <c r="R68" s="152">
        <v>1.3493253373313343</v>
      </c>
      <c r="S68" s="152">
        <v>1.782178217821782</v>
      </c>
      <c r="T68" s="152">
        <v>0.90817356205852673</v>
      </c>
      <c r="U68" s="152"/>
      <c r="V68" s="152">
        <v>0.70886075949367089</v>
      </c>
      <c r="W68" s="152">
        <v>1.1011011011011012</v>
      </c>
      <c r="X68" s="152">
        <v>0.30737704918032788</v>
      </c>
      <c r="Y68" s="152"/>
      <c r="Z68" s="152">
        <v>0</v>
      </c>
      <c r="AA68" s="152">
        <v>0</v>
      </c>
      <c r="AB68" s="152">
        <v>0</v>
      </c>
      <c r="AC68" s="152"/>
    </row>
    <row r="69" spans="1:29" ht="14.25" customHeight="1" x14ac:dyDescent="0.3">
      <c r="A69" s="169" t="s">
        <v>238</v>
      </c>
      <c r="B69" s="152">
        <v>3.1254741313912913</v>
      </c>
      <c r="C69" s="152">
        <v>3.6191041234055179</v>
      </c>
      <c r="D69" s="152">
        <v>2.6086956521739131</v>
      </c>
      <c r="E69" s="152"/>
      <c r="F69" s="152">
        <v>6.0632688927943761</v>
      </c>
      <c r="G69" s="152">
        <v>6.8965517241379306</v>
      </c>
      <c r="H69" s="152">
        <v>5.1971326164874547</v>
      </c>
      <c r="I69" s="152"/>
      <c r="J69" s="152">
        <v>7.32421875</v>
      </c>
      <c r="K69" s="152">
        <v>7.8947368421052628</v>
      </c>
      <c r="L69" s="152">
        <v>6.7073170731707323</v>
      </c>
      <c r="M69" s="152"/>
      <c r="N69" s="152">
        <v>3.1452358926919519</v>
      </c>
      <c r="O69" s="152">
        <v>4.2857142857142856</v>
      </c>
      <c r="P69" s="152">
        <v>1.9193857965451053</v>
      </c>
      <c r="Q69" s="152"/>
      <c r="R69" s="152">
        <v>1.338432122370937</v>
      </c>
      <c r="S69" s="152">
        <v>1.6574585635359116</v>
      </c>
      <c r="T69" s="152">
        <v>0.99403578528827041</v>
      </c>
      <c r="U69" s="152"/>
      <c r="V69" s="152">
        <v>1.2333965844402277</v>
      </c>
      <c r="W69" s="152">
        <v>1.1385199240986716</v>
      </c>
      <c r="X69" s="152">
        <v>1.3282732447817838</v>
      </c>
      <c r="Y69" s="152"/>
      <c r="Z69" s="152">
        <v>8.0128205128205121E-2</v>
      </c>
      <c r="AA69" s="152">
        <v>0.1589825119236884</v>
      </c>
      <c r="AB69" s="152">
        <v>0</v>
      </c>
      <c r="AC69" s="152"/>
    </row>
    <row r="70" spans="1:29" ht="14.25" customHeight="1" x14ac:dyDescent="0.3">
      <c r="A70" s="169" t="s">
        <v>239</v>
      </c>
      <c r="B70" s="152">
        <v>3.2191586128482093</v>
      </c>
      <c r="C70" s="152">
        <v>3.450636724633712</v>
      </c>
      <c r="D70" s="152">
        <v>2.96941941202541</v>
      </c>
      <c r="E70" s="152"/>
      <c r="F70" s="152">
        <v>5.3986710963455149</v>
      </c>
      <c r="G70" s="152">
        <v>5.8823529411764701</v>
      </c>
      <c r="H70" s="152">
        <v>4.8843187660668379</v>
      </c>
      <c r="I70" s="152"/>
      <c r="J70" s="152">
        <v>8.1578947368421062</v>
      </c>
      <c r="K70" s="152">
        <v>8.9799476896251083</v>
      </c>
      <c r="L70" s="152">
        <v>7.3256840247131514</v>
      </c>
      <c r="M70" s="152"/>
      <c r="N70" s="152">
        <v>3.1739314430808294</v>
      </c>
      <c r="O70" s="152">
        <v>3.2826261008807047</v>
      </c>
      <c r="P70" s="152">
        <v>3.0520646319569118</v>
      </c>
      <c r="Q70" s="152"/>
      <c r="R70" s="152">
        <v>1.1042402826855124</v>
      </c>
      <c r="S70" s="152">
        <v>1.1666666666666667</v>
      </c>
      <c r="T70" s="152">
        <v>1.0338345864661653</v>
      </c>
      <c r="U70" s="152"/>
      <c r="V70" s="152">
        <v>1.5260323159784559</v>
      </c>
      <c r="W70" s="152">
        <v>1.8260869565217392</v>
      </c>
      <c r="X70" s="152">
        <v>1.2059369202226344</v>
      </c>
      <c r="Y70" s="152"/>
      <c r="Z70" s="152">
        <v>0.11862396204033215</v>
      </c>
      <c r="AA70" s="152">
        <v>0</v>
      </c>
      <c r="AB70" s="152">
        <v>0.24732069249793898</v>
      </c>
      <c r="AC70" s="152"/>
    </row>
    <row r="71" spans="1:29" ht="14.25" customHeight="1" x14ac:dyDescent="0.3">
      <c r="A71" s="169" t="s">
        <v>240</v>
      </c>
      <c r="B71" s="152">
        <v>5.3723520419305526</v>
      </c>
      <c r="C71" s="152">
        <v>6.0166267436945189</v>
      </c>
      <c r="D71" s="152">
        <v>4.6837349397590362</v>
      </c>
      <c r="E71" s="152"/>
      <c r="F71" s="152">
        <v>9.9621689785624223</v>
      </c>
      <c r="G71" s="152">
        <v>11.102040816326531</v>
      </c>
      <c r="H71" s="152">
        <v>8.752166377816291</v>
      </c>
      <c r="I71" s="152"/>
      <c r="J71" s="152">
        <v>11.655011655011654</v>
      </c>
      <c r="K71" s="152">
        <v>12.834224598930483</v>
      </c>
      <c r="L71" s="152">
        <v>10.361681329423265</v>
      </c>
      <c r="M71" s="152"/>
      <c r="N71" s="152">
        <v>4.3536804308797121</v>
      </c>
      <c r="O71" s="152">
        <v>5.2158273381294968</v>
      </c>
      <c r="P71" s="152">
        <v>3.4946236559139781</v>
      </c>
      <c r="Q71" s="152"/>
      <c r="R71" s="152">
        <v>4.1077738515901059</v>
      </c>
      <c r="S71" s="152">
        <v>4.5611015490533564</v>
      </c>
      <c r="T71" s="152">
        <v>3.6297640653357535</v>
      </c>
      <c r="U71" s="152"/>
      <c r="V71" s="152">
        <v>2.7325023969319271</v>
      </c>
      <c r="W71" s="152">
        <v>3.019213174748399</v>
      </c>
      <c r="X71" s="152">
        <v>2.416918429003021</v>
      </c>
      <c r="Y71" s="152"/>
      <c r="Z71" s="152">
        <v>0.15180265654648956</v>
      </c>
      <c r="AA71" s="152">
        <v>0.21691973969631237</v>
      </c>
      <c r="AB71" s="152">
        <v>7.9872204472843447E-2</v>
      </c>
      <c r="AC71" s="152"/>
    </row>
    <row r="72" spans="1:29" ht="14.25" customHeight="1" x14ac:dyDescent="0.3">
      <c r="A72" s="169" t="s">
        <v>241</v>
      </c>
      <c r="B72" s="152">
        <v>2.7640671273445214</v>
      </c>
      <c r="C72" s="152">
        <v>3.1339712918660285</v>
      </c>
      <c r="D72" s="152">
        <v>2.3700305810397553</v>
      </c>
      <c r="E72" s="152"/>
      <c r="F72" s="152">
        <v>3.875432525951557</v>
      </c>
      <c r="G72" s="152">
        <v>4.4260027662517292</v>
      </c>
      <c r="H72" s="152">
        <v>3.32409972299169</v>
      </c>
      <c r="I72" s="152"/>
      <c r="J72" s="152">
        <v>4.7220106626047222</v>
      </c>
      <c r="K72" s="152">
        <v>5.6801195814648731</v>
      </c>
      <c r="L72" s="152">
        <v>3.7267080745341614</v>
      </c>
      <c r="M72" s="152"/>
      <c r="N72" s="152">
        <v>2.9585798816568047</v>
      </c>
      <c r="O72" s="152">
        <v>3.3141210374639769</v>
      </c>
      <c r="P72" s="152">
        <v>2.5835866261398177</v>
      </c>
      <c r="Q72" s="152"/>
      <c r="R72" s="152">
        <v>2.959028831562974</v>
      </c>
      <c r="S72" s="152">
        <v>3.2951289398280799</v>
      </c>
      <c r="T72" s="152">
        <v>2.5806451612903225</v>
      </c>
      <c r="U72" s="152"/>
      <c r="V72" s="152">
        <v>1.9504876219054765</v>
      </c>
      <c r="W72" s="152">
        <v>1.9914651493598861</v>
      </c>
      <c r="X72" s="152">
        <v>1.9047619047619049</v>
      </c>
      <c r="Y72" s="152"/>
      <c r="Z72" s="152">
        <v>7.4460163812360383E-2</v>
      </c>
      <c r="AA72" s="152">
        <v>0.14430014430014429</v>
      </c>
      <c r="AB72" s="152">
        <v>0</v>
      </c>
      <c r="AC72" s="152"/>
    </row>
    <row r="73" spans="1:29" ht="14.25" customHeight="1" x14ac:dyDescent="0.3">
      <c r="A73" s="169" t="s">
        <v>242</v>
      </c>
      <c r="B73" s="152">
        <v>3.3356824054498477</v>
      </c>
      <c r="C73" s="152">
        <v>4.0331615505265521</v>
      </c>
      <c r="D73" s="152">
        <v>2.5672673413971858</v>
      </c>
      <c r="E73" s="152"/>
      <c r="F73" s="152">
        <v>3.9563437926330152</v>
      </c>
      <c r="G73" s="152">
        <v>5.3108808290155443</v>
      </c>
      <c r="H73" s="152">
        <v>2.4495677233429394</v>
      </c>
      <c r="I73" s="152"/>
      <c r="J73" s="152">
        <v>9.0568862275449113</v>
      </c>
      <c r="K73" s="152">
        <v>11.789181692094314</v>
      </c>
      <c r="L73" s="152">
        <v>5.8536585365853666</v>
      </c>
      <c r="M73" s="152"/>
      <c r="N73" s="152">
        <v>2.3420865862313698</v>
      </c>
      <c r="O73" s="152">
        <v>2.4032042723631508</v>
      </c>
      <c r="P73" s="152">
        <v>2.2727272727272729</v>
      </c>
      <c r="Q73" s="152"/>
      <c r="R73" s="152">
        <v>2.7318475916606757</v>
      </c>
      <c r="S73" s="152">
        <v>2.9411764705882351</v>
      </c>
      <c r="T73" s="152">
        <v>2.5110782865583459</v>
      </c>
      <c r="U73" s="152"/>
      <c r="V73" s="152">
        <v>2.3360964581763377</v>
      </c>
      <c r="W73" s="152">
        <v>2.1802325581395348</v>
      </c>
      <c r="X73" s="152">
        <v>2.5039123630672928</v>
      </c>
      <c r="Y73" s="152"/>
      <c r="Z73" s="152">
        <v>0.1892744479495268</v>
      </c>
      <c r="AA73" s="152">
        <v>0</v>
      </c>
      <c r="AB73" s="152">
        <v>0.39164490861618795</v>
      </c>
      <c r="AC73" s="152"/>
    </row>
    <row r="74" spans="1:29" ht="14.25" customHeight="1" x14ac:dyDescent="0.3">
      <c r="A74" s="169" t="s">
        <v>243</v>
      </c>
      <c r="B74" s="152">
        <v>1.6417472881852828</v>
      </c>
      <c r="C74" s="152">
        <v>1.5461071231363888</v>
      </c>
      <c r="D74" s="152">
        <v>1.7500000000000002</v>
      </c>
      <c r="E74" s="152"/>
      <c r="F74" s="152">
        <v>1.9966722129783694</v>
      </c>
      <c r="G74" s="152">
        <v>0.95541401273885351</v>
      </c>
      <c r="H74" s="152">
        <v>3.1358885017421603</v>
      </c>
      <c r="I74" s="152"/>
      <c r="J74" s="152">
        <v>3.8888888888888888</v>
      </c>
      <c r="K74" s="152">
        <v>3.7931034482758621</v>
      </c>
      <c r="L74" s="152">
        <v>4</v>
      </c>
      <c r="M74" s="152"/>
      <c r="N74" s="152">
        <v>1.1647254575707155</v>
      </c>
      <c r="O74" s="152">
        <v>1.5873015873015872</v>
      </c>
      <c r="P74" s="152">
        <v>0.69930069930069927</v>
      </c>
      <c r="Q74" s="152"/>
      <c r="R74" s="152">
        <v>1.478743068391867</v>
      </c>
      <c r="S74" s="152">
        <v>1.7123287671232876</v>
      </c>
      <c r="T74" s="152">
        <v>1.2048192771084338</v>
      </c>
      <c r="U74" s="152"/>
      <c r="V74" s="152">
        <v>1.2891344383057091</v>
      </c>
      <c r="W74" s="152">
        <v>1.0830324909747291</v>
      </c>
      <c r="X74" s="152">
        <v>1.5037593984962405</v>
      </c>
      <c r="Y74" s="152"/>
      <c r="Z74" s="152">
        <v>0.17094017094017094</v>
      </c>
      <c r="AA74" s="152">
        <v>0.30959752321981426</v>
      </c>
      <c r="AB74" s="152">
        <v>0</v>
      </c>
      <c r="AC74" s="152"/>
    </row>
    <row r="75" spans="1:29" ht="14.25" customHeight="1" x14ac:dyDescent="0.3">
      <c r="A75" s="169" t="s">
        <v>244</v>
      </c>
      <c r="B75" s="152">
        <v>2.6394579262527578</v>
      </c>
      <c r="C75" s="152">
        <v>3.069838833461243</v>
      </c>
      <c r="D75" s="152">
        <v>2.1855269548324427</v>
      </c>
      <c r="E75" s="152"/>
      <c r="F75" s="152">
        <v>3.678440925700365</v>
      </c>
      <c r="G75" s="152">
        <v>3.9140811455847255</v>
      </c>
      <c r="H75" s="152">
        <v>3.4328358208955225</v>
      </c>
      <c r="I75" s="152"/>
      <c r="J75" s="152">
        <v>4.6953046953046949</v>
      </c>
      <c r="K75" s="152">
        <v>5.4580896686159841</v>
      </c>
      <c r="L75" s="152">
        <v>3.8934426229508197</v>
      </c>
      <c r="M75" s="152"/>
      <c r="N75" s="152">
        <v>3.3435366140805272</v>
      </c>
      <c r="O75" s="152">
        <v>3.7945395650161959</v>
      </c>
      <c r="P75" s="152">
        <v>2.8763183125599232</v>
      </c>
      <c r="Q75" s="152"/>
      <c r="R75" s="152">
        <v>2.2343712859519851</v>
      </c>
      <c r="S75" s="152">
        <v>2.780309936189608</v>
      </c>
      <c r="T75" s="152">
        <v>1.639344262295082</v>
      </c>
      <c r="U75" s="152"/>
      <c r="V75" s="152">
        <v>2.084343189529811</v>
      </c>
      <c r="W75" s="152">
        <v>2.5688930406352171</v>
      </c>
      <c r="X75" s="152">
        <v>1.5617128463476071</v>
      </c>
      <c r="Y75" s="152"/>
      <c r="Z75" s="152">
        <v>0.19169329073482427</v>
      </c>
      <c r="AA75" s="152">
        <v>0.33514872224549641</v>
      </c>
      <c r="AB75" s="152">
        <v>4.3327556325823219E-2</v>
      </c>
      <c r="AC75" s="152"/>
    </row>
    <row r="76" spans="1:29" ht="14.25" customHeight="1" x14ac:dyDescent="0.3">
      <c r="A76" s="169" t="s">
        <v>245</v>
      </c>
      <c r="B76" s="152">
        <v>4.1582896091796204</v>
      </c>
      <c r="C76" s="152">
        <v>4.7664808764174511</v>
      </c>
      <c r="D76" s="152">
        <v>3.5245819565435066</v>
      </c>
      <c r="E76" s="152"/>
      <c r="F76" s="152">
        <v>5.6039488966318229</v>
      </c>
      <c r="G76" s="152">
        <v>5.2309404563160822</v>
      </c>
      <c r="H76" s="152">
        <v>6.0109289617486334</v>
      </c>
      <c r="I76" s="152"/>
      <c r="J76" s="152">
        <v>8.3692307692307697</v>
      </c>
      <c r="K76" s="152">
        <v>10.300429184549357</v>
      </c>
      <c r="L76" s="152">
        <v>6.4237183446571962</v>
      </c>
      <c r="M76" s="152"/>
      <c r="N76" s="152">
        <v>3.6083998816918075</v>
      </c>
      <c r="O76" s="152">
        <v>4.2602187679907884</v>
      </c>
      <c r="P76" s="152">
        <v>2.9197080291970803</v>
      </c>
      <c r="Q76" s="152"/>
      <c r="R76" s="152">
        <v>3.7133739483608936</v>
      </c>
      <c r="S76" s="152">
        <v>4.5636052481460352</v>
      </c>
      <c r="T76" s="152">
        <v>2.833530106257379</v>
      </c>
      <c r="U76" s="152"/>
      <c r="V76" s="152">
        <v>3.9021368844843605</v>
      </c>
      <c r="W76" s="152">
        <v>4.4978434996919292</v>
      </c>
      <c r="X76" s="152">
        <v>3.3001245330012452</v>
      </c>
      <c r="Y76" s="152"/>
      <c r="Z76" s="152">
        <v>0.19220208676551345</v>
      </c>
      <c r="AA76" s="152">
        <v>0.37533512064343166</v>
      </c>
      <c r="AB76" s="152">
        <v>0</v>
      </c>
      <c r="AC76" s="152"/>
    </row>
    <row r="77" spans="1:29" ht="14.25" customHeight="1" thickBot="1" x14ac:dyDescent="0.35">
      <c r="A77" s="169" t="s">
        <v>246</v>
      </c>
      <c r="B77" s="152">
        <v>9.3597262952101659</v>
      </c>
      <c r="C77" s="152">
        <v>10.38406827880512</v>
      </c>
      <c r="D77" s="152">
        <v>8.2702975289964709</v>
      </c>
      <c r="E77" s="152"/>
      <c r="F77" s="152">
        <v>12.921348314606742</v>
      </c>
      <c r="G77" s="152">
        <v>14.666666666666666</v>
      </c>
      <c r="H77" s="152">
        <v>10.979228486646884</v>
      </c>
      <c r="I77" s="152"/>
      <c r="J77" s="152">
        <v>13.963328631875882</v>
      </c>
      <c r="K77" s="152">
        <v>13.600000000000001</v>
      </c>
      <c r="L77" s="152">
        <v>14.37125748502994</v>
      </c>
      <c r="M77" s="152"/>
      <c r="N77" s="152">
        <v>10.081743869209809</v>
      </c>
      <c r="O77" s="152">
        <v>10.27027027027027</v>
      </c>
      <c r="P77" s="152">
        <v>9.8901098901098905</v>
      </c>
      <c r="Q77" s="152"/>
      <c r="R77" s="152">
        <v>8.695652173913043</v>
      </c>
      <c r="S77" s="152">
        <v>9.8039215686274517</v>
      </c>
      <c r="T77" s="152">
        <v>7.6190476190476195</v>
      </c>
      <c r="U77" s="152"/>
      <c r="V77" s="152">
        <v>8.5626911314984699</v>
      </c>
      <c r="W77" s="152">
        <v>11.470588235294118</v>
      </c>
      <c r="X77" s="152">
        <v>5.4140127388535033</v>
      </c>
      <c r="Y77" s="152"/>
      <c r="Z77" s="152">
        <v>1.2084592145015105</v>
      </c>
      <c r="AA77" s="152">
        <v>1.749271137026239</v>
      </c>
      <c r="AB77" s="152">
        <v>0.62695924764890276</v>
      </c>
      <c r="AC77" s="152"/>
    </row>
    <row r="78" spans="1:29" ht="14.25" customHeight="1" x14ac:dyDescent="0.3">
      <c r="A78" s="92" t="s">
        <v>305</v>
      </c>
      <c r="B78" s="92"/>
      <c r="C78" s="92"/>
      <c r="D78" s="92"/>
      <c r="E78" s="92"/>
      <c r="F78" s="92"/>
      <c r="G78" s="92"/>
      <c r="H78" s="92"/>
      <c r="I78" s="92"/>
      <c r="J78" s="158"/>
      <c r="K78" s="158"/>
      <c r="L78" s="158"/>
      <c r="M78" s="92"/>
      <c r="N78" s="158"/>
      <c r="O78" s="188"/>
      <c r="P78" s="92"/>
      <c r="Q78" s="92"/>
      <c r="R78" s="92"/>
      <c r="S78" s="92"/>
      <c r="T78" s="92"/>
      <c r="U78" s="92"/>
      <c r="V78" s="92"/>
      <c r="W78" s="92"/>
      <c r="X78" s="92"/>
      <c r="Y78" s="92"/>
      <c r="Z78" s="92"/>
      <c r="AA78" s="92"/>
      <c r="AB78" s="92"/>
      <c r="AC78" s="71"/>
    </row>
    <row r="79" spans="1:29" x14ac:dyDescent="0.3">
      <c r="A79" s="37"/>
      <c r="B79" s="37"/>
      <c r="C79" s="37"/>
      <c r="D79" s="37"/>
      <c r="E79" s="37"/>
      <c r="F79" s="37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</row>
  </sheetData>
  <mergeCells count="38">
    <mergeCell ref="A45:AB45"/>
    <mergeCell ref="A46:A47"/>
    <mergeCell ref="B46:D46"/>
    <mergeCell ref="E46:E47"/>
    <mergeCell ref="F46:H46"/>
    <mergeCell ref="I46:I47"/>
    <mergeCell ref="J46:L46"/>
    <mergeCell ref="M46:M47"/>
    <mergeCell ref="N46:P46"/>
    <mergeCell ref="Q46:Q47"/>
    <mergeCell ref="R46:T46"/>
    <mergeCell ref="U46:U47"/>
    <mergeCell ref="V46:X46"/>
    <mergeCell ref="Y46:Y47"/>
    <mergeCell ref="Z46:AB46"/>
    <mergeCell ref="A41:AB41"/>
    <mergeCell ref="A42:AB42"/>
    <mergeCell ref="A43:AB43"/>
    <mergeCell ref="A44:AB44"/>
    <mergeCell ref="M6:M7"/>
    <mergeCell ref="Q6:Q7"/>
    <mergeCell ref="U6:U7"/>
    <mergeCell ref="R6:T6"/>
    <mergeCell ref="V6:X6"/>
    <mergeCell ref="Z6:AB6"/>
    <mergeCell ref="A6:A7"/>
    <mergeCell ref="B6:D6"/>
    <mergeCell ref="F6:H6"/>
    <mergeCell ref="J6:L6"/>
    <mergeCell ref="N6:P6"/>
    <mergeCell ref="Y6:Y7"/>
    <mergeCell ref="E6:E7"/>
    <mergeCell ref="I6:I7"/>
    <mergeCell ref="A1:AB1"/>
    <mergeCell ref="A2:AB2"/>
    <mergeCell ref="A3:AB3"/>
    <mergeCell ref="A4:AB4"/>
    <mergeCell ref="A5:AB5"/>
  </mergeCells>
  <hyperlinks>
    <hyperlink ref="AD2" location="Contenido!A1" display="Contenido" xr:uid="{4A7CC94F-AA88-40DB-8DA4-91F2DA72261C}"/>
    <hyperlink ref="AD42" location="Contenido!A1" display="Contenido" xr:uid="{0354E995-F006-4CCB-9C8F-7B6B09A5F204}"/>
  </hyperlinks>
  <printOptions horizontalCentered="1"/>
  <pageMargins left="0.39370078740157483" right="0.39370078740157483" top="0.39370078740157483" bottom="0.39370078740157483" header="0.31496062992125984" footer="0.31496062992125984"/>
  <pageSetup scale="72" orientation="landscape" horizontalDpi="300" verticalDpi="300" r:id="rId1"/>
  <rowBreaks count="1" manualBreakCount="1">
    <brk id="40" max="27" man="1"/>
  </rowBreaks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2FDF6F-F078-4665-B6F5-87FAB747EFA7}">
  <dimension ref="A1:AD79"/>
  <sheetViews>
    <sheetView showGridLines="0" zoomScale="90" zoomScaleNormal="90" zoomScaleSheetLayoutView="90" workbookViewId="0">
      <selection sqref="A1:AB1"/>
    </sheetView>
  </sheetViews>
  <sheetFormatPr baseColWidth="10" defaultColWidth="11.453125" defaultRowHeight="14" x14ac:dyDescent="0.3"/>
  <cols>
    <col min="1" max="1" width="17.54296875" style="38" customWidth="1"/>
    <col min="2" max="4" width="7.453125" style="38" customWidth="1"/>
    <col min="5" max="5" width="1.54296875" style="38" customWidth="1"/>
    <col min="6" max="8" width="7.453125" style="38" customWidth="1"/>
    <col min="9" max="9" width="1.54296875" style="38" customWidth="1"/>
    <col min="10" max="12" width="7.453125" style="38" customWidth="1"/>
    <col min="13" max="13" width="1.54296875" style="38" customWidth="1"/>
    <col min="14" max="16" width="7.453125" style="38" customWidth="1"/>
    <col min="17" max="17" width="1.54296875" style="38" customWidth="1"/>
    <col min="18" max="20" width="7.453125" style="38" customWidth="1"/>
    <col min="21" max="21" width="1.54296875" style="38" customWidth="1"/>
    <col min="22" max="24" width="7.453125" style="38" customWidth="1"/>
    <col min="25" max="25" width="1.54296875" style="38" customWidth="1"/>
    <col min="26" max="28" width="7.453125" style="38" customWidth="1"/>
    <col min="29" max="29" width="5.7265625" style="38" customWidth="1"/>
    <col min="30" max="30" width="11.453125" style="30"/>
    <col min="31" max="31" width="9.54296875" style="38" bestFit="1" customWidth="1"/>
    <col min="32" max="32" width="10.1796875" style="38" bestFit="1" customWidth="1"/>
    <col min="33" max="33" width="11.453125" style="38"/>
    <col min="34" max="35" width="9.54296875" style="38" bestFit="1" customWidth="1"/>
    <col min="36" max="36" width="10.1796875" style="38" bestFit="1" customWidth="1"/>
    <col min="37" max="37" width="11.453125" style="38"/>
    <col min="38" max="39" width="9.54296875" style="38" bestFit="1" customWidth="1"/>
    <col min="40" max="40" width="10.1796875" style="38" bestFit="1" customWidth="1"/>
    <col min="41" max="41" width="11.453125" style="38"/>
    <col min="42" max="43" width="9.54296875" style="38" bestFit="1" customWidth="1"/>
    <col min="44" max="44" width="10.1796875" style="38" bestFit="1" customWidth="1"/>
    <col min="45" max="45" width="11.453125" style="38"/>
    <col min="46" max="47" width="9.54296875" style="38" bestFit="1" customWidth="1"/>
    <col min="48" max="48" width="10.1796875" style="38" bestFit="1" customWidth="1"/>
    <col min="49" max="49" width="11.453125" style="38"/>
    <col min="50" max="51" width="9.54296875" style="38" bestFit="1" customWidth="1"/>
    <col min="52" max="52" width="10.1796875" style="38" bestFit="1" customWidth="1"/>
    <col min="53" max="114" width="11.453125" style="38"/>
    <col min="115" max="115" width="16.1796875" style="38" customWidth="1"/>
    <col min="116" max="116" width="6" style="38" customWidth="1"/>
    <col min="117" max="117" width="6" style="38" bestFit="1" customWidth="1"/>
    <col min="118" max="118" width="5.54296875" style="38" bestFit="1" customWidth="1"/>
    <col min="119" max="119" width="1.54296875" style="38" customWidth="1"/>
    <col min="120" max="120" width="6" style="38" bestFit="1" customWidth="1"/>
    <col min="121" max="122" width="5" style="38" customWidth="1"/>
    <col min="123" max="123" width="1.54296875" style="38" customWidth="1"/>
    <col min="124" max="126" width="5" style="38" customWidth="1"/>
    <col min="127" max="127" width="1.54296875" style="38" customWidth="1"/>
    <col min="128" max="130" width="5.1796875" style="38" bestFit="1" customWidth="1"/>
    <col min="131" max="131" width="1.54296875" style="38" customWidth="1"/>
    <col min="132" max="134" width="5.1796875" style="38" bestFit="1" customWidth="1"/>
    <col min="135" max="135" width="1.54296875" style="38" customWidth="1"/>
    <col min="136" max="138" width="5.1796875" style="38" bestFit="1" customWidth="1"/>
    <col min="139" max="139" width="1.54296875" style="38" customWidth="1"/>
    <col min="140" max="140" width="4.81640625" style="38" bestFit="1" customWidth="1"/>
    <col min="141" max="142" width="4.453125" style="38" customWidth="1"/>
    <col min="143" max="143" width="8.81640625" style="38" customWidth="1"/>
    <col min="144" max="144" width="12" style="38" customWidth="1"/>
    <col min="145" max="147" width="6" style="38" customWidth="1"/>
    <col min="148" max="148" width="1.54296875" style="38" customWidth="1"/>
    <col min="149" max="149" width="6.1796875" style="38" customWidth="1"/>
    <col min="150" max="151" width="5.1796875" style="38" customWidth="1"/>
    <col min="152" max="152" width="1.54296875" style="38" customWidth="1"/>
    <col min="153" max="155" width="5" style="38" customWidth="1"/>
    <col min="156" max="156" width="1.54296875" style="38" customWidth="1"/>
    <col min="157" max="159" width="5" style="38" customWidth="1"/>
    <col min="160" max="160" width="1.54296875" style="38" customWidth="1"/>
    <col min="161" max="163" width="5" style="38" customWidth="1"/>
    <col min="164" max="164" width="1.54296875" style="38" customWidth="1"/>
    <col min="165" max="167" width="5.1796875" style="38" customWidth="1"/>
    <col min="168" max="168" width="1.54296875" style="38" customWidth="1"/>
    <col min="169" max="170" width="5" style="38" customWidth="1"/>
    <col min="171" max="171" width="5.453125" style="38" customWidth="1"/>
    <col min="172" max="16384" width="11.453125" style="38"/>
  </cols>
  <sheetData>
    <row r="1" spans="1:30" ht="15.75" customHeight="1" x14ac:dyDescent="0.3">
      <c r="A1" s="335" t="s">
        <v>321</v>
      </c>
      <c r="B1" s="335"/>
      <c r="C1" s="335"/>
      <c r="D1" s="335"/>
      <c r="E1" s="335"/>
      <c r="F1" s="335"/>
      <c r="G1" s="335"/>
      <c r="H1" s="335"/>
      <c r="I1" s="335"/>
      <c r="J1" s="335"/>
      <c r="K1" s="335"/>
      <c r="L1" s="335"/>
      <c r="M1" s="335"/>
      <c r="N1" s="335"/>
      <c r="O1" s="335"/>
      <c r="P1" s="335"/>
      <c r="Q1" s="335"/>
      <c r="R1" s="335"/>
      <c r="S1" s="335"/>
      <c r="T1" s="335"/>
      <c r="U1" s="335"/>
      <c r="V1" s="335"/>
      <c r="W1" s="335"/>
      <c r="X1" s="335"/>
      <c r="Y1" s="335"/>
      <c r="Z1" s="335"/>
      <c r="AA1" s="335"/>
      <c r="AB1" s="335"/>
      <c r="AC1" s="215"/>
    </row>
    <row r="2" spans="1:30" ht="15.75" customHeight="1" x14ac:dyDescent="0.35">
      <c r="A2" s="335" t="s">
        <v>154</v>
      </c>
      <c r="B2" s="335"/>
      <c r="C2" s="335"/>
      <c r="D2" s="335"/>
      <c r="E2" s="335"/>
      <c r="F2" s="335"/>
      <c r="G2" s="335"/>
      <c r="H2" s="335"/>
      <c r="I2" s="335"/>
      <c r="J2" s="335"/>
      <c r="K2" s="335"/>
      <c r="L2" s="335"/>
      <c r="M2" s="335"/>
      <c r="N2" s="335"/>
      <c r="O2" s="335"/>
      <c r="P2" s="335"/>
      <c r="Q2" s="335"/>
      <c r="R2" s="335"/>
      <c r="S2" s="335"/>
      <c r="T2" s="335"/>
      <c r="U2" s="335"/>
      <c r="V2" s="335"/>
      <c r="W2" s="335"/>
      <c r="X2" s="335"/>
      <c r="Y2" s="335"/>
      <c r="Z2" s="335"/>
      <c r="AA2" s="335"/>
      <c r="AB2" s="335"/>
      <c r="AC2" s="215"/>
      <c r="AD2" s="311" t="s">
        <v>131</v>
      </c>
    </row>
    <row r="3" spans="1:30" ht="15.75" customHeight="1" x14ac:dyDescent="0.3">
      <c r="A3" s="335" t="s">
        <v>318</v>
      </c>
      <c r="B3" s="335"/>
      <c r="C3" s="335"/>
      <c r="D3" s="335"/>
      <c r="E3" s="335"/>
      <c r="F3" s="335"/>
      <c r="G3" s="335"/>
      <c r="H3" s="335"/>
      <c r="I3" s="335"/>
      <c r="J3" s="335"/>
      <c r="K3" s="335"/>
      <c r="L3" s="335"/>
      <c r="M3" s="335"/>
      <c r="N3" s="335"/>
      <c r="O3" s="335"/>
      <c r="P3" s="335"/>
      <c r="Q3" s="335"/>
      <c r="R3" s="335"/>
      <c r="S3" s="335"/>
      <c r="T3" s="335"/>
      <c r="U3" s="335"/>
      <c r="V3" s="335"/>
      <c r="W3" s="335"/>
      <c r="X3" s="335"/>
      <c r="Y3" s="335"/>
      <c r="Z3" s="335"/>
      <c r="AA3" s="335"/>
      <c r="AB3" s="335"/>
      <c r="AC3" s="215"/>
    </row>
    <row r="4" spans="1:30" ht="15.75" customHeight="1" x14ac:dyDescent="0.3">
      <c r="A4" s="335" t="s">
        <v>191</v>
      </c>
      <c r="B4" s="335"/>
      <c r="C4" s="335"/>
      <c r="D4" s="335"/>
      <c r="E4" s="335"/>
      <c r="F4" s="335"/>
      <c r="G4" s="335"/>
      <c r="H4" s="335"/>
      <c r="I4" s="335"/>
      <c r="J4" s="335"/>
      <c r="K4" s="335"/>
      <c r="L4" s="335"/>
      <c r="M4" s="335"/>
      <c r="N4" s="335"/>
      <c r="O4" s="335"/>
      <c r="P4" s="335"/>
      <c r="Q4" s="335"/>
      <c r="R4" s="335"/>
      <c r="S4" s="335"/>
      <c r="T4" s="335"/>
      <c r="U4" s="335"/>
      <c r="V4" s="335"/>
      <c r="W4" s="335"/>
      <c r="X4" s="335"/>
      <c r="Y4" s="335"/>
      <c r="Z4" s="335"/>
      <c r="AA4" s="335"/>
      <c r="AB4" s="335"/>
      <c r="AC4" s="215"/>
    </row>
    <row r="5" spans="1:30" ht="15.75" customHeight="1" x14ac:dyDescent="0.3">
      <c r="A5" s="335" t="s">
        <v>289</v>
      </c>
      <c r="B5" s="335"/>
      <c r="C5" s="335"/>
      <c r="D5" s="335"/>
      <c r="E5" s="335"/>
      <c r="F5" s="335"/>
      <c r="G5" s="335"/>
      <c r="H5" s="335"/>
      <c r="I5" s="335"/>
      <c r="J5" s="335"/>
      <c r="K5" s="335"/>
      <c r="L5" s="335"/>
      <c r="M5" s="335"/>
      <c r="N5" s="335"/>
      <c r="O5" s="335"/>
      <c r="P5" s="335"/>
      <c r="Q5" s="335"/>
      <c r="R5" s="335"/>
      <c r="S5" s="335"/>
      <c r="T5" s="335"/>
      <c r="U5" s="335"/>
      <c r="V5" s="335"/>
      <c r="W5" s="335"/>
      <c r="X5" s="335"/>
      <c r="Y5" s="335"/>
      <c r="Z5" s="335"/>
      <c r="AA5" s="335"/>
      <c r="AB5" s="335"/>
      <c r="AC5" s="215"/>
    </row>
    <row r="6" spans="1:30" s="71" customFormat="1" ht="21" customHeight="1" x14ac:dyDescent="0.3">
      <c r="A6" s="331" t="s">
        <v>319</v>
      </c>
      <c r="B6" s="333" t="s">
        <v>158</v>
      </c>
      <c r="C6" s="333"/>
      <c r="D6" s="333"/>
      <c r="E6" s="334"/>
      <c r="F6" s="333" t="s">
        <v>291</v>
      </c>
      <c r="G6" s="333"/>
      <c r="H6" s="333"/>
      <c r="I6" s="334"/>
      <c r="J6" s="333" t="s">
        <v>292</v>
      </c>
      <c r="K6" s="333"/>
      <c r="L6" s="333"/>
      <c r="M6" s="334"/>
      <c r="N6" s="333" t="s">
        <v>293</v>
      </c>
      <c r="O6" s="333"/>
      <c r="P6" s="333"/>
      <c r="Q6" s="334"/>
      <c r="R6" s="333" t="s">
        <v>294</v>
      </c>
      <c r="S6" s="333"/>
      <c r="T6" s="333"/>
      <c r="U6" s="334"/>
      <c r="V6" s="333" t="s">
        <v>295</v>
      </c>
      <c r="W6" s="333"/>
      <c r="X6" s="333"/>
      <c r="Y6" s="334"/>
      <c r="Z6" s="333" t="s">
        <v>296</v>
      </c>
      <c r="AA6" s="333"/>
      <c r="AB6" s="333"/>
      <c r="AC6" s="205"/>
      <c r="AD6" s="32"/>
    </row>
    <row r="7" spans="1:30" s="71" customFormat="1" ht="21" customHeight="1" x14ac:dyDescent="0.3">
      <c r="A7" s="332"/>
      <c r="B7" s="244" t="s">
        <v>158</v>
      </c>
      <c r="C7" s="244" t="s">
        <v>297</v>
      </c>
      <c r="D7" s="244" t="s">
        <v>298</v>
      </c>
      <c r="E7" s="334"/>
      <c r="F7" s="244" t="s">
        <v>158</v>
      </c>
      <c r="G7" s="244" t="s">
        <v>297</v>
      </c>
      <c r="H7" s="244" t="s">
        <v>298</v>
      </c>
      <c r="I7" s="334"/>
      <c r="J7" s="244" t="s">
        <v>158</v>
      </c>
      <c r="K7" s="244" t="s">
        <v>297</v>
      </c>
      <c r="L7" s="244" t="s">
        <v>298</v>
      </c>
      <c r="M7" s="334"/>
      <c r="N7" s="244" t="s">
        <v>158</v>
      </c>
      <c r="O7" s="244" t="s">
        <v>297</v>
      </c>
      <c r="P7" s="244" t="s">
        <v>298</v>
      </c>
      <c r="Q7" s="334"/>
      <c r="R7" s="244" t="s">
        <v>158</v>
      </c>
      <c r="S7" s="244" t="s">
        <v>297</v>
      </c>
      <c r="T7" s="244" t="s">
        <v>298</v>
      </c>
      <c r="U7" s="334"/>
      <c r="V7" s="244" t="s">
        <v>158</v>
      </c>
      <c r="W7" s="244" t="s">
        <v>297</v>
      </c>
      <c r="X7" s="244" t="s">
        <v>298</v>
      </c>
      <c r="Y7" s="334"/>
      <c r="Z7" s="244" t="s">
        <v>158</v>
      </c>
      <c r="AA7" s="244" t="s">
        <v>297</v>
      </c>
      <c r="AB7" s="244" t="s">
        <v>298</v>
      </c>
      <c r="AC7" s="206"/>
      <c r="AD7" s="73"/>
    </row>
    <row r="8" spans="1:30" s="71" customFormat="1" ht="13" x14ac:dyDescent="0.3">
      <c r="A8" s="94"/>
      <c r="B8" s="95"/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  <c r="S8" s="95"/>
      <c r="T8" s="95"/>
      <c r="U8" s="95"/>
      <c r="V8" s="95"/>
      <c r="W8" s="95"/>
      <c r="X8" s="95"/>
      <c r="Y8" s="95"/>
      <c r="Z8" s="95"/>
      <c r="AA8" s="95"/>
      <c r="AB8" s="95"/>
      <c r="AC8" s="95"/>
      <c r="AD8" s="73"/>
    </row>
    <row r="9" spans="1:30" s="74" customFormat="1" ht="14.25" customHeight="1" x14ac:dyDescent="0.3">
      <c r="A9" s="21" t="s">
        <v>158</v>
      </c>
      <c r="B9" s="154">
        <v>14681</v>
      </c>
      <c r="C9" s="154">
        <v>8325</v>
      </c>
      <c r="D9" s="154">
        <v>6356</v>
      </c>
      <c r="E9" s="154"/>
      <c r="F9" s="154">
        <v>4054</v>
      </c>
      <c r="G9" s="154">
        <v>2256</v>
      </c>
      <c r="H9" s="154">
        <v>1798</v>
      </c>
      <c r="I9" s="154"/>
      <c r="J9" s="154">
        <v>4623</v>
      </c>
      <c r="K9" s="154">
        <v>2633</v>
      </c>
      <c r="L9" s="154">
        <v>1990</v>
      </c>
      <c r="M9" s="154"/>
      <c r="N9" s="154">
        <v>2223</v>
      </c>
      <c r="O9" s="154">
        <v>1283</v>
      </c>
      <c r="P9" s="154">
        <v>940</v>
      </c>
      <c r="Q9" s="154"/>
      <c r="R9" s="154">
        <v>1936</v>
      </c>
      <c r="S9" s="154">
        <v>1104</v>
      </c>
      <c r="T9" s="154">
        <v>832</v>
      </c>
      <c r="U9" s="154"/>
      <c r="V9" s="154">
        <v>1648</v>
      </c>
      <c r="W9" s="154">
        <v>939</v>
      </c>
      <c r="X9" s="154">
        <v>709</v>
      </c>
      <c r="Y9" s="154"/>
      <c r="Z9" s="154">
        <v>197</v>
      </c>
      <c r="AA9" s="154">
        <v>110</v>
      </c>
      <c r="AB9" s="154">
        <v>87</v>
      </c>
      <c r="AC9" s="154"/>
      <c r="AD9" s="138"/>
    </row>
    <row r="10" spans="1:30" s="74" customFormat="1" ht="14.25" customHeight="1" x14ac:dyDescent="0.3">
      <c r="A10" s="21"/>
      <c r="B10" s="151"/>
      <c r="C10" s="151"/>
      <c r="D10" s="151"/>
      <c r="E10" s="151"/>
      <c r="F10" s="151"/>
      <c r="G10" s="151"/>
      <c r="H10" s="151"/>
      <c r="I10" s="151"/>
      <c r="J10" s="151"/>
      <c r="K10" s="151"/>
      <c r="L10" s="151"/>
      <c r="M10" s="151"/>
      <c r="N10" s="151"/>
      <c r="O10" s="151"/>
      <c r="P10" s="151"/>
      <c r="Q10" s="151"/>
      <c r="R10" s="151"/>
      <c r="S10" s="151"/>
      <c r="T10" s="151"/>
      <c r="U10" s="151"/>
      <c r="V10" s="151"/>
      <c r="W10" s="151"/>
      <c r="X10" s="151"/>
      <c r="Y10" s="151"/>
      <c r="Z10" s="151"/>
      <c r="AA10" s="151"/>
      <c r="AB10" s="151"/>
      <c r="AC10" s="151"/>
      <c r="AD10" s="138"/>
    </row>
    <row r="11" spans="1:30" s="71" customFormat="1" ht="14.25" customHeight="1" x14ac:dyDescent="0.3">
      <c r="A11" s="169" t="s">
        <v>220</v>
      </c>
      <c r="B11" s="151">
        <v>1086</v>
      </c>
      <c r="C11" s="151">
        <v>619</v>
      </c>
      <c r="D11" s="151">
        <v>467</v>
      </c>
      <c r="E11" s="151"/>
      <c r="F11" s="151">
        <v>305</v>
      </c>
      <c r="G11" s="151">
        <v>167</v>
      </c>
      <c r="H11" s="151">
        <v>138</v>
      </c>
      <c r="I11" s="151"/>
      <c r="J11" s="151">
        <v>337</v>
      </c>
      <c r="K11" s="151">
        <v>195</v>
      </c>
      <c r="L11" s="151">
        <v>142</v>
      </c>
      <c r="M11" s="151"/>
      <c r="N11" s="151">
        <v>176</v>
      </c>
      <c r="O11" s="151">
        <v>109</v>
      </c>
      <c r="P11" s="151">
        <v>67</v>
      </c>
      <c r="Q11" s="151"/>
      <c r="R11" s="151">
        <v>169</v>
      </c>
      <c r="S11" s="151">
        <v>89</v>
      </c>
      <c r="T11" s="151">
        <v>80</v>
      </c>
      <c r="U11" s="151"/>
      <c r="V11" s="151">
        <v>90</v>
      </c>
      <c r="W11" s="151">
        <v>53</v>
      </c>
      <c r="X11" s="151">
        <v>37</v>
      </c>
      <c r="Y11" s="151"/>
      <c r="Z11" s="151">
        <v>9</v>
      </c>
      <c r="AA11" s="151">
        <v>6</v>
      </c>
      <c r="AB11" s="151">
        <v>3</v>
      </c>
      <c r="AC11" s="151"/>
      <c r="AD11" s="73"/>
    </row>
    <row r="12" spans="1:30" s="71" customFormat="1" ht="14.25" customHeight="1" x14ac:dyDescent="0.3">
      <c r="A12" s="169" t="s">
        <v>221</v>
      </c>
      <c r="B12" s="151">
        <v>594</v>
      </c>
      <c r="C12" s="151">
        <v>330</v>
      </c>
      <c r="D12" s="151">
        <v>264</v>
      </c>
      <c r="E12" s="151"/>
      <c r="F12" s="151">
        <v>165</v>
      </c>
      <c r="G12" s="151">
        <v>89</v>
      </c>
      <c r="H12" s="151">
        <v>76</v>
      </c>
      <c r="I12" s="151"/>
      <c r="J12" s="151">
        <v>184</v>
      </c>
      <c r="K12" s="151">
        <v>110</v>
      </c>
      <c r="L12" s="151">
        <v>74</v>
      </c>
      <c r="M12" s="151"/>
      <c r="N12" s="151">
        <v>70</v>
      </c>
      <c r="O12" s="151">
        <v>45</v>
      </c>
      <c r="P12" s="151">
        <v>25</v>
      </c>
      <c r="Q12" s="151"/>
      <c r="R12" s="151">
        <v>73</v>
      </c>
      <c r="S12" s="151">
        <v>41</v>
      </c>
      <c r="T12" s="151">
        <v>32</v>
      </c>
      <c r="U12" s="151"/>
      <c r="V12" s="151">
        <v>95</v>
      </c>
      <c r="W12" s="151">
        <v>41</v>
      </c>
      <c r="X12" s="151">
        <v>54</v>
      </c>
      <c r="Y12" s="151"/>
      <c r="Z12" s="151">
        <v>7</v>
      </c>
      <c r="AA12" s="151">
        <v>4</v>
      </c>
      <c r="AB12" s="151">
        <v>3</v>
      </c>
      <c r="AC12" s="151"/>
      <c r="AD12" s="138"/>
    </row>
    <row r="13" spans="1:30" s="71" customFormat="1" ht="14.25" customHeight="1" x14ac:dyDescent="0.3">
      <c r="A13" s="169" t="s">
        <v>222</v>
      </c>
      <c r="B13" s="151">
        <v>968</v>
      </c>
      <c r="C13" s="151">
        <v>512</v>
      </c>
      <c r="D13" s="151">
        <v>456</v>
      </c>
      <c r="E13" s="151"/>
      <c r="F13" s="151">
        <v>216</v>
      </c>
      <c r="G13" s="151">
        <v>115</v>
      </c>
      <c r="H13" s="151">
        <v>101</v>
      </c>
      <c r="I13" s="151"/>
      <c r="J13" s="151">
        <v>309</v>
      </c>
      <c r="K13" s="151">
        <v>161</v>
      </c>
      <c r="L13" s="151">
        <v>148</v>
      </c>
      <c r="M13" s="151"/>
      <c r="N13" s="151">
        <v>143</v>
      </c>
      <c r="O13" s="151">
        <v>83</v>
      </c>
      <c r="P13" s="151">
        <v>60</v>
      </c>
      <c r="Q13" s="151"/>
      <c r="R13" s="151">
        <v>132</v>
      </c>
      <c r="S13" s="151">
        <v>68</v>
      </c>
      <c r="T13" s="151">
        <v>64</v>
      </c>
      <c r="U13" s="151"/>
      <c r="V13" s="151">
        <v>148</v>
      </c>
      <c r="W13" s="151">
        <v>78</v>
      </c>
      <c r="X13" s="151">
        <v>70</v>
      </c>
      <c r="Y13" s="151"/>
      <c r="Z13" s="151">
        <v>20</v>
      </c>
      <c r="AA13" s="151">
        <v>7</v>
      </c>
      <c r="AB13" s="151">
        <v>13</v>
      </c>
      <c r="AC13" s="151"/>
      <c r="AD13" s="138"/>
    </row>
    <row r="14" spans="1:30" s="71" customFormat="1" ht="14.25" customHeight="1" x14ac:dyDescent="0.3">
      <c r="A14" s="169" t="s">
        <v>223</v>
      </c>
      <c r="B14" s="151">
        <v>710</v>
      </c>
      <c r="C14" s="151">
        <v>369</v>
      </c>
      <c r="D14" s="151">
        <v>341</v>
      </c>
      <c r="E14" s="151"/>
      <c r="F14" s="151">
        <v>226</v>
      </c>
      <c r="G14" s="151">
        <v>119</v>
      </c>
      <c r="H14" s="151">
        <v>107</v>
      </c>
      <c r="I14" s="151"/>
      <c r="J14" s="151">
        <v>224</v>
      </c>
      <c r="K14" s="151">
        <v>112</v>
      </c>
      <c r="L14" s="151">
        <v>112</v>
      </c>
      <c r="M14" s="151"/>
      <c r="N14" s="151">
        <v>93</v>
      </c>
      <c r="O14" s="151">
        <v>48</v>
      </c>
      <c r="P14" s="151">
        <v>45</v>
      </c>
      <c r="Q14" s="151"/>
      <c r="R14" s="151">
        <v>99</v>
      </c>
      <c r="S14" s="151">
        <v>53</v>
      </c>
      <c r="T14" s="151">
        <v>46</v>
      </c>
      <c r="U14" s="151"/>
      <c r="V14" s="151">
        <v>64</v>
      </c>
      <c r="W14" s="151">
        <v>33</v>
      </c>
      <c r="X14" s="151">
        <v>31</v>
      </c>
      <c r="Y14" s="151"/>
      <c r="Z14" s="151">
        <v>4</v>
      </c>
      <c r="AA14" s="151">
        <v>4</v>
      </c>
      <c r="AB14" s="151">
        <v>0</v>
      </c>
      <c r="AC14" s="151"/>
      <c r="AD14" s="138"/>
    </row>
    <row r="15" spans="1:30" s="71" customFormat="1" ht="14.25" customHeight="1" x14ac:dyDescent="0.3">
      <c r="A15" s="169" t="s">
        <v>224</v>
      </c>
      <c r="B15" s="151">
        <v>120</v>
      </c>
      <c r="C15" s="151">
        <v>69</v>
      </c>
      <c r="D15" s="151">
        <v>51</v>
      </c>
      <c r="E15" s="151"/>
      <c r="F15" s="151">
        <v>36</v>
      </c>
      <c r="G15" s="151">
        <v>21</v>
      </c>
      <c r="H15" s="151">
        <v>15</v>
      </c>
      <c r="I15" s="151"/>
      <c r="J15" s="151">
        <v>39</v>
      </c>
      <c r="K15" s="151">
        <v>22</v>
      </c>
      <c r="L15" s="151">
        <v>17</v>
      </c>
      <c r="M15" s="151"/>
      <c r="N15" s="151">
        <v>21</v>
      </c>
      <c r="O15" s="151">
        <v>14</v>
      </c>
      <c r="P15" s="151">
        <v>7</v>
      </c>
      <c r="Q15" s="151"/>
      <c r="R15" s="151">
        <v>15</v>
      </c>
      <c r="S15" s="151">
        <v>6</v>
      </c>
      <c r="T15" s="151">
        <v>9</v>
      </c>
      <c r="U15" s="151"/>
      <c r="V15" s="151">
        <v>8</v>
      </c>
      <c r="W15" s="151">
        <v>5</v>
      </c>
      <c r="X15" s="151">
        <v>3</v>
      </c>
      <c r="Y15" s="151"/>
      <c r="Z15" s="151">
        <v>1</v>
      </c>
      <c r="AA15" s="151">
        <v>1</v>
      </c>
      <c r="AB15" s="151">
        <v>0</v>
      </c>
      <c r="AC15" s="151"/>
      <c r="AD15" s="73"/>
    </row>
    <row r="16" spans="1:30" s="71" customFormat="1" ht="14.25" customHeight="1" x14ac:dyDescent="0.3">
      <c r="A16" s="169" t="s">
        <v>225</v>
      </c>
      <c r="B16" s="151">
        <v>299</v>
      </c>
      <c r="C16" s="151">
        <v>164</v>
      </c>
      <c r="D16" s="151">
        <v>135</v>
      </c>
      <c r="E16" s="151"/>
      <c r="F16" s="151">
        <v>109</v>
      </c>
      <c r="G16" s="151">
        <v>62</v>
      </c>
      <c r="H16" s="151">
        <v>47</v>
      </c>
      <c r="I16" s="151"/>
      <c r="J16" s="151">
        <v>93</v>
      </c>
      <c r="K16" s="151">
        <v>48</v>
      </c>
      <c r="L16" s="151">
        <v>45</v>
      </c>
      <c r="M16" s="151"/>
      <c r="N16" s="151">
        <v>45</v>
      </c>
      <c r="O16" s="151">
        <v>24</v>
      </c>
      <c r="P16" s="151">
        <v>21</v>
      </c>
      <c r="Q16" s="151"/>
      <c r="R16" s="151">
        <v>25</v>
      </c>
      <c r="S16" s="151">
        <v>16</v>
      </c>
      <c r="T16" s="151">
        <v>9</v>
      </c>
      <c r="U16" s="151"/>
      <c r="V16" s="151">
        <v>25</v>
      </c>
      <c r="W16" s="151">
        <v>13</v>
      </c>
      <c r="X16" s="151">
        <v>12</v>
      </c>
      <c r="Y16" s="151"/>
      <c r="Z16" s="151">
        <v>2</v>
      </c>
      <c r="AA16" s="151">
        <v>1</v>
      </c>
      <c r="AB16" s="151">
        <v>1</v>
      </c>
      <c r="AC16" s="151"/>
      <c r="AD16" s="73"/>
    </row>
    <row r="17" spans="1:30" s="71" customFormat="1" ht="14.25" customHeight="1" x14ac:dyDescent="0.3">
      <c r="A17" s="169" t="s">
        <v>226</v>
      </c>
      <c r="B17" s="151">
        <v>93</v>
      </c>
      <c r="C17" s="151">
        <v>47</v>
      </c>
      <c r="D17" s="151">
        <v>46</v>
      </c>
      <c r="E17" s="151"/>
      <c r="F17" s="151">
        <v>37</v>
      </c>
      <c r="G17" s="151">
        <v>21</v>
      </c>
      <c r="H17" s="151">
        <v>16</v>
      </c>
      <c r="I17" s="151"/>
      <c r="J17" s="151">
        <v>23</v>
      </c>
      <c r="K17" s="151">
        <v>13</v>
      </c>
      <c r="L17" s="151">
        <v>10</v>
      </c>
      <c r="M17" s="151"/>
      <c r="N17" s="151">
        <v>7</v>
      </c>
      <c r="O17" s="151">
        <v>5</v>
      </c>
      <c r="P17" s="151">
        <v>2</v>
      </c>
      <c r="Q17" s="151"/>
      <c r="R17" s="151">
        <v>11</v>
      </c>
      <c r="S17" s="151">
        <v>1</v>
      </c>
      <c r="T17" s="151">
        <v>10</v>
      </c>
      <c r="U17" s="151"/>
      <c r="V17" s="151">
        <v>15</v>
      </c>
      <c r="W17" s="151">
        <v>7</v>
      </c>
      <c r="X17" s="151">
        <v>8</v>
      </c>
      <c r="Y17" s="151"/>
      <c r="Z17" s="151">
        <v>0</v>
      </c>
      <c r="AA17" s="151">
        <v>0</v>
      </c>
      <c r="AB17" s="151">
        <v>0</v>
      </c>
      <c r="AC17" s="151"/>
      <c r="AD17" s="73"/>
    </row>
    <row r="18" spans="1:30" s="71" customFormat="1" ht="14.25" customHeight="1" x14ac:dyDescent="0.3">
      <c r="A18" s="169" t="s">
        <v>227</v>
      </c>
      <c r="B18" s="151">
        <v>1532</v>
      </c>
      <c r="C18" s="151">
        <v>868</v>
      </c>
      <c r="D18" s="151">
        <v>664</v>
      </c>
      <c r="E18" s="151"/>
      <c r="F18" s="151">
        <v>470</v>
      </c>
      <c r="G18" s="151">
        <v>270</v>
      </c>
      <c r="H18" s="151">
        <v>200</v>
      </c>
      <c r="I18" s="151"/>
      <c r="J18" s="151">
        <v>517</v>
      </c>
      <c r="K18" s="151">
        <v>284</v>
      </c>
      <c r="L18" s="151">
        <v>233</v>
      </c>
      <c r="M18" s="151"/>
      <c r="N18" s="151">
        <v>200</v>
      </c>
      <c r="O18" s="151">
        <v>112</v>
      </c>
      <c r="P18" s="151">
        <v>88</v>
      </c>
      <c r="Q18" s="151"/>
      <c r="R18" s="151">
        <v>185</v>
      </c>
      <c r="S18" s="151">
        <v>116</v>
      </c>
      <c r="T18" s="151">
        <v>69</v>
      </c>
      <c r="U18" s="151"/>
      <c r="V18" s="151">
        <v>145</v>
      </c>
      <c r="W18" s="151">
        <v>80</v>
      </c>
      <c r="X18" s="151">
        <v>65</v>
      </c>
      <c r="Y18" s="151"/>
      <c r="Z18" s="151">
        <v>15</v>
      </c>
      <c r="AA18" s="151">
        <v>6</v>
      </c>
      <c r="AB18" s="151">
        <v>9</v>
      </c>
      <c r="AC18" s="151"/>
      <c r="AD18" s="73"/>
    </row>
    <row r="19" spans="1:30" s="71" customFormat="1" ht="14.25" customHeight="1" x14ac:dyDescent="0.3">
      <c r="A19" s="169" t="s">
        <v>228</v>
      </c>
      <c r="B19" s="151">
        <v>465</v>
      </c>
      <c r="C19" s="151">
        <v>258</v>
      </c>
      <c r="D19" s="151">
        <v>207</v>
      </c>
      <c r="E19" s="151"/>
      <c r="F19" s="151">
        <v>151</v>
      </c>
      <c r="G19" s="151">
        <v>72</v>
      </c>
      <c r="H19" s="151">
        <v>79</v>
      </c>
      <c r="I19" s="151"/>
      <c r="J19" s="151">
        <v>140</v>
      </c>
      <c r="K19" s="151">
        <v>78</v>
      </c>
      <c r="L19" s="151">
        <v>62</v>
      </c>
      <c r="M19" s="151"/>
      <c r="N19" s="151">
        <v>71</v>
      </c>
      <c r="O19" s="151">
        <v>46</v>
      </c>
      <c r="P19" s="151">
        <v>25</v>
      </c>
      <c r="Q19" s="151"/>
      <c r="R19" s="151">
        <v>52</v>
      </c>
      <c r="S19" s="151">
        <v>32</v>
      </c>
      <c r="T19" s="151">
        <v>20</v>
      </c>
      <c r="U19" s="151"/>
      <c r="V19" s="151">
        <v>46</v>
      </c>
      <c r="W19" s="151">
        <v>28</v>
      </c>
      <c r="X19" s="151">
        <v>18</v>
      </c>
      <c r="Y19" s="151"/>
      <c r="Z19" s="151">
        <v>5</v>
      </c>
      <c r="AA19" s="151">
        <v>2</v>
      </c>
      <c r="AB19" s="151">
        <v>3</v>
      </c>
      <c r="AC19" s="151"/>
      <c r="AD19" s="138"/>
    </row>
    <row r="20" spans="1:30" s="71" customFormat="1" ht="14.25" customHeight="1" x14ac:dyDescent="0.3">
      <c r="A20" s="169" t="s">
        <v>229</v>
      </c>
      <c r="B20" s="151">
        <v>1182</v>
      </c>
      <c r="C20" s="151">
        <v>676</v>
      </c>
      <c r="D20" s="151">
        <v>506</v>
      </c>
      <c r="E20" s="151"/>
      <c r="F20" s="151">
        <v>341</v>
      </c>
      <c r="G20" s="151">
        <v>195</v>
      </c>
      <c r="H20" s="151">
        <v>146</v>
      </c>
      <c r="I20" s="151"/>
      <c r="J20" s="151">
        <v>364</v>
      </c>
      <c r="K20" s="151">
        <v>212</v>
      </c>
      <c r="L20" s="151">
        <v>152</v>
      </c>
      <c r="M20" s="151"/>
      <c r="N20" s="151">
        <v>188</v>
      </c>
      <c r="O20" s="151">
        <v>101</v>
      </c>
      <c r="P20" s="151">
        <v>87</v>
      </c>
      <c r="Q20" s="151"/>
      <c r="R20" s="151">
        <v>150</v>
      </c>
      <c r="S20" s="151">
        <v>88</v>
      </c>
      <c r="T20" s="151">
        <v>62</v>
      </c>
      <c r="U20" s="151"/>
      <c r="V20" s="151">
        <v>127</v>
      </c>
      <c r="W20" s="151">
        <v>73</v>
      </c>
      <c r="X20" s="151">
        <v>54</v>
      </c>
      <c r="Y20" s="151"/>
      <c r="Z20" s="151">
        <v>12</v>
      </c>
      <c r="AA20" s="151">
        <v>7</v>
      </c>
      <c r="AB20" s="151">
        <v>5</v>
      </c>
      <c r="AC20" s="151"/>
      <c r="AD20" s="73"/>
    </row>
    <row r="21" spans="1:30" s="71" customFormat="1" ht="14.25" customHeight="1" x14ac:dyDescent="0.3">
      <c r="A21" s="169" t="s">
        <v>230</v>
      </c>
      <c r="B21" s="151">
        <v>360</v>
      </c>
      <c r="C21" s="151">
        <v>202</v>
      </c>
      <c r="D21" s="151">
        <v>158</v>
      </c>
      <c r="E21" s="151"/>
      <c r="F21" s="151">
        <v>81</v>
      </c>
      <c r="G21" s="151">
        <v>45</v>
      </c>
      <c r="H21" s="151">
        <v>36</v>
      </c>
      <c r="I21" s="151"/>
      <c r="J21" s="151">
        <v>94</v>
      </c>
      <c r="K21" s="151">
        <v>52</v>
      </c>
      <c r="L21" s="151">
        <v>42</v>
      </c>
      <c r="M21" s="151"/>
      <c r="N21" s="151">
        <v>62</v>
      </c>
      <c r="O21" s="151">
        <v>37</v>
      </c>
      <c r="P21" s="151">
        <v>25</v>
      </c>
      <c r="Q21" s="151"/>
      <c r="R21" s="151">
        <v>62</v>
      </c>
      <c r="S21" s="151">
        <v>25</v>
      </c>
      <c r="T21" s="151">
        <v>37</v>
      </c>
      <c r="U21" s="151"/>
      <c r="V21" s="151">
        <v>52</v>
      </c>
      <c r="W21" s="151">
        <v>37</v>
      </c>
      <c r="X21" s="151">
        <v>15</v>
      </c>
      <c r="Y21" s="151"/>
      <c r="Z21" s="151">
        <v>9</v>
      </c>
      <c r="AA21" s="151">
        <v>6</v>
      </c>
      <c r="AB21" s="151">
        <v>3</v>
      </c>
      <c r="AC21" s="151"/>
      <c r="AD21" s="73"/>
    </row>
    <row r="22" spans="1:30" s="71" customFormat="1" ht="14.25" customHeight="1" x14ac:dyDescent="0.3">
      <c r="A22" s="169" t="s">
        <v>231</v>
      </c>
      <c r="B22" s="151">
        <v>921</v>
      </c>
      <c r="C22" s="151">
        <v>497</v>
      </c>
      <c r="D22" s="151">
        <v>424</v>
      </c>
      <c r="E22" s="151"/>
      <c r="F22" s="151">
        <v>254</v>
      </c>
      <c r="G22" s="151">
        <v>139</v>
      </c>
      <c r="H22" s="151">
        <v>115</v>
      </c>
      <c r="I22" s="151"/>
      <c r="J22" s="151">
        <v>304</v>
      </c>
      <c r="K22" s="151">
        <v>174</v>
      </c>
      <c r="L22" s="151">
        <v>130</v>
      </c>
      <c r="M22" s="151"/>
      <c r="N22" s="151">
        <v>119</v>
      </c>
      <c r="O22" s="151">
        <v>62</v>
      </c>
      <c r="P22" s="151">
        <v>57</v>
      </c>
      <c r="Q22" s="151"/>
      <c r="R22" s="151">
        <v>97</v>
      </c>
      <c r="S22" s="151">
        <v>47</v>
      </c>
      <c r="T22" s="151">
        <v>50</v>
      </c>
      <c r="U22" s="151"/>
      <c r="V22" s="151">
        <v>129</v>
      </c>
      <c r="W22" s="151">
        <v>69</v>
      </c>
      <c r="X22" s="151">
        <v>60</v>
      </c>
      <c r="Y22" s="151"/>
      <c r="Z22" s="151">
        <v>18</v>
      </c>
      <c r="AA22" s="151">
        <v>6</v>
      </c>
      <c r="AB22" s="151">
        <v>12</v>
      </c>
      <c r="AC22" s="151"/>
      <c r="AD22" s="73"/>
    </row>
    <row r="23" spans="1:30" s="71" customFormat="1" ht="14.25" customHeight="1" x14ac:dyDescent="0.3">
      <c r="A23" s="169" t="s">
        <v>232</v>
      </c>
      <c r="B23" s="151">
        <v>661</v>
      </c>
      <c r="C23" s="151">
        <v>387</v>
      </c>
      <c r="D23" s="151">
        <v>274</v>
      </c>
      <c r="E23" s="151"/>
      <c r="F23" s="151">
        <v>143</v>
      </c>
      <c r="G23" s="151">
        <v>86</v>
      </c>
      <c r="H23" s="151">
        <v>57</v>
      </c>
      <c r="I23" s="151"/>
      <c r="J23" s="151">
        <v>164</v>
      </c>
      <c r="K23" s="151">
        <v>97</v>
      </c>
      <c r="L23" s="151">
        <v>67</v>
      </c>
      <c r="M23" s="151"/>
      <c r="N23" s="151">
        <v>106</v>
      </c>
      <c r="O23" s="151">
        <v>55</v>
      </c>
      <c r="P23" s="151">
        <v>51</v>
      </c>
      <c r="Q23" s="151"/>
      <c r="R23" s="151">
        <v>118</v>
      </c>
      <c r="S23" s="151">
        <v>69</v>
      </c>
      <c r="T23" s="151">
        <v>49</v>
      </c>
      <c r="U23" s="151"/>
      <c r="V23" s="151">
        <v>80</v>
      </c>
      <c r="W23" s="151">
        <v>52</v>
      </c>
      <c r="X23" s="151">
        <v>28</v>
      </c>
      <c r="Y23" s="151"/>
      <c r="Z23" s="151">
        <v>50</v>
      </c>
      <c r="AA23" s="151">
        <v>28</v>
      </c>
      <c r="AB23" s="151">
        <v>22</v>
      </c>
      <c r="AC23" s="151"/>
      <c r="AD23" s="73"/>
    </row>
    <row r="24" spans="1:30" s="71" customFormat="1" ht="14.25" customHeight="1" x14ac:dyDescent="0.3">
      <c r="A24" s="169" t="s">
        <v>233</v>
      </c>
      <c r="B24" s="151">
        <v>604</v>
      </c>
      <c r="C24" s="151">
        <v>327</v>
      </c>
      <c r="D24" s="151">
        <v>277</v>
      </c>
      <c r="E24" s="151"/>
      <c r="F24" s="151">
        <v>185</v>
      </c>
      <c r="G24" s="151">
        <v>95</v>
      </c>
      <c r="H24" s="151">
        <v>90</v>
      </c>
      <c r="I24" s="151"/>
      <c r="J24" s="151">
        <v>164</v>
      </c>
      <c r="K24" s="151">
        <v>92</v>
      </c>
      <c r="L24" s="151">
        <v>72</v>
      </c>
      <c r="M24" s="151"/>
      <c r="N24" s="151">
        <v>81</v>
      </c>
      <c r="O24" s="151">
        <v>35</v>
      </c>
      <c r="P24" s="151">
        <v>46</v>
      </c>
      <c r="Q24" s="151"/>
      <c r="R24" s="151">
        <v>92</v>
      </c>
      <c r="S24" s="151">
        <v>60</v>
      </c>
      <c r="T24" s="151">
        <v>32</v>
      </c>
      <c r="U24" s="151"/>
      <c r="V24" s="151">
        <v>79</v>
      </c>
      <c r="W24" s="151">
        <v>43</v>
      </c>
      <c r="X24" s="151">
        <v>36</v>
      </c>
      <c r="Y24" s="151"/>
      <c r="Z24" s="151">
        <v>3</v>
      </c>
      <c r="AA24" s="151">
        <v>2</v>
      </c>
      <c r="AB24" s="151">
        <v>1</v>
      </c>
      <c r="AC24" s="151"/>
      <c r="AD24" s="73"/>
    </row>
    <row r="25" spans="1:30" s="71" customFormat="1" ht="14.25" customHeight="1" x14ac:dyDescent="0.3">
      <c r="A25" s="169" t="s">
        <v>234</v>
      </c>
      <c r="B25" s="151">
        <v>342</v>
      </c>
      <c r="C25" s="151">
        <v>215</v>
      </c>
      <c r="D25" s="151">
        <v>127</v>
      </c>
      <c r="E25" s="151"/>
      <c r="F25" s="151">
        <v>113</v>
      </c>
      <c r="G25" s="151">
        <v>66</v>
      </c>
      <c r="H25" s="151">
        <v>47</v>
      </c>
      <c r="I25" s="151"/>
      <c r="J25" s="151">
        <v>107</v>
      </c>
      <c r="K25" s="151">
        <v>66</v>
      </c>
      <c r="L25" s="151">
        <v>41</v>
      </c>
      <c r="M25" s="151"/>
      <c r="N25" s="151">
        <v>43</v>
      </c>
      <c r="O25" s="151">
        <v>31</v>
      </c>
      <c r="P25" s="151">
        <v>12</v>
      </c>
      <c r="Q25" s="151"/>
      <c r="R25" s="151">
        <v>43</v>
      </c>
      <c r="S25" s="151">
        <v>25</v>
      </c>
      <c r="T25" s="151">
        <v>18</v>
      </c>
      <c r="U25" s="151"/>
      <c r="V25" s="151">
        <v>33</v>
      </c>
      <c r="W25" s="151">
        <v>26</v>
      </c>
      <c r="X25" s="151">
        <v>7</v>
      </c>
      <c r="Y25" s="151"/>
      <c r="Z25" s="151">
        <v>3</v>
      </c>
      <c r="AA25" s="151">
        <v>1</v>
      </c>
      <c r="AB25" s="151">
        <v>2</v>
      </c>
      <c r="AC25" s="151"/>
      <c r="AD25" s="73"/>
    </row>
    <row r="26" spans="1:30" s="71" customFormat="1" ht="14.25" customHeight="1" x14ac:dyDescent="0.3">
      <c r="A26" s="169" t="s">
        <v>235</v>
      </c>
      <c r="B26" s="151">
        <v>578</v>
      </c>
      <c r="C26" s="151">
        <v>330</v>
      </c>
      <c r="D26" s="151">
        <v>248</v>
      </c>
      <c r="E26" s="151"/>
      <c r="F26" s="151">
        <v>150</v>
      </c>
      <c r="G26" s="151">
        <v>90</v>
      </c>
      <c r="H26" s="151">
        <v>60</v>
      </c>
      <c r="I26" s="151"/>
      <c r="J26" s="151">
        <v>184</v>
      </c>
      <c r="K26" s="151">
        <v>99</v>
      </c>
      <c r="L26" s="151">
        <v>85</v>
      </c>
      <c r="M26" s="151"/>
      <c r="N26" s="151">
        <v>114</v>
      </c>
      <c r="O26" s="151">
        <v>68</v>
      </c>
      <c r="P26" s="151">
        <v>46</v>
      </c>
      <c r="Q26" s="151"/>
      <c r="R26" s="151">
        <v>86</v>
      </c>
      <c r="S26" s="151">
        <v>50</v>
      </c>
      <c r="T26" s="151">
        <v>36</v>
      </c>
      <c r="U26" s="151"/>
      <c r="V26" s="151">
        <v>42</v>
      </c>
      <c r="W26" s="151">
        <v>21</v>
      </c>
      <c r="X26" s="151">
        <v>21</v>
      </c>
      <c r="Y26" s="151"/>
      <c r="Z26" s="151">
        <v>2</v>
      </c>
      <c r="AA26" s="151">
        <v>2</v>
      </c>
      <c r="AB26" s="151">
        <v>0</v>
      </c>
      <c r="AC26" s="151"/>
      <c r="AD26" s="73"/>
    </row>
    <row r="27" spans="1:30" s="71" customFormat="1" ht="14.25" customHeight="1" x14ac:dyDescent="0.3">
      <c r="A27" s="169" t="s">
        <v>236</v>
      </c>
      <c r="B27" s="151">
        <v>94</v>
      </c>
      <c r="C27" s="151">
        <v>55</v>
      </c>
      <c r="D27" s="151">
        <v>39</v>
      </c>
      <c r="E27" s="151"/>
      <c r="F27" s="151">
        <v>24</v>
      </c>
      <c r="G27" s="151">
        <v>13</v>
      </c>
      <c r="H27" s="151">
        <v>11</v>
      </c>
      <c r="I27" s="151"/>
      <c r="J27" s="151">
        <v>21</v>
      </c>
      <c r="K27" s="151">
        <v>14</v>
      </c>
      <c r="L27" s="151">
        <v>7</v>
      </c>
      <c r="M27" s="151"/>
      <c r="N27" s="151">
        <v>20</v>
      </c>
      <c r="O27" s="151">
        <v>13</v>
      </c>
      <c r="P27" s="151">
        <v>7</v>
      </c>
      <c r="Q27" s="151"/>
      <c r="R27" s="151">
        <v>9</v>
      </c>
      <c r="S27" s="151">
        <v>5</v>
      </c>
      <c r="T27" s="151">
        <v>4</v>
      </c>
      <c r="U27" s="151"/>
      <c r="V27" s="151">
        <v>20</v>
      </c>
      <c r="W27" s="151">
        <v>10</v>
      </c>
      <c r="X27" s="151">
        <v>10</v>
      </c>
      <c r="Y27" s="151"/>
      <c r="Z27" s="151">
        <v>0</v>
      </c>
      <c r="AA27" s="151">
        <v>0</v>
      </c>
      <c r="AB27" s="151">
        <v>0</v>
      </c>
      <c r="AC27" s="151"/>
      <c r="AD27" s="73"/>
    </row>
    <row r="28" spans="1:30" s="71" customFormat="1" ht="14.25" customHeight="1" x14ac:dyDescent="0.3">
      <c r="A28" s="169" t="s">
        <v>237</v>
      </c>
      <c r="B28" s="151">
        <v>214</v>
      </c>
      <c r="C28" s="151">
        <v>147</v>
      </c>
      <c r="D28" s="151">
        <v>67</v>
      </c>
      <c r="E28" s="151"/>
      <c r="F28" s="151">
        <v>52</v>
      </c>
      <c r="G28" s="151">
        <v>36</v>
      </c>
      <c r="H28" s="151">
        <v>16</v>
      </c>
      <c r="I28" s="151"/>
      <c r="J28" s="151">
        <v>81</v>
      </c>
      <c r="K28" s="151">
        <v>50</v>
      </c>
      <c r="L28" s="151">
        <v>31</v>
      </c>
      <c r="M28" s="151"/>
      <c r="N28" s="151">
        <v>40</v>
      </c>
      <c r="O28" s="151">
        <v>32</v>
      </c>
      <c r="P28" s="151">
        <v>8</v>
      </c>
      <c r="Q28" s="151"/>
      <c r="R28" s="151">
        <v>27</v>
      </c>
      <c r="S28" s="151">
        <v>18</v>
      </c>
      <c r="T28" s="151">
        <v>9</v>
      </c>
      <c r="U28" s="151"/>
      <c r="V28" s="151">
        <v>14</v>
      </c>
      <c r="W28" s="151">
        <v>11</v>
      </c>
      <c r="X28" s="151">
        <v>3</v>
      </c>
      <c r="Y28" s="151"/>
      <c r="Z28" s="151">
        <v>0</v>
      </c>
      <c r="AA28" s="151">
        <v>0</v>
      </c>
      <c r="AB28" s="151">
        <v>0</v>
      </c>
      <c r="AC28" s="151"/>
      <c r="AD28" s="73"/>
    </row>
    <row r="29" spans="1:30" s="71" customFormat="1" ht="14.25" customHeight="1" x14ac:dyDescent="0.3">
      <c r="A29" s="169" t="s">
        <v>238</v>
      </c>
      <c r="B29" s="151">
        <v>206</v>
      </c>
      <c r="C29" s="151">
        <v>122</v>
      </c>
      <c r="D29" s="151">
        <v>84</v>
      </c>
      <c r="E29" s="151"/>
      <c r="F29" s="151">
        <v>69</v>
      </c>
      <c r="G29" s="151">
        <v>40</v>
      </c>
      <c r="H29" s="151">
        <v>29</v>
      </c>
      <c r="I29" s="151"/>
      <c r="J29" s="151">
        <v>75</v>
      </c>
      <c r="K29" s="151">
        <v>42</v>
      </c>
      <c r="L29" s="151">
        <v>33</v>
      </c>
      <c r="M29" s="151"/>
      <c r="N29" s="151">
        <v>34</v>
      </c>
      <c r="O29" s="151">
        <v>24</v>
      </c>
      <c r="P29" s="151">
        <v>10</v>
      </c>
      <c r="Q29" s="151"/>
      <c r="R29" s="151">
        <v>14</v>
      </c>
      <c r="S29" s="151">
        <v>9</v>
      </c>
      <c r="T29" s="151">
        <v>5</v>
      </c>
      <c r="U29" s="151"/>
      <c r="V29" s="151">
        <v>13</v>
      </c>
      <c r="W29" s="151">
        <v>6</v>
      </c>
      <c r="X29" s="151">
        <v>7</v>
      </c>
      <c r="Y29" s="151"/>
      <c r="Z29" s="151">
        <v>1</v>
      </c>
      <c r="AA29" s="151">
        <v>1</v>
      </c>
      <c r="AB29" s="151">
        <v>0</v>
      </c>
      <c r="AC29" s="151"/>
      <c r="AD29" s="138"/>
    </row>
    <row r="30" spans="1:30" s="71" customFormat="1" ht="14.25" customHeight="1" x14ac:dyDescent="0.3">
      <c r="A30" s="169" t="s">
        <v>239</v>
      </c>
      <c r="B30" s="151">
        <v>452</v>
      </c>
      <c r="C30" s="151">
        <v>251</v>
      </c>
      <c r="D30" s="151">
        <v>201</v>
      </c>
      <c r="E30" s="151"/>
      <c r="F30" s="151">
        <v>129</v>
      </c>
      <c r="G30" s="151">
        <v>72</v>
      </c>
      <c r="H30" s="151">
        <v>57</v>
      </c>
      <c r="I30" s="151"/>
      <c r="J30" s="151">
        <v>186</v>
      </c>
      <c r="K30" s="151">
        <v>103</v>
      </c>
      <c r="L30" s="151">
        <v>83</v>
      </c>
      <c r="M30" s="151"/>
      <c r="N30" s="151">
        <v>75</v>
      </c>
      <c r="O30" s="151">
        <v>41</v>
      </c>
      <c r="P30" s="151">
        <v>34</v>
      </c>
      <c r="Q30" s="151"/>
      <c r="R30" s="151">
        <v>25</v>
      </c>
      <c r="S30" s="151">
        <v>14</v>
      </c>
      <c r="T30" s="151">
        <v>11</v>
      </c>
      <c r="U30" s="151"/>
      <c r="V30" s="151">
        <v>34</v>
      </c>
      <c r="W30" s="151">
        <v>21</v>
      </c>
      <c r="X30" s="151">
        <v>13</v>
      </c>
      <c r="Y30" s="151"/>
      <c r="Z30" s="151">
        <v>3</v>
      </c>
      <c r="AA30" s="151">
        <v>0</v>
      </c>
      <c r="AB30" s="151">
        <v>3</v>
      </c>
      <c r="AC30" s="151"/>
      <c r="AD30" s="73"/>
    </row>
    <row r="31" spans="1:30" s="71" customFormat="1" ht="14.25" customHeight="1" x14ac:dyDescent="0.3">
      <c r="A31" s="169" t="s">
        <v>240</v>
      </c>
      <c r="B31" s="151">
        <v>738</v>
      </c>
      <c r="C31" s="151">
        <v>427</v>
      </c>
      <c r="D31" s="151">
        <v>311</v>
      </c>
      <c r="E31" s="151"/>
      <c r="F31" s="151">
        <v>237</v>
      </c>
      <c r="G31" s="151">
        <v>136</v>
      </c>
      <c r="H31" s="151">
        <v>101</v>
      </c>
      <c r="I31" s="151"/>
      <c r="J31" s="151">
        <v>250</v>
      </c>
      <c r="K31" s="151">
        <v>144</v>
      </c>
      <c r="L31" s="151">
        <v>106</v>
      </c>
      <c r="M31" s="151"/>
      <c r="N31" s="151">
        <v>97</v>
      </c>
      <c r="O31" s="151">
        <v>58</v>
      </c>
      <c r="P31" s="151">
        <v>39</v>
      </c>
      <c r="Q31" s="151"/>
      <c r="R31" s="151">
        <v>93</v>
      </c>
      <c r="S31" s="151">
        <v>53</v>
      </c>
      <c r="T31" s="151">
        <v>40</v>
      </c>
      <c r="U31" s="151"/>
      <c r="V31" s="151">
        <v>57</v>
      </c>
      <c r="W31" s="151">
        <v>33</v>
      </c>
      <c r="X31" s="151">
        <v>24</v>
      </c>
      <c r="Y31" s="151"/>
      <c r="Z31" s="151">
        <v>4</v>
      </c>
      <c r="AA31" s="151">
        <v>3</v>
      </c>
      <c r="AB31" s="151">
        <v>1</v>
      </c>
      <c r="AC31" s="151"/>
      <c r="AD31" s="73"/>
    </row>
    <row r="32" spans="1:30" s="71" customFormat="1" ht="14.25" customHeight="1" x14ac:dyDescent="0.3">
      <c r="A32" s="169" t="s">
        <v>241</v>
      </c>
      <c r="B32" s="151">
        <v>221</v>
      </c>
      <c r="C32" s="151">
        <v>130</v>
      </c>
      <c r="D32" s="151">
        <v>91</v>
      </c>
      <c r="E32" s="151"/>
      <c r="F32" s="151">
        <v>55</v>
      </c>
      <c r="G32" s="151">
        <v>32</v>
      </c>
      <c r="H32" s="151">
        <v>23</v>
      </c>
      <c r="I32" s="151"/>
      <c r="J32" s="151">
        <v>62</v>
      </c>
      <c r="K32" s="151">
        <v>38</v>
      </c>
      <c r="L32" s="151">
        <v>24</v>
      </c>
      <c r="M32" s="151"/>
      <c r="N32" s="151">
        <v>40</v>
      </c>
      <c r="O32" s="151">
        <v>23</v>
      </c>
      <c r="P32" s="151">
        <v>17</v>
      </c>
      <c r="Q32" s="151"/>
      <c r="R32" s="151">
        <v>37</v>
      </c>
      <c r="S32" s="151">
        <v>22</v>
      </c>
      <c r="T32" s="151">
        <v>15</v>
      </c>
      <c r="U32" s="151"/>
      <c r="V32" s="151">
        <v>26</v>
      </c>
      <c r="W32" s="151">
        <v>14</v>
      </c>
      <c r="X32" s="151">
        <v>12</v>
      </c>
      <c r="Y32" s="151"/>
      <c r="Z32" s="151">
        <v>1</v>
      </c>
      <c r="AA32" s="151">
        <v>1</v>
      </c>
      <c r="AB32" s="151">
        <v>0</v>
      </c>
      <c r="AC32" s="151"/>
      <c r="AD32" s="73"/>
    </row>
    <row r="33" spans="1:30" s="71" customFormat="1" ht="14.25" customHeight="1" x14ac:dyDescent="0.3">
      <c r="A33" s="169" t="s">
        <v>242</v>
      </c>
      <c r="B33" s="151">
        <v>284</v>
      </c>
      <c r="C33" s="151">
        <v>180</v>
      </c>
      <c r="D33" s="151">
        <v>104</v>
      </c>
      <c r="E33" s="151"/>
      <c r="F33" s="151">
        <v>58</v>
      </c>
      <c r="G33" s="151">
        <v>41</v>
      </c>
      <c r="H33" s="151">
        <v>17</v>
      </c>
      <c r="I33" s="151"/>
      <c r="J33" s="151">
        <v>121</v>
      </c>
      <c r="K33" s="151">
        <v>85</v>
      </c>
      <c r="L33" s="151">
        <v>36</v>
      </c>
      <c r="M33" s="151"/>
      <c r="N33" s="151">
        <v>33</v>
      </c>
      <c r="O33" s="151">
        <v>18</v>
      </c>
      <c r="P33" s="151">
        <v>15</v>
      </c>
      <c r="Q33" s="151"/>
      <c r="R33" s="151">
        <v>38</v>
      </c>
      <c r="S33" s="151">
        <v>21</v>
      </c>
      <c r="T33" s="151">
        <v>17</v>
      </c>
      <c r="U33" s="151"/>
      <c r="V33" s="151">
        <v>31</v>
      </c>
      <c r="W33" s="151">
        <v>15</v>
      </c>
      <c r="X33" s="151">
        <v>16</v>
      </c>
      <c r="Y33" s="151"/>
      <c r="Z33" s="151">
        <v>3</v>
      </c>
      <c r="AA33" s="151">
        <v>0</v>
      </c>
      <c r="AB33" s="151">
        <v>3</v>
      </c>
      <c r="AC33" s="151"/>
      <c r="AD33" s="73"/>
    </row>
    <row r="34" spans="1:30" s="71" customFormat="1" ht="14.25" customHeight="1" x14ac:dyDescent="0.3">
      <c r="A34" s="169" t="s">
        <v>243</v>
      </c>
      <c r="B34" s="151">
        <v>56</v>
      </c>
      <c r="C34" s="151">
        <v>28</v>
      </c>
      <c r="D34" s="151">
        <v>28</v>
      </c>
      <c r="E34" s="151"/>
      <c r="F34" s="151">
        <v>12</v>
      </c>
      <c r="G34" s="151">
        <v>3</v>
      </c>
      <c r="H34" s="151">
        <v>9</v>
      </c>
      <c r="I34" s="151"/>
      <c r="J34" s="151">
        <v>21</v>
      </c>
      <c r="K34" s="151">
        <v>11</v>
      </c>
      <c r="L34" s="151">
        <v>10</v>
      </c>
      <c r="M34" s="151"/>
      <c r="N34" s="151">
        <v>7</v>
      </c>
      <c r="O34" s="151">
        <v>5</v>
      </c>
      <c r="P34" s="151">
        <v>2</v>
      </c>
      <c r="Q34" s="151"/>
      <c r="R34" s="151">
        <v>8</v>
      </c>
      <c r="S34" s="151">
        <v>5</v>
      </c>
      <c r="T34" s="151">
        <v>3</v>
      </c>
      <c r="U34" s="151"/>
      <c r="V34" s="151">
        <v>7</v>
      </c>
      <c r="W34" s="151">
        <v>3</v>
      </c>
      <c r="X34" s="151">
        <v>4</v>
      </c>
      <c r="Y34" s="151"/>
      <c r="Z34" s="151">
        <v>1</v>
      </c>
      <c r="AA34" s="151">
        <v>1</v>
      </c>
      <c r="AB34" s="151">
        <v>0</v>
      </c>
      <c r="AC34" s="151"/>
      <c r="AD34" s="73"/>
    </row>
    <row r="35" spans="1:30" s="71" customFormat="1" ht="14.25" customHeight="1" x14ac:dyDescent="0.3">
      <c r="A35" s="169" t="s">
        <v>244</v>
      </c>
      <c r="B35" s="151">
        <v>670</v>
      </c>
      <c r="C35" s="151">
        <v>400</v>
      </c>
      <c r="D35" s="151">
        <v>270</v>
      </c>
      <c r="E35" s="151"/>
      <c r="F35" s="151">
        <v>151</v>
      </c>
      <c r="G35" s="151">
        <v>82</v>
      </c>
      <c r="H35" s="151">
        <v>69</v>
      </c>
      <c r="I35" s="151"/>
      <c r="J35" s="151">
        <v>188</v>
      </c>
      <c r="K35" s="151">
        <v>112</v>
      </c>
      <c r="L35" s="151">
        <v>76</v>
      </c>
      <c r="M35" s="151"/>
      <c r="N35" s="151">
        <v>142</v>
      </c>
      <c r="O35" s="151">
        <v>82</v>
      </c>
      <c r="P35" s="151">
        <v>60</v>
      </c>
      <c r="Q35" s="151"/>
      <c r="R35" s="151">
        <v>94</v>
      </c>
      <c r="S35" s="151">
        <v>61</v>
      </c>
      <c r="T35" s="151">
        <v>33</v>
      </c>
      <c r="U35" s="151"/>
      <c r="V35" s="151">
        <v>86</v>
      </c>
      <c r="W35" s="151">
        <v>55</v>
      </c>
      <c r="X35" s="151">
        <v>31</v>
      </c>
      <c r="Y35" s="151"/>
      <c r="Z35" s="151">
        <v>9</v>
      </c>
      <c r="AA35" s="151">
        <v>8</v>
      </c>
      <c r="AB35" s="151">
        <v>1</v>
      </c>
      <c r="AC35" s="151"/>
      <c r="AD35" s="73"/>
    </row>
    <row r="36" spans="1:30" s="71" customFormat="1" ht="14.25" customHeight="1" x14ac:dyDescent="0.3">
      <c r="A36" s="169" t="s">
        <v>245</v>
      </c>
      <c r="B36" s="151">
        <v>848</v>
      </c>
      <c r="C36" s="151">
        <v>496</v>
      </c>
      <c r="D36" s="151">
        <v>352</v>
      </c>
      <c r="E36" s="151"/>
      <c r="F36" s="151">
        <v>193</v>
      </c>
      <c r="G36" s="151">
        <v>94</v>
      </c>
      <c r="H36" s="151">
        <v>99</v>
      </c>
      <c r="I36" s="151"/>
      <c r="J36" s="151">
        <v>272</v>
      </c>
      <c r="K36" s="151">
        <v>168</v>
      </c>
      <c r="L36" s="151">
        <v>104</v>
      </c>
      <c r="M36" s="151"/>
      <c r="N36" s="151">
        <v>122</v>
      </c>
      <c r="O36" s="151">
        <v>74</v>
      </c>
      <c r="P36" s="151">
        <v>48</v>
      </c>
      <c r="Q36" s="151"/>
      <c r="R36" s="151">
        <v>128</v>
      </c>
      <c r="S36" s="151">
        <v>80</v>
      </c>
      <c r="T36" s="151">
        <v>48</v>
      </c>
      <c r="U36" s="151"/>
      <c r="V36" s="151">
        <v>126</v>
      </c>
      <c r="W36" s="151">
        <v>73</v>
      </c>
      <c r="X36" s="151">
        <v>53</v>
      </c>
      <c r="Y36" s="151"/>
      <c r="Z36" s="151">
        <v>7</v>
      </c>
      <c r="AA36" s="151">
        <v>7</v>
      </c>
      <c r="AB36" s="151">
        <v>0</v>
      </c>
      <c r="AC36" s="151"/>
      <c r="AD36" s="138"/>
    </row>
    <row r="37" spans="1:30" s="71" customFormat="1" ht="14.25" customHeight="1" thickBot="1" x14ac:dyDescent="0.35">
      <c r="A37" s="169" t="s">
        <v>246</v>
      </c>
      <c r="B37" s="151">
        <v>383</v>
      </c>
      <c r="C37" s="151">
        <v>219</v>
      </c>
      <c r="D37" s="151">
        <v>164</v>
      </c>
      <c r="E37" s="151"/>
      <c r="F37" s="151">
        <v>92</v>
      </c>
      <c r="G37" s="151">
        <v>55</v>
      </c>
      <c r="H37" s="151">
        <v>37</v>
      </c>
      <c r="I37" s="151"/>
      <c r="J37" s="151">
        <v>99</v>
      </c>
      <c r="K37" s="151">
        <v>51</v>
      </c>
      <c r="L37" s="151">
        <v>48</v>
      </c>
      <c r="M37" s="151"/>
      <c r="N37" s="151">
        <v>74</v>
      </c>
      <c r="O37" s="151">
        <v>38</v>
      </c>
      <c r="P37" s="151">
        <v>36</v>
      </c>
      <c r="Q37" s="151"/>
      <c r="R37" s="151">
        <v>54</v>
      </c>
      <c r="S37" s="151">
        <v>30</v>
      </c>
      <c r="T37" s="151">
        <v>24</v>
      </c>
      <c r="U37" s="151"/>
      <c r="V37" s="151">
        <v>56</v>
      </c>
      <c r="W37" s="151">
        <v>39</v>
      </c>
      <c r="X37" s="151">
        <v>17</v>
      </c>
      <c r="Y37" s="151"/>
      <c r="Z37" s="151">
        <v>8</v>
      </c>
      <c r="AA37" s="151">
        <v>6</v>
      </c>
      <c r="AB37" s="151">
        <v>2</v>
      </c>
      <c r="AC37" s="151"/>
      <c r="AD37" s="73"/>
    </row>
    <row r="38" spans="1:30" s="71" customFormat="1" ht="14.25" customHeight="1" x14ac:dyDescent="0.3">
      <c r="A38" s="92" t="s">
        <v>305</v>
      </c>
      <c r="B38" s="92"/>
      <c r="C38" s="92"/>
      <c r="D38" s="92"/>
      <c r="E38" s="92"/>
      <c r="F38" s="92"/>
      <c r="G38" s="92"/>
      <c r="H38" s="92"/>
      <c r="I38" s="92"/>
      <c r="J38" s="158"/>
      <c r="K38" s="158"/>
      <c r="L38" s="158"/>
      <c r="M38" s="92"/>
      <c r="N38" s="158"/>
      <c r="O38" s="188"/>
      <c r="P38" s="92"/>
      <c r="Q38" s="92"/>
      <c r="R38" s="92"/>
      <c r="S38" s="92"/>
      <c r="T38" s="92"/>
      <c r="U38" s="92"/>
      <c r="V38" s="92"/>
      <c r="W38" s="92"/>
      <c r="X38" s="92"/>
      <c r="Y38" s="92"/>
      <c r="Z38" s="92"/>
      <c r="AA38" s="92"/>
      <c r="AB38" s="92"/>
      <c r="AD38" s="73"/>
    </row>
    <row r="39" spans="1:30" s="71" customFormat="1" ht="15.75" customHeight="1" x14ac:dyDescent="0.3">
      <c r="A39" s="94"/>
      <c r="B39" s="95"/>
      <c r="C39" s="95"/>
      <c r="D39" s="95"/>
      <c r="E39" s="95"/>
      <c r="F39" s="95"/>
      <c r="G39" s="95"/>
      <c r="H39" s="95"/>
      <c r="I39" s="95"/>
      <c r="J39" s="95"/>
      <c r="K39" s="95"/>
      <c r="L39" s="95"/>
      <c r="M39" s="95"/>
      <c r="N39" s="95"/>
      <c r="O39" s="95"/>
      <c r="P39" s="95"/>
      <c r="Q39" s="95"/>
      <c r="R39" s="95"/>
      <c r="S39" s="95"/>
      <c r="T39" s="95"/>
      <c r="U39" s="95"/>
      <c r="V39" s="95"/>
      <c r="W39" s="95"/>
      <c r="X39" s="95"/>
      <c r="Y39" s="95"/>
      <c r="Z39" s="95"/>
      <c r="AA39" s="95"/>
      <c r="AB39" s="95"/>
      <c r="AC39" s="95"/>
      <c r="AD39" s="73"/>
    </row>
    <row r="40" spans="1:30" s="71" customFormat="1" ht="15.75" customHeight="1" x14ac:dyDescent="0.3">
      <c r="A40" s="94"/>
      <c r="B40" s="95"/>
      <c r="C40" s="95"/>
      <c r="D40" s="95"/>
      <c r="E40" s="95"/>
      <c r="F40" s="95"/>
      <c r="G40" s="95"/>
      <c r="H40" s="95"/>
      <c r="I40" s="95"/>
      <c r="J40" s="95"/>
      <c r="K40" s="95"/>
      <c r="L40" s="95"/>
      <c r="M40" s="95"/>
      <c r="N40" s="95"/>
      <c r="O40" s="95"/>
      <c r="P40" s="95"/>
      <c r="Q40" s="95"/>
      <c r="R40" s="95"/>
      <c r="S40" s="95"/>
      <c r="T40" s="95"/>
      <c r="U40" s="95"/>
      <c r="V40" s="95"/>
      <c r="W40" s="95"/>
      <c r="X40" s="95"/>
      <c r="Y40" s="95"/>
      <c r="Z40" s="95"/>
      <c r="AA40" s="95"/>
      <c r="AB40" s="95"/>
      <c r="AC40" s="95"/>
      <c r="AD40" s="73"/>
    </row>
    <row r="41" spans="1:30" ht="15.75" customHeight="1" x14ac:dyDescent="0.3">
      <c r="A41" s="335" t="s">
        <v>322</v>
      </c>
      <c r="B41" s="335"/>
      <c r="C41" s="335"/>
      <c r="D41" s="335"/>
      <c r="E41" s="335"/>
      <c r="F41" s="335"/>
      <c r="G41" s="335"/>
      <c r="H41" s="335"/>
      <c r="I41" s="335"/>
      <c r="J41" s="335"/>
      <c r="K41" s="335"/>
      <c r="L41" s="335"/>
      <c r="M41" s="335"/>
      <c r="N41" s="335"/>
      <c r="O41" s="335"/>
      <c r="P41" s="335"/>
      <c r="Q41" s="335"/>
      <c r="R41" s="335"/>
      <c r="S41" s="335"/>
      <c r="T41" s="335"/>
      <c r="U41" s="335"/>
      <c r="V41" s="335"/>
      <c r="W41" s="335"/>
      <c r="X41" s="335"/>
      <c r="Y41" s="335"/>
      <c r="Z41" s="335"/>
      <c r="AA41" s="335"/>
      <c r="AB41" s="335"/>
      <c r="AC41" s="215"/>
    </row>
    <row r="42" spans="1:30" ht="15.75" customHeight="1" x14ac:dyDescent="0.35">
      <c r="A42" s="335" t="s">
        <v>217</v>
      </c>
      <c r="B42" s="335"/>
      <c r="C42" s="335"/>
      <c r="D42" s="335"/>
      <c r="E42" s="335"/>
      <c r="F42" s="335"/>
      <c r="G42" s="335"/>
      <c r="H42" s="335"/>
      <c r="I42" s="335"/>
      <c r="J42" s="335"/>
      <c r="K42" s="335"/>
      <c r="L42" s="335"/>
      <c r="M42" s="335"/>
      <c r="N42" s="335"/>
      <c r="O42" s="335"/>
      <c r="P42" s="335"/>
      <c r="Q42" s="335"/>
      <c r="R42" s="335"/>
      <c r="S42" s="335"/>
      <c r="T42" s="335"/>
      <c r="U42" s="335"/>
      <c r="V42" s="335"/>
      <c r="W42" s="335"/>
      <c r="X42" s="335"/>
      <c r="Y42" s="335"/>
      <c r="Z42" s="335"/>
      <c r="AA42" s="335"/>
      <c r="AB42" s="335"/>
      <c r="AC42" s="215"/>
      <c r="AD42" s="311" t="s">
        <v>131</v>
      </c>
    </row>
    <row r="43" spans="1:30" ht="15.75" customHeight="1" x14ac:dyDescent="0.3">
      <c r="A43" s="335" t="s">
        <v>318</v>
      </c>
      <c r="B43" s="335"/>
      <c r="C43" s="335"/>
      <c r="D43" s="335"/>
      <c r="E43" s="335"/>
      <c r="F43" s="335"/>
      <c r="G43" s="335"/>
      <c r="H43" s="335"/>
      <c r="I43" s="335"/>
      <c r="J43" s="335"/>
      <c r="K43" s="335"/>
      <c r="L43" s="335"/>
      <c r="M43" s="335"/>
      <c r="N43" s="335"/>
      <c r="O43" s="335"/>
      <c r="P43" s="335"/>
      <c r="Q43" s="335"/>
      <c r="R43" s="335"/>
      <c r="S43" s="335"/>
      <c r="T43" s="335"/>
      <c r="U43" s="335"/>
      <c r="V43" s="335"/>
      <c r="W43" s="335"/>
      <c r="X43" s="335"/>
      <c r="Y43" s="335"/>
      <c r="Z43" s="335"/>
      <c r="AA43" s="335"/>
      <c r="AB43" s="335"/>
      <c r="AC43" s="215"/>
    </row>
    <row r="44" spans="1:30" ht="15.75" customHeight="1" x14ac:dyDescent="0.3">
      <c r="A44" s="335" t="s">
        <v>191</v>
      </c>
      <c r="B44" s="335"/>
      <c r="C44" s="335"/>
      <c r="D44" s="335"/>
      <c r="E44" s="335"/>
      <c r="F44" s="335"/>
      <c r="G44" s="335"/>
      <c r="H44" s="335"/>
      <c r="I44" s="335"/>
      <c r="J44" s="335"/>
      <c r="K44" s="335"/>
      <c r="L44" s="335"/>
      <c r="M44" s="335"/>
      <c r="N44" s="335"/>
      <c r="O44" s="335"/>
      <c r="P44" s="335"/>
      <c r="Q44" s="335"/>
      <c r="R44" s="335"/>
      <c r="S44" s="335"/>
      <c r="T44" s="335"/>
      <c r="U44" s="335"/>
      <c r="V44" s="335"/>
      <c r="W44" s="335"/>
      <c r="X44" s="335"/>
      <c r="Y44" s="335"/>
      <c r="Z44" s="335"/>
      <c r="AA44" s="335"/>
      <c r="AB44" s="335"/>
      <c r="AC44" s="215"/>
    </row>
    <row r="45" spans="1:30" ht="15.75" customHeight="1" x14ac:dyDescent="0.3">
      <c r="A45" s="335" t="s">
        <v>289</v>
      </c>
      <c r="B45" s="335"/>
      <c r="C45" s="335"/>
      <c r="D45" s="335"/>
      <c r="E45" s="335"/>
      <c r="F45" s="335"/>
      <c r="G45" s="335"/>
      <c r="H45" s="335"/>
      <c r="I45" s="335"/>
      <c r="J45" s="335"/>
      <c r="K45" s="335"/>
      <c r="L45" s="335"/>
      <c r="M45" s="335"/>
      <c r="N45" s="335"/>
      <c r="O45" s="335"/>
      <c r="P45" s="335"/>
      <c r="Q45" s="335"/>
      <c r="R45" s="335"/>
      <c r="S45" s="335"/>
      <c r="T45" s="335"/>
      <c r="U45" s="335"/>
      <c r="V45" s="335"/>
      <c r="W45" s="335"/>
      <c r="X45" s="335"/>
      <c r="Y45" s="335"/>
      <c r="Z45" s="335"/>
      <c r="AA45" s="335"/>
      <c r="AB45" s="335"/>
      <c r="AC45" s="215"/>
    </row>
    <row r="46" spans="1:30" s="71" customFormat="1" ht="21" customHeight="1" x14ac:dyDescent="0.3">
      <c r="A46" s="331" t="s">
        <v>319</v>
      </c>
      <c r="B46" s="333" t="s">
        <v>158</v>
      </c>
      <c r="C46" s="333"/>
      <c r="D46" s="333"/>
      <c r="E46" s="334"/>
      <c r="F46" s="333" t="s">
        <v>291</v>
      </c>
      <c r="G46" s="333"/>
      <c r="H46" s="333"/>
      <c r="I46" s="334"/>
      <c r="J46" s="333" t="s">
        <v>292</v>
      </c>
      <c r="K46" s="333"/>
      <c r="L46" s="333"/>
      <c r="M46" s="334"/>
      <c r="N46" s="333" t="s">
        <v>293</v>
      </c>
      <c r="O46" s="333"/>
      <c r="P46" s="333"/>
      <c r="Q46" s="334"/>
      <c r="R46" s="333" t="s">
        <v>294</v>
      </c>
      <c r="S46" s="333"/>
      <c r="T46" s="333"/>
      <c r="U46" s="334"/>
      <c r="V46" s="333" t="s">
        <v>295</v>
      </c>
      <c r="W46" s="333"/>
      <c r="X46" s="333"/>
      <c r="Y46" s="334"/>
      <c r="Z46" s="333" t="s">
        <v>296</v>
      </c>
      <c r="AA46" s="333"/>
      <c r="AB46" s="333"/>
      <c r="AC46" s="205"/>
      <c r="AD46" s="32"/>
    </row>
    <row r="47" spans="1:30" s="71" customFormat="1" ht="21" customHeight="1" x14ac:dyDescent="0.3">
      <c r="A47" s="332"/>
      <c r="B47" s="244" t="s">
        <v>158</v>
      </c>
      <c r="C47" s="244" t="s">
        <v>297</v>
      </c>
      <c r="D47" s="244" t="s">
        <v>298</v>
      </c>
      <c r="E47" s="334"/>
      <c r="F47" s="244" t="s">
        <v>158</v>
      </c>
      <c r="G47" s="244" t="s">
        <v>297</v>
      </c>
      <c r="H47" s="244" t="s">
        <v>298</v>
      </c>
      <c r="I47" s="334"/>
      <c r="J47" s="244" t="s">
        <v>158</v>
      </c>
      <c r="K47" s="244" t="s">
        <v>297</v>
      </c>
      <c r="L47" s="244" t="s">
        <v>298</v>
      </c>
      <c r="M47" s="334"/>
      <c r="N47" s="244" t="s">
        <v>158</v>
      </c>
      <c r="O47" s="244" t="s">
        <v>297</v>
      </c>
      <c r="P47" s="244" t="s">
        <v>298</v>
      </c>
      <c r="Q47" s="334"/>
      <c r="R47" s="244" t="s">
        <v>158</v>
      </c>
      <c r="S47" s="244" t="s">
        <v>297</v>
      </c>
      <c r="T47" s="244" t="s">
        <v>298</v>
      </c>
      <c r="U47" s="334"/>
      <c r="V47" s="244" t="s">
        <v>158</v>
      </c>
      <c r="W47" s="244" t="s">
        <v>297</v>
      </c>
      <c r="X47" s="244" t="s">
        <v>298</v>
      </c>
      <c r="Y47" s="334"/>
      <c r="Z47" s="244" t="s">
        <v>158</v>
      </c>
      <c r="AA47" s="244" t="s">
        <v>297</v>
      </c>
      <c r="AB47" s="244" t="s">
        <v>298</v>
      </c>
      <c r="AC47" s="206"/>
      <c r="AD47" s="73"/>
    </row>
    <row r="48" spans="1:30" s="71" customFormat="1" ht="13" x14ac:dyDescent="0.3">
      <c r="A48" s="94"/>
      <c r="B48" s="95"/>
      <c r="C48" s="95"/>
      <c r="D48" s="95"/>
      <c r="E48" s="95"/>
      <c r="F48" s="95"/>
      <c r="G48" s="95"/>
      <c r="H48" s="95"/>
      <c r="I48" s="95"/>
      <c r="J48" s="95"/>
      <c r="K48" s="95"/>
      <c r="L48" s="95"/>
      <c r="M48" s="95"/>
      <c r="N48" s="95"/>
      <c r="O48" s="95"/>
      <c r="P48" s="95"/>
      <c r="Q48" s="95"/>
      <c r="R48" s="95"/>
      <c r="S48" s="95"/>
      <c r="T48" s="95"/>
      <c r="U48" s="95"/>
      <c r="V48" s="95"/>
      <c r="W48" s="95"/>
      <c r="X48" s="95"/>
      <c r="Y48" s="95"/>
      <c r="Z48" s="95"/>
      <c r="AA48" s="95"/>
      <c r="AB48" s="95"/>
      <c r="AC48" s="95"/>
      <c r="AD48" s="73"/>
    </row>
    <row r="49" spans="1:30" s="74" customFormat="1" ht="14.25" customHeight="1" x14ac:dyDescent="0.3">
      <c r="A49" s="21" t="s">
        <v>158</v>
      </c>
      <c r="B49" s="157">
        <v>3.7143298090084071</v>
      </c>
      <c r="C49" s="157">
        <v>4.1015711604120781</v>
      </c>
      <c r="D49" s="157">
        <v>3.3055616230328368</v>
      </c>
      <c r="E49" s="157"/>
      <c r="F49" s="157">
        <v>6.1042265821450625</v>
      </c>
      <c r="G49" s="157">
        <v>6.5509030721877002</v>
      </c>
      <c r="H49" s="157">
        <v>5.6231430805316656</v>
      </c>
      <c r="I49" s="157"/>
      <c r="J49" s="157">
        <v>7.409485038385716</v>
      </c>
      <c r="K49" s="157">
        <v>8.2482300607731354</v>
      </c>
      <c r="L49" s="157">
        <v>6.530799776836993</v>
      </c>
      <c r="M49" s="157"/>
      <c r="N49" s="157">
        <v>3.3918217882209341</v>
      </c>
      <c r="O49" s="157">
        <v>3.8147057949038143</v>
      </c>
      <c r="P49" s="157">
        <v>2.9460619926661864</v>
      </c>
      <c r="Q49" s="157"/>
      <c r="R49" s="157">
        <v>2.9732469207850847</v>
      </c>
      <c r="S49" s="157">
        <v>3.3129276197335251</v>
      </c>
      <c r="T49" s="157">
        <v>2.6171752123309218</v>
      </c>
      <c r="U49" s="157"/>
      <c r="V49" s="157">
        <v>2.6110653400088726</v>
      </c>
      <c r="W49" s="157">
        <v>2.8951100696799652</v>
      </c>
      <c r="X49" s="157">
        <v>2.3108011211785415</v>
      </c>
      <c r="Y49" s="157"/>
      <c r="Z49" s="157">
        <v>0.2710623718645514</v>
      </c>
      <c r="AA49" s="157">
        <v>0.29554003224073078</v>
      </c>
      <c r="AB49" s="157">
        <v>0.24536762839495727</v>
      </c>
      <c r="AC49" s="157"/>
      <c r="AD49" s="73"/>
    </row>
    <row r="50" spans="1:30" s="74" customFormat="1" ht="14.25" customHeight="1" x14ac:dyDescent="0.3">
      <c r="A50" s="21"/>
      <c r="B50" s="152"/>
      <c r="C50" s="152"/>
      <c r="D50" s="152"/>
      <c r="E50" s="152"/>
      <c r="F50" s="152"/>
      <c r="G50" s="152"/>
      <c r="H50" s="152"/>
      <c r="I50" s="152"/>
      <c r="J50" s="152"/>
      <c r="K50" s="152"/>
      <c r="L50" s="152"/>
      <c r="M50" s="152"/>
      <c r="N50" s="152"/>
      <c r="O50" s="152"/>
      <c r="P50" s="152"/>
      <c r="Q50" s="152"/>
      <c r="R50" s="152"/>
      <c r="S50" s="152"/>
      <c r="T50" s="152"/>
      <c r="U50" s="152"/>
      <c r="V50" s="152"/>
      <c r="W50" s="152"/>
      <c r="X50" s="152"/>
      <c r="Y50" s="152"/>
      <c r="Z50" s="152"/>
      <c r="AA50" s="152"/>
      <c r="AB50" s="152"/>
      <c r="AC50" s="152"/>
      <c r="AD50" s="73"/>
    </row>
    <row r="51" spans="1:30" s="71" customFormat="1" ht="14.25" customHeight="1" x14ac:dyDescent="0.3">
      <c r="A51" s="169" t="s">
        <v>220</v>
      </c>
      <c r="B51" s="152">
        <v>5.0615212527964211</v>
      </c>
      <c r="C51" s="152">
        <v>5.6627938889397127</v>
      </c>
      <c r="D51" s="152">
        <v>4.4370546318289783</v>
      </c>
      <c r="E51" s="152"/>
      <c r="F51" s="152">
        <v>8.5722315907813371</v>
      </c>
      <c r="G51" s="152">
        <v>9.1607240811848598</v>
      </c>
      <c r="H51" s="152">
        <v>7.9538904899135439</v>
      </c>
      <c r="I51" s="152"/>
      <c r="J51" s="152">
        <v>9.8653395784543321</v>
      </c>
      <c r="K51" s="152">
        <v>11.324041811846691</v>
      </c>
      <c r="L51" s="152">
        <v>8.3825265643447455</v>
      </c>
      <c r="M51" s="152"/>
      <c r="N51" s="152">
        <v>4.8984135819649319</v>
      </c>
      <c r="O51" s="152">
        <v>5.773305084745763</v>
      </c>
      <c r="P51" s="152">
        <v>3.9296187683284458</v>
      </c>
      <c r="Q51" s="152"/>
      <c r="R51" s="152">
        <v>4.8175598631698975</v>
      </c>
      <c r="S51" s="152">
        <v>5.195563339171045</v>
      </c>
      <c r="T51" s="152">
        <v>4.4568245125348191</v>
      </c>
      <c r="U51" s="152"/>
      <c r="V51" s="152">
        <v>2.5795356835769563</v>
      </c>
      <c r="W51" s="152">
        <v>2.924944812362031</v>
      </c>
      <c r="X51" s="152">
        <v>2.2063208109719739</v>
      </c>
      <c r="Y51" s="152"/>
      <c r="Z51" s="152">
        <v>0.23124357656731759</v>
      </c>
      <c r="AA51" s="152">
        <v>0.30410542321338063</v>
      </c>
      <c r="AB51" s="152">
        <v>0.15633142261594579</v>
      </c>
      <c r="AC51" s="152"/>
      <c r="AD51" s="73"/>
    </row>
    <row r="52" spans="1:30" s="71" customFormat="1" ht="14.25" customHeight="1" x14ac:dyDescent="0.3">
      <c r="A52" s="169" t="s">
        <v>221</v>
      </c>
      <c r="B52" s="152">
        <v>3.3909916081520808</v>
      </c>
      <c r="C52" s="152">
        <v>3.6589422330635326</v>
      </c>
      <c r="D52" s="152">
        <v>3.1066133207813604</v>
      </c>
      <c r="E52" s="152"/>
      <c r="F52" s="152">
        <v>6.0043668122270741</v>
      </c>
      <c r="G52" s="152">
        <v>6.2368605466012612</v>
      </c>
      <c r="H52" s="152">
        <v>5.7532172596517794</v>
      </c>
      <c r="I52" s="152"/>
      <c r="J52" s="152">
        <v>6.8939677781940807</v>
      </c>
      <c r="K52" s="152">
        <v>7.8515346181299073</v>
      </c>
      <c r="L52" s="152">
        <v>5.8359621451104102</v>
      </c>
      <c r="M52" s="152"/>
      <c r="N52" s="152">
        <v>2.389894161829976</v>
      </c>
      <c r="O52" s="152">
        <v>2.9315960912052117</v>
      </c>
      <c r="P52" s="152">
        <v>1.7934002869440457</v>
      </c>
      <c r="Q52" s="152"/>
      <c r="R52" s="152">
        <v>2.4603977081226831</v>
      </c>
      <c r="S52" s="152">
        <v>2.6762402088772843</v>
      </c>
      <c r="T52" s="152">
        <v>2.229965156794425</v>
      </c>
      <c r="U52" s="152"/>
      <c r="V52" s="152">
        <v>3.4320809248554913</v>
      </c>
      <c r="W52" s="152">
        <v>2.9057406094968106</v>
      </c>
      <c r="X52" s="152">
        <v>3.9793662490788502</v>
      </c>
      <c r="Y52" s="152"/>
      <c r="Z52" s="152">
        <v>0.20372526193247961</v>
      </c>
      <c r="AA52" s="152">
        <v>0.23350846468184472</v>
      </c>
      <c r="AB52" s="152">
        <v>0.17411491584445735</v>
      </c>
      <c r="AC52" s="152"/>
      <c r="AD52" s="73"/>
    </row>
    <row r="53" spans="1:30" s="71" customFormat="1" ht="14.25" customHeight="1" x14ac:dyDescent="0.3">
      <c r="A53" s="169" t="s">
        <v>222</v>
      </c>
      <c r="B53" s="152">
        <v>5.240080116927408</v>
      </c>
      <c r="C53" s="152">
        <v>5.4082602725256157</v>
      </c>
      <c r="D53" s="152">
        <v>5.0632911392405067</v>
      </c>
      <c r="E53" s="152"/>
      <c r="F53" s="152">
        <v>6.7796610169491522</v>
      </c>
      <c r="G53" s="152">
        <v>6.995133819951338</v>
      </c>
      <c r="H53" s="152">
        <v>6.5499351491569398</v>
      </c>
      <c r="I53" s="152"/>
      <c r="J53" s="152">
        <v>10.766550522648084</v>
      </c>
      <c r="K53" s="152">
        <v>11.141868512110726</v>
      </c>
      <c r="L53" s="152">
        <v>10.385964912280702</v>
      </c>
      <c r="M53" s="152"/>
      <c r="N53" s="152">
        <v>4.5643153526970952</v>
      </c>
      <c r="O53" s="152">
        <v>5.3896103896103895</v>
      </c>
      <c r="P53" s="152">
        <v>3.766478342749529</v>
      </c>
      <c r="Q53" s="152"/>
      <c r="R53" s="152">
        <v>4.3694141012909631</v>
      </c>
      <c r="S53" s="152">
        <v>4.2394014962593518</v>
      </c>
      <c r="T53" s="152">
        <v>4.5165843330980948</v>
      </c>
      <c r="U53" s="152"/>
      <c r="V53" s="152">
        <v>4.944871366521884</v>
      </c>
      <c r="W53" s="152">
        <v>5.1181102362204722</v>
      </c>
      <c r="X53" s="152">
        <v>4.7651463580667119</v>
      </c>
      <c r="Y53" s="152"/>
      <c r="Z53" s="152">
        <v>0.6116207951070336</v>
      </c>
      <c r="AA53" s="152">
        <v>0.40935672514619886</v>
      </c>
      <c r="AB53" s="152">
        <v>0.83333333333333337</v>
      </c>
      <c r="AC53" s="152"/>
      <c r="AD53" s="73"/>
    </row>
    <row r="54" spans="1:30" s="71" customFormat="1" ht="14.25" customHeight="1" x14ac:dyDescent="0.3">
      <c r="A54" s="169" t="s">
        <v>223</v>
      </c>
      <c r="B54" s="152">
        <v>3.1523331705367847</v>
      </c>
      <c r="C54" s="152">
        <v>3.2148457919498172</v>
      </c>
      <c r="D54" s="152">
        <v>3.0873698506111364</v>
      </c>
      <c r="E54" s="152"/>
      <c r="F54" s="152">
        <v>6.1346362649294246</v>
      </c>
      <c r="G54" s="152">
        <v>6.2401678028316727</v>
      </c>
      <c r="H54" s="152">
        <v>6.0213843556555995</v>
      </c>
      <c r="I54" s="152"/>
      <c r="J54" s="152">
        <v>6.42939150401837</v>
      </c>
      <c r="K54" s="152">
        <v>6.1742006615214988</v>
      </c>
      <c r="L54" s="152">
        <v>6.706586826347305</v>
      </c>
      <c r="M54" s="152"/>
      <c r="N54" s="152">
        <v>2.5963149078726966</v>
      </c>
      <c r="O54" s="152">
        <v>2.696629213483146</v>
      </c>
      <c r="P54" s="152">
        <v>2.4972253052164262</v>
      </c>
      <c r="Q54" s="152"/>
      <c r="R54" s="152">
        <v>2.6169706582077716</v>
      </c>
      <c r="S54" s="152">
        <v>2.7589796980739196</v>
      </c>
      <c r="T54" s="152">
        <v>2.4704618689581093</v>
      </c>
      <c r="U54" s="152"/>
      <c r="V54" s="152">
        <v>1.7842207973236688</v>
      </c>
      <c r="W54" s="152">
        <v>1.853932584269663</v>
      </c>
      <c r="X54" s="152">
        <v>1.7155506364139459</v>
      </c>
      <c r="Y54" s="152"/>
      <c r="Z54" s="152">
        <v>9.0847149670679084E-2</v>
      </c>
      <c r="AA54" s="152">
        <v>0.17574692442882248</v>
      </c>
      <c r="AB54" s="152">
        <v>0</v>
      </c>
      <c r="AC54" s="152"/>
      <c r="AD54" s="73"/>
    </row>
    <row r="55" spans="1:30" s="71" customFormat="1" ht="14.25" customHeight="1" x14ac:dyDescent="0.3">
      <c r="A55" s="169" t="s">
        <v>224</v>
      </c>
      <c r="B55" s="152">
        <v>2.1578852724330155</v>
      </c>
      <c r="C55" s="152">
        <v>2.4244553759662684</v>
      </c>
      <c r="D55" s="152">
        <v>1.8784530386740332</v>
      </c>
      <c r="E55" s="152"/>
      <c r="F55" s="152">
        <v>3.9911308203991127</v>
      </c>
      <c r="G55" s="152">
        <v>4.6357615894039732</v>
      </c>
      <c r="H55" s="152">
        <v>3.3407572383073498</v>
      </c>
      <c r="I55" s="152"/>
      <c r="J55" s="152">
        <v>4.4018058690744919</v>
      </c>
      <c r="K55" s="152">
        <v>5.0574712643678161</v>
      </c>
      <c r="L55" s="152">
        <v>3.7694013303769403</v>
      </c>
      <c r="M55" s="152"/>
      <c r="N55" s="152">
        <v>2.3622047244094486</v>
      </c>
      <c r="O55" s="152">
        <v>2.9787234042553195</v>
      </c>
      <c r="P55" s="152">
        <v>1.6706443914081146</v>
      </c>
      <c r="Q55" s="152"/>
      <c r="R55" s="152">
        <v>1.646542261251372</v>
      </c>
      <c r="S55" s="152">
        <v>1.3015184381778742</v>
      </c>
      <c r="T55" s="152">
        <v>2</v>
      </c>
      <c r="U55" s="152"/>
      <c r="V55" s="152">
        <v>0.85470085470085477</v>
      </c>
      <c r="W55" s="152">
        <v>1.0351966873706004</v>
      </c>
      <c r="X55" s="152">
        <v>0.66225165562913912</v>
      </c>
      <c r="Y55" s="152"/>
      <c r="Z55" s="152">
        <v>9.643201542912247E-2</v>
      </c>
      <c r="AA55" s="152">
        <v>0.18382352941176469</v>
      </c>
      <c r="AB55" s="152">
        <v>0</v>
      </c>
      <c r="AC55" s="152"/>
      <c r="AD55" s="73"/>
    </row>
    <row r="56" spans="1:30" s="71" customFormat="1" ht="14.25" customHeight="1" x14ac:dyDescent="0.3">
      <c r="A56" s="169" t="s">
        <v>225</v>
      </c>
      <c r="B56" s="152">
        <v>2.1687096540219044</v>
      </c>
      <c r="C56" s="152">
        <v>2.3418534913608453</v>
      </c>
      <c r="D56" s="152">
        <v>1.9899764150943398</v>
      </c>
      <c r="E56" s="152"/>
      <c r="F56" s="152">
        <v>4.7145328719723185</v>
      </c>
      <c r="G56" s="152">
        <v>5.1452282157676343</v>
      </c>
      <c r="H56" s="152">
        <v>4.2457091237579041</v>
      </c>
      <c r="I56" s="152"/>
      <c r="J56" s="152">
        <v>4.2562929061784898</v>
      </c>
      <c r="K56" s="152">
        <v>4.3835616438356162</v>
      </c>
      <c r="L56" s="152">
        <v>4.1284403669724776</v>
      </c>
      <c r="M56" s="152"/>
      <c r="N56" s="152">
        <v>1.9624945486262539</v>
      </c>
      <c r="O56" s="152">
        <v>2.0979020979020979</v>
      </c>
      <c r="P56" s="152">
        <v>1.8276762402088773</v>
      </c>
      <c r="Q56" s="152"/>
      <c r="R56" s="152">
        <v>1.0766580534022396</v>
      </c>
      <c r="S56" s="152">
        <v>1.386481802426343</v>
      </c>
      <c r="T56" s="152">
        <v>0.77054794520547942</v>
      </c>
      <c r="U56" s="152"/>
      <c r="V56" s="152">
        <v>1.1798017932987257</v>
      </c>
      <c r="W56" s="152">
        <v>1.2048192771084338</v>
      </c>
      <c r="X56" s="152">
        <v>1.153846153846154</v>
      </c>
      <c r="Y56" s="152"/>
      <c r="Z56" s="152">
        <v>7.82472613458529E-2</v>
      </c>
      <c r="AA56" s="152">
        <v>7.5414781297134248E-2</v>
      </c>
      <c r="AB56" s="152">
        <v>8.1300813008130079E-2</v>
      </c>
      <c r="AC56" s="152"/>
      <c r="AD56" s="73"/>
    </row>
    <row r="57" spans="1:30" s="71" customFormat="1" ht="14.25" customHeight="1" x14ac:dyDescent="0.3">
      <c r="A57" s="169" t="s">
        <v>226</v>
      </c>
      <c r="B57" s="152">
        <v>2.6972157772621812</v>
      </c>
      <c r="C57" s="152">
        <v>2.6795895096921321</v>
      </c>
      <c r="D57" s="152">
        <v>2.715466351829988</v>
      </c>
      <c r="E57" s="152"/>
      <c r="F57" s="152">
        <v>6.166666666666667</v>
      </c>
      <c r="G57" s="152">
        <v>6.8852459016393448</v>
      </c>
      <c r="H57" s="152">
        <v>5.4237288135593218</v>
      </c>
      <c r="I57" s="152"/>
      <c r="J57" s="152">
        <v>4.0998217468805702</v>
      </c>
      <c r="K57" s="152">
        <v>4.4520547945205475</v>
      </c>
      <c r="L57" s="152">
        <v>3.7174721189591078</v>
      </c>
      <c r="M57" s="152"/>
      <c r="N57" s="152">
        <v>1.2727272727272727</v>
      </c>
      <c r="O57" s="152">
        <v>1.893939393939394</v>
      </c>
      <c r="P57" s="152">
        <v>0.69930069930069927</v>
      </c>
      <c r="Q57" s="152"/>
      <c r="R57" s="152">
        <v>2.0408163265306123</v>
      </c>
      <c r="S57" s="152">
        <v>0.3546099290780142</v>
      </c>
      <c r="T57" s="152">
        <v>3.8910505836575875</v>
      </c>
      <c r="U57" s="152"/>
      <c r="V57" s="152">
        <v>2.6785714285714284</v>
      </c>
      <c r="W57" s="152">
        <v>2.464788732394366</v>
      </c>
      <c r="X57" s="152">
        <v>2.8985507246376812</v>
      </c>
      <c r="Y57" s="152"/>
      <c r="Z57" s="152">
        <v>0</v>
      </c>
      <c r="AA57" s="152">
        <v>0</v>
      </c>
      <c r="AB57" s="152">
        <v>0</v>
      </c>
      <c r="AC57" s="152"/>
      <c r="AD57" s="73"/>
    </row>
    <row r="58" spans="1:30" s="71" customFormat="1" ht="14.25" customHeight="1" x14ac:dyDescent="0.3">
      <c r="A58" s="169" t="s">
        <v>227</v>
      </c>
      <c r="B58" s="152">
        <v>4.2838767406744589</v>
      </c>
      <c r="C58" s="152">
        <v>4.7335987347984947</v>
      </c>
      <c r="D58" s="152">
        <v>3.8106169296987091</v>
      </c>
      <c r="E58" s="152"/>
      <c r="F58" s="152">
        <v>7.6923076923076925</v>
      </c>
      <c r="G58" s="152">
        <v>8.4454175789802939</v>
      </c>
      <c r="H58" s="152">
        <v>6.8657741160315826</v>
      </c>
      <c r="I58" s="152"/>
      <c r="J58" s="152">
        <v>8.9168678854777514</v>
      </c>
      <c r="K58" s="152">
        <v>9.7293593696471383</v>
      </c>
      <c r="L58" s="152">
        <v>8.093087877735325</v>
      </c>
      <c r="M58" s="152"/>
      <c r="N58" s="152">
        <v>3.4036759700476518</v>
      </c>
      <c r="O58" s="152">
        <v>3.6637226038599939</v>
      </c>
      <c r="P58" s="152">
        <v>3.1216743526073074</v>
      </c>
      <c r="Q58" s="152"/>
      <c r="R58" s="152">
        <v>3.1334688346883466</v>
      </c>
      <c r="S58" s="152">
        <v>3.9070394072078143</v>
      </c>
      <c r="T58" s="152">
        <v>2.3509369676320273</v>
      </c>
      <c r="U58" s="152"/>
      <c r="V58" s="152">
        <v>2.5654635527246992</v>
      </c>
      <c r="W58" s="152">
        <v>2.7548209366391188</v>
      </c>
      <c r="X58" s="152">
        <v>2.3653566229985445</v>
      </c>
      <c r="Y58" s="152"/>
      <c r="Z58" s="152">
        <v>0.23357209592027406</v>
      </c>
      <c r="AA58" s="152">
        <v>0.18231540565177756</v>
      </c>
      <c r="AB58" s="152">
        <v>0.28744809964867457</v>
      </c>
      <c r="AC58" s="152"/>
      <c r="AD58" s="73"/>
    </row>
    <row r="59" spans="1:30" s="71" customFormat="1" ht="14.25" customHeight="1" x14ac:dyDescent="0.3">
      <c r="A59" s="169" t="s">
        <v>228</v>
      </c>
      <c r="B59" s="152">
        <v>2.7298344487495596</v>
      </c>
      <c r="C59" s="152">
        <v>2.9651764165038501</v>
      </c>
      <c r="D59" s="152">
        <v>2.484099363974559</v>
      </c>
      <c r="E59" s="152"/>
      <c r="F59" s="152">
        <v>5.1588657328322514</v>
      </c>
      <c r="G59" s="152">
        <v>4.8160535117056851</v>
      </c>
      <c r="H59" s="152">
        <v>5.516759776536313</v>
      </c>
      <c r="I59" s="152"/>
      <c r="J59" s="152">
        <v>5.1603391079985252</v>
      </c>
      <c r="K59" s="152">
        <v>5.6358381502890174</v>
      </c>
      <c r="L59" s="152">
        <v>4.6651617757712565</v>
      </c>
      <c r="M59" s="152"/>
      <c r="N59" s="152">
        <v>2.5302922309337132</v>
      </c>
      <c r="O59" s="152">
        <v>3.2462949894142556</v>
      </c>
      <c r="P59" s="152">
        <v>1.7998560115190785</v>
      </c>
      <c r="Q59" s="152"/>
      <c r="R59" s="152">
        <v>1.8745493871665464</v>
      </c>
      <c r="S59" s="152">
        <v>2.2566995768688294</v>
      </c>
      <c r="T59" s="152">
        <v>1.4749262536873156</v>
      </c>
      <c r="U59" s="152"/>
      <c r="V59" s="152">
        <v>1.6992981159955671</v>
      </c>
      <c r="W59" s="152">
        <v>1.9498607242339834</v>
      </c>
      <c r="X59" s="152">
        <v>1.4162077104642015</v>
      </c>
      <c r="Y59" s="152"/>
      <c r="Z59" s="152">
        <v>0.16092693916961698</v>
      </c>
      <c r="AA59" s="152">
        <v>0.12894906511927789</v>
      </c>
      <c r="AB59" s="152">
        <v>0.19280205655526991</v>
      </c>
      <c r="AC59" s="152"/>
      <c r="AD59" s="73"/>
    </row>
    <row r="60" spans="1:30" s="71" customFormat="1" ht="14.25" customHeight="1" x14ac:dyDescent="0.3">
      <c r="A60" s="169" t="s">
        <v>229</v>
      </c>
      <c r="B60" s="152">
        <v>4.4881530984204128</v>
      </c>
      <c r="C60" s="152">
        <v>4.9596478356566402</v>
      </c>
      <c r="D60" s="152">
        <v>3.9823705336061699</v>
      </c>
      <c r="E60" s="152"/>
      <c r="F60" s="152">
        <v>7.2537757923845998</v>
      </c>
      <c r="G60" s="152">
        <v>7.862903225806452</v>
      </c>
      <c r="H60" s="152">
        <v>6.5736154885186862</v>
      </c>
      <c r="I60" s="152"/>
      <c r="J60" s="152">
        <v>8.6666666666666679</v>
      </c>
      <c r="K60" s="152">
        <v>9.7605893186003687</v>
      </c>
      <c r="L60" s="152">
        <v>7.4950690335305712</v>
      </c>
      <c r="M60" s="152"/>
      <c r="N60" s="152">
        <v>4.293217629595798</v>
      </c>
      <c r="O60" s="152">
        <v>4.4650751547303278</v>
      </c>
      <c r="P60" s="152">
        <v>4.10958904109589</v>
      </c>
      <c r="Q60" s="152"/>
      <c r="R60" s="152">
        <v>3.4324942791762014</v>
      </c>
      <c r="S60" s="152">
        <v>3.8869257950530036</v>
      </c>
      <c r="T60" s="152">
        <v>2.9439696106362776</v>
      </c>
      <c r="U60" s="152"/>
      <c r="V60" s="152">
        <v>3.0455635491606716</v>
      </c>
      <c r="W60" s="152">
        <v>3.4032634032634035</v>
      </c>
      <c r="X60" s="152">
        <v>2.666666666666667</v>
      </c>
      <c r="Y60" s="152"/>
      <c r="Z60" s="152">
        <v>0.26572187776793621</v>
      </c>
      <c r="AA60" s="152">
        <v>0.30342436064152584</v>
      </c>
      <c r="AB60" s="152">
        <v>0.22634676324128564</v>
      </c>
      <c r="AC60" s="152"/>
      <c r="AD60" s="73"/>
    </row>
    <row r="61" spans="1:30" s="71" customFormat="1" ht="14.25" customHeight="1" x14ac:dyDescent="0.3">
      <c r="A61" s="169" t="s">
        <v>230</v>
      </c>
      <c r="B61" s="152">
        <v>3.9849457604604828</v>
      </c>
      <c r="C61" s="152">
        <v>4.2490534286916279</v>
      </c>
      <c r="D61" s="152">
        <v>3.6915887850467288</v>
      </c>
      <c r="E61" s="152"/>
      <c r="F61" s="152">
        <v>5.2123552123552122</v>
      </c>
      <c r="G61" s="152">
        <v>5.5012224938875303</v>
      </c>
      <c r="H61" s="152">
        <v>4.8913043478260869</v>
      </c>
      <c r="I61" s="152"/>
      <c r="J61" s="152">
        <v>6.666666666666667</v>
      </c>
      <c r="K61" s="152">
        <v>7.202216066481995</v>
      </c>
      <c r="L61" s="152">
        <v>6.104651162790697</v>
      </c>
      <c r="M61" s="152"/>
      <c r="N61" s="152">
        <v>4.0233614536015576</v>
      </c>
      <c r="O61" s="152">
        <v>4.4364508393285371</v>
      </c>
      <c r="P61" s="152">
        <v>3.536067892503536</v>
      </c>
      <c r="Q61" s="152"/>
      <c r="R61" s="152">
        <v>3.9340101522842641</v>
      </c>
      <c r="S61" s="152">
        <v>3.0788177339901477</v>
      </c>
      <c r="T61" s="152">
        <v>4.842931937172775</v>
      </c>
      <c r="U61" s="152"/>
      <c r="V61" s="152">
        <v>3.6645525017618046</v>
      </c>
      <c r="W61" s="152">
        <v>4.9071618037135281</v>
      </c>
      <c r="X61" s="152">
        <v>2.2556390977443606</v>
      </c>
      <c r="Y61" s="152"/>
      <c r="Z61" s="152">
        <v>0.58670143415906129</v>
      </c>
      <c r="AA61" s="152">
        <v>0.73710073710073709</v>
      </c>
      <c r="AB61" s="152">
        <v>0.41666666666666669</v>
      </c>
      <c r="AC61" s="152"/>
      <c r="AD61" s="73"/>
    </row>
    <row r="62" spans="1:30" s="71" customFormat="1" ht="14.25" customHeight="1" x14ac:dyDescent="0.3">
      <c r="A62" s="169" t="s">
        <v>231</v>
      </c>
      <c r="B62" s="152">
        <v>2.8752497502497505</v>
      </c>
      <c r="C62" s="152">
        <v>3.0352998656406496</v>
      </c>
      <c r="D62" s="152">
        <v>2.7078809554221484</v>
      </c>
      <c r="E62" s="152"/>
      <c r="F62" s="152">
        <v>4.9706457925636007</v>
      </c>
      <c r="G62" s="152">
        <v>5.2791492593999241</v>
      </c>
      <c r="H62" s="152">
        <v>4.6427129592248688</v>
      </c>
      <c r="I62" s="152"/>
      <c r="J62" s="152">
        <v>6.1105527638190962</v>
      </c>
      <c r="K62" s="152">
        <v>6.9711538461538467</v>
      </c>
      <c r="L62" s="152">
        <v>5.2440500201694231</v>
      </c>
      <c r="M62" s="152"/>
      <c r="N62" s="152">
        <v>2.2679626453211359</v>
      </c>
      <c r="O62" s="152">
        <v>2.3091247672253257</v>
      </c>
      <c r="P62" s="152">
        <v>2.2248243559718972</v>
      </c>
      <c r="Q62" s="152"/>
      <c r="R62" s="152">
        <v>1.8820333721381453</v>
      </c>
      <c r="S62" s="152">
        <v>1.7796289284361986</v>
      </c>
      <c r="T62" s="152">
        <v>1.9896538002387585</v>
      </c>
      <c r="U62" s="152"/>
      <c r="V62" s="152">
        <v>2.5224872897927257</v>
      </c>
      <c r="W62" s="152">
        <v>2.6386233269598471</v>
      </c>
      <c r="X62" s="152">
        <v>2.4009603841536618</v>
      </c>
      <c r="Y62" s="152"/>
      <c r="Z62" s="152">
        <v>0.27985074626865669</v>
      </c>
      <c r="AA62" s="152">
        <v>0.18159806295399517</v>
      </c>
      <c r="AB62" s="152">
        <v>0.38363171355498721</v>
      </c>
      <c r="AC62" s="152"/>
      <c r="AD62" s="73"/>
    </row>
    <row r="63" spans="1:30" s="71" customFormat="1" ht="14.25" customHeight="1" x14ac:dyDescent="0.3">
      <c r="A63" s="169" t="s">
        <v>232</v>
      </c>
      <c r="B63" s="152">
        <v>7.364902506963789</v>
      </c>
      <c r="C63" s="152">
        <v>8.3639507240112394</v>
      </c>
      <c r="D63" s="152">
        <v>6.3017479300827963</v>
      </c>
      <c r="E63" s="152"/>
      <c r="F63" s="152">
        <v>9.438943894389439</v>
      </c>
      <c r="G63" s="152">
        <v>10.776942355889723</v>
      </c>
      <c r="H63" s="152">
        <v>7.9497907949790791</v>
      </c>
      <c r="I63" s="152"/>
      <c r="J63" s="152">
        <v>11.533052039381154</v>
      </c>
      <c r="K63" s="152">
        <v>12.7129750982962</v>
      </c>
      <c r="L63" s="152">
        <v>10.166919575113809</v>
      </c>
      <c r="M63" s="152"/>
      <c r="N63" s="152">
        <v>7.1428571428571423</v>
      </c>
      <c r="O63" s="152">
        <v>7.333333333333333</v>
      </c>
      <c r="P63" s="152">
        <v>6.9482288828337877</v>
      </c>
      <c r="Q63" s="152"/>
      <c r="R63" s="152">
        <v>8.0108621860149363</v>
      </c>
      <c r="S63" s="152">
        <v>9.1029023746701849</v>
      </c>
      <c r="T63" s="152">
        <v>6.8531468531468533</v>
      </c>
      <c r="U63" s="152"/>
      <c r="V63" s="152">
        <v>5.4945054945054945</v>
      </c>
      <c r="W63" s="152">
        <v>6.8331143232588696</v>
      </c>
      <c r="X63" s="152">
        <v>4.028776978417266</v>
      </c>
      <c r="Y63" s="152"/>
      <c r="Z63" s="152">
        <v>3.0769230769230771</v>
      </c>
      <c r="AA63" s="152">
        <v>3.5131744040150563</v>
      </c>
      <c r="AB63" s="152">
        <v>2.6570048309178742</v>
      </c>
      <c r="AC63" s="152"/>
      <c r="AD63" s="73"/>
    </row>
    <row r="64" spans="1:30" s="71" customFormat="1" ht="14.25" customHeight="1" x14ac:dyDescent="0.3">
      <c r="A64" s="169" t="s">
        <v>233</v>
      </c>
      <c r="B64" s="152">
        <v>2.3417206218741518</v>
      </c>
      <c r="C64" s="152">
        <v>2.5028702640642937</v>
      </c>
      <c r="D64" s="152">
        <v>2.176304211187932</v>
      </c>
      <c r="E64" s="152"/>
      <c r="F64" s="152">
        <v>4.4685990338164245</v>
      </c>
      <c r="G64" s="152">
        <v>4.4938505203405867</v>
      </c>
      <c r="H64" s="152">
        <v>4.4422507403751235</v>
      </c>
      <c r="I64" s="152"/>
      <c r="J64" s="152">
        <v>4.2040502435273002</v>
      </c>
      <c r="K64" s="152">
        <v>4.7179487179487181</v>
      </c>
      <c r="L64" s="152">
        <v>3.690415171706817</v>
      </c>
      <c r="M64" s="152"/>
      <c r="N64" s="152">
        <v>1.8741323461360482</v>
      </c>
      <c r="O64" s="152">
        <v>1.590186278964107</v>
      </c>
      <c r="P64" s="152">
        <v>2.1687883074021688</v>
      </c>
      <c r="Q64" s="152"/>
      <c r="R64" s="152">
        <v>2.1703231894314694</v>
      </c>
      <c r="S64" s="152">
        <v>2.8089887640449436</v>
      </c>
      <c r="T64" s="152">
        <v>1.5216357584403233</v>
      </c>
      <c r="U64" s="152"/>
      <c r="V64" s="152">
        <v>1.85969868173258</v>
      </c>
      <c r="W64" s="152">
        <v>1.9761029411764706</v>
      </c>
      <c r="X64" s="152">
        <v>1.7374517374517375</v>
      </c>
      <c r="Y64" s="152"/>
      <c r="Z64" s="152">
        <v>6.0691887517701798E-2</v>
      </c>
      <c r="AA64" s="152">
        <v>8.0385852090032156E-2</v>
      </c>
      <c r="AB64" s="152">
        <v>4.0733197556008148E-2</v>
      </c>
      <c r="AC64" s="152"/>
      <c r="AD64" s="73"/>
    </row>
    <row r="65" spans="1:30" s="71" customFormat="1" ht="14.25" customHeight="1" x14ac:dyDescent="0.3">
      <c r="A65" s="169" t="s">
        <v>234</v>
      </c>
      <c r="B65" s="152">
        <v>4.174295129989015</v>
      </c>
      <c r="C65" s="152">
        <v>5.0198459024048558</v>
      </c>
      <c r="D65" s="152">
        <v>3.2480818414322252</v>
      </c>
      <c r="E65" s="152"/>
      <c r="F65" s="152">
        <v>7.8690807799442899</v>
      </c>
      <c r="G65" s="152">
        <v>8.5492227979274613</v>
      </c>
      <c r="H65" s="152">
        <v>7.0783132530120492</v>
      </c>
      <c r="I65" s="152"/>
      <c r="J65" s="152">
        <v>8.2181259600614442</v>
      </c>
      <c r="K65" s="152">
        <v>9.8360655737704921</v>
      </c>
      <c r="L65" s="152">
        <v>6.497622820919176</v>
      </c>
      <c r="M65" s="152"/>
      <c r="N65" s="152">
        <v>3.0648610121168924</v>
      </c>
      <c r="O65" s="152">
        <v>4.2640990371389274</v>
      </c>
      <c r="P65" s="152">
        <v>1.7751479289940828</v>
      </c>
      <c r="Q65" s="152"/>
      <c r="R65" s="152">
        <v>3.2950191570881229</v>
      </c>
      <c r="S65" s="152">
        <v>3.6284470246734397</v>
      </c>
      <c r="T65" s="152">
        <v>2.9220779220779218</v>
      </c>
      <c r="U65" s="152"/>
      <c r="V65" s="152">
        <v>2.5248661055853097</v>
      </c>
      <c r="W65" s="152">
        <v>3.7518037518037519</v>
      </c>
      <c r="X65" s="152">
        <v>1.1400651465798046</v>
      </c>
      <c r="Y65" s="152"/>
      <c r="Z65" s="152">
        <v>0.20833333333333334</v>
      </c>
      <c r="AA65" s="152">
        <v>0.13679890560875513</v>
      </c>
      <c r="AB65" s="152">
        <v>0.28208744710860367</v>
      </c>
      <c r="AC65" s="152"/>
      <c r="AD65" s="73"/>
    </row>
    <row r="66" spans="1:30" s="71" customFormat="1" ht="14.25" customHeight="1" x14ac:dyDescent="0.3">
      <c r="A66" s="169" t="s">
        <v>235</v>
      </c>
      <c r="B66" s="152">
        <v>4.7443158499548552</v>
      </c>
      <c r="C66" s="152">
        <v>5.2239987335760647</v>
      </c>
      <c r="D66" s="152">
        <v>4.2277531537674742</v>
      </c>
      <c r="E66" s="152"/>
      <c r="F66" s="152">
        <v>7.2184793070259863</v>
      </c>
      <c r="G66" s="152">
        <v>8.1447963800904972</v>
      </c>
      <c r="H66" s="152">
        <v>6.166495375128469</v>
      </c>
      <c r="I66" s="152"/>
      <c r="J66" s="152">
        <v>9.0417690417690419</v>
      </c>
      <c r="K66" s="152">
        <v>9.0909090909090917</v>
      </c>
      <c r="L66" s="152">
        <v>8.9852008456659629</v>
      </c>
      <c r="M66" s="152"/>
      <c r="N66" s="152">
        <v>5.6324110671936758</v>
      </c>
      <c r="O66" s="152">
        <v>6.4761904761904754</v>
      </c>
      <c r="P66" s="152">
        <v>4.7227926078028748</v>
      </c>
      <c r="Q66" s="152"/>
      <c r="R66" s="152">
        <v>4.3237807943690294</v>
      </c>
      <c r="S66" s="152">
        <v>4.9504950495049505</v>
      </c>
      <c r="T66" s="152">
        <v>3.6772216547497445</v>
      </c>
      <c r="U66" s="152"/>
      <c r="V66" s="152">
        <v>2.2316684378320937</v>
      </c>
      <c r="W66" s="152">
        <v>2.2175290390707496</v>
      </c>
      <c r="X66" s="152">
        <v>2.2459893048128343</v>
      </c>
      <c r="Y66" s="152"/>
      <c r="Z66" s="152">
        <v>9.1954022988505746E-2</v>
      </c>
      <c r="AA66" s="152">
        <v>0.17921146953405018</v>
      </c>
      <c r="AB66" s="152">
        <v>0</v>
      </c>
      <c r="AC66" s="152"/>
      <c r="AD66" s="73"/>
    </row>
    <row r="67" spans="1:30" s="71" customFormat="1" ht="14.25" customHeight="1" x14ac:dyDescent="0.3">
      <c r="A67" s="169" t="s">
        <v>236</v>
      </c>
      <c r="B67" s="152">
        <v>1.3847967000589274</v>
      </c>
      <c r="C67" s="152">
        <v>1.5914351851851853</v>
      </c>
      <c r="D67" s="152">
        <v>1.1704681872749101</v>
      </c>
      <c r="E67" s="152"/>
      <c r="F67" s="152">
        <v>2.0869565217391308</v>
      </c>
      <c r="G67" s="152">
        <v>2.2336769759450172</v>
      </c>
      <c r="H67" s="152">
        <v>1.936619718309859</v>
      </c>
      <c r="I67" s="152"/>
      <c r="J67" s="152">
        <v>1.948051948051948</v>
      </c>
      <c r="K67" s="152">
        <v>2.5316455696202533</v>
      </c>
      <c r="L67" s="152">
        <v>1.3333333333333335</v>
      </c>
      <c r="M67" s="152"/>
      <c r="N67" s="152">
        <v>1.7683465959328029</v>
      </c>
      <c r="O67" s="152">
        <v>2.2033898305084745</v>
      </c>
      <c r="P67" s="152">
        <v>1.2939001848428837</v>
      </c>
      <c r="Q67" s="152"/>
      <c r="R67" s="152">
        <v>0.79716563330380874</v>
      </c>
      <c r="S67" s="152">
        <v>0.86505190311418689</v>
      </c>
      <c r="T67" s="152">
        <v>0.72595281306715065</v>
      </c>
      <c r="U67" s="152"/>
      <c r="V67" s="152">
        <v>1.8181818181818181</v>
      </c>
      <c r="W67" s="152">
        <v>1.7636684303350969</v>
      </c>
      <c r="X67" s="152">
        <v>1.876172607879925</v>
      </c>
      <c r="Y67" s="152"/>
      <c r="Z67" s="152">
        <v>0</v>
      </c>
      <c r="AA67" s="152">
        <v>0</v>
      </c>
      <c r="AB67" s="152">
        <v>0</v>
      </c>
      <c r="AC67" s="152"/>
      <c r="AD67" s="73"/>
    </row>
    <row r="68" spans="1:30" s="71" customFormat="1" ht="14.25" customHeight="1" x14ac:dyDescent="0.3">
      <c r="A68" s="169" t="s">
        <v>237</v>
      </c>
      <c r="B68" s="152">
        <v>2.0067516879219807</v>
      </c>
      <c r="C68" s="152">
        <v>2.6644915715062534</v>
      </c>
      <c r="D68" s="152">
        <v>1.3017291626190013</v>
      </c>
      <c r="E68" s="152"/>
      <c r="F68" s="152">
        <v>2.8307022318998367</v>
      </c>
      <c r="G68" s="152">
        <v>3.6923076923076925</v>
      </c>
      <c r="H68" s="152">
        <v>1.8561484918793503</v>
      </c>
      <c r="I68" s="152"/>
      <c r="J68" s="152">
        <v>4.8677884615384617</v>
      </c>
      <c r="K68" s="152">
        <v>5.8548009367681502</v>
      </c>
      <c r="L68" s="152">
        <v>3.8271604938271606</v>
      </c>
      <c r="M68" s="152"/>
      <c r="N68" s="152">
        <v>2.2586109542631281</v>
      </c>
      <c r="O68" s="152">
        <v>3.4707158351409979</v>
      </c>
      <c r="P68" s="152">
        <v>0.94228504122497048</v>
      </c>
      <c r="Q68" s="152"/>
      <c r="R68" s="152">
        <v>1.5075376884422109</v>
      </c>
      <c r="S68" s="152">
        <v>1.9845644983461963</v>
      </c>
      <c r="T68" s="152">
        <v>1.0180995475113122</v>
      </c>
      <c r="U68" s="152"/>
      <c r="V68" s="152">
        <v>0.8106543138390272</v>
      </c>
      <c r="W68" s="152">
        <v>1.2571428571428571</v>
      </c>
      <c r="X68" s="152">
        <v>0.35211267605633806</v>
      </c>
      <c r="Y68" s="152"/>
      <c r="Z68" s="152">
        <v>0</v>
      </c>
      <c r="AA68" s="152">
        <v>0</v>
      </c>
      <c r="AB68" s="152">
        <v>0</v>
      </c>
      <c r="AC68" s="152"/>
      <c r="AD68" s="73"/>
    </row>
    <row r="69" spans="1:30" s="71" customFormat="1" ht="14.25" customHeight="1" x14ac:dyDescent="0.3">
      <c r="A69" s="169" t="s">
        <v>238</v>
      </c>
      <c r="B69" s="152">
        <v>3.2349246231155782</v>
      </c>
      <c r="C69" s="152">
        <v>3.733170134638923</v>
      </c>
      <c r="D69" s="152">
        <v>2.7096774193548385</v>
      </c>
      <c r="E69" s="152"/>
      <c r="F69" s="152">
        <v>6.2841530054644812</v>
      </c>
      <c r="G69" s="152">
        <v>7.1301247771836014</v>
      </c>
      <c r="H69" s="152">
        <v>5.4003724394785841</v>
      </c>
      <c r="I69" s="152"/>
      <c r="J69" s="152">
        <v>7.6219512195121952</v>
      </c>
      <c r="K69" s="152">
        <v>8.1712062256809332</v>
      </c>
      <c r="L69" s="152">
        <v>7.0212765957446814</v>
      </c>
      <c r="M69" s="152"/>
      <c r="N69" s="152">
        <v>3.2692307692307696</v>
      </c>
      <c r="O69" s="152">
        <v>4.4692737430167595</v>
      </c>
      <c r="P69" s="152">
        <v>1.9880715705765408</v>
      </c>
      <c r="Q69" s="152"/>
      <c r="R69" s="152">
        <v>1.3793103448275863</v>
      </c>
      <c r="S69" s="152">
        <v>1.7013232514177694</v>
      </c>
      <c r="T69" s="152">
        <v>1.0288065843621399</v>
      </c>
      <c r="U69" s="152"/>
      <c r="V69" s="152">
        <v>1.270772238514174</v>
      </c>
      <c r="W69" s="152">
        <v>1.1673151750972763</v>
      </c>
      <c r="X69" s="152">
        <v>1.37524557956778</v>
      </c>
      <c r="Y69" s="152"/>
      <c r="Z69" s="152">
        <v>8.2781456953642391E-2</v>
      </c>
      <c r="AA69" s="152">
        <v>0.16313213703099511</v>
      </c>
      <c r="AB69" s="152">
        <v>0</v>
      </c>
      <c r="AC69" s="152"/>
      <c r="AD69" s="73"/>
    </row>
    <row r="70" spans="1:30" s="71" customFormat="1" ht="14.25" customHeight="1" x14ac:dyDescent="0.3">
      <c r="A70" s="169" t="s">
        <v>239</v>
      </c>
      <c r="B70" s="152">
        <v>3.5520628683693518</v>
      </c>
      <c r="C70" s="152">
        <v>3.8099574984820888</v>
      </c>
      <c r="D70" s="152">
        <v>3.2752159035359294</v>
      </c>
      <c r="E70" s="152"/>
      <c r="F70" s="152">
        <v>6.0224089635854341</v>
      </c>
      <c r="G70" s="152">
        <v>6.5040650406504072</v>
      </c>
      <c r="H70" s="152">
        <v>5.5072463768115938</v>
      </c>
      <c r="I70" s="152"/>
      <c r="J70" s="152">
        <v>9.0116279069767433</v>
      </c>
      <c r="K70" s="152">
        <v>9.8564593301435401</v>
      </c>
      <c r="L70" s="152">
        <v>8.1452404317958784</v>
      </c>
      <c r="M70" s="152"/>
      <c r="N70" s="152">
        <v>3.5227806481916395</v>
      </c>
      <c r="O70" s="152">
        <v>3.6639857015192137</v>
      </c>
      <c r="P70" s="152">
        <v>3.3663366336633667</v>
      </c>
      <c r="Q70" s="152"/>
      <c r="R70" s="152">
        <v>1.2285012285012284</v>
      </c>
      <c r="S70" s="152">
        <v>1.2987012987012987</v>
      </c>
      <c r="T70" s="152">
        <v>1.1494252873563218</v>
      </c>
      <c r="U70" s="152"/>
      <c r="V70" s="152">
        <v>1.6642192853646598</v>
      </c>
      <c r="W70" s="152">
        <v>2.0153550863723608</v>
      </c>
      <c r="X70" s="152">
        <v>1.2987012987012987</v>
      </c>
      <c r="Y70" s="152"/>
      <c r="Z70" s="152">
        <v>0.12975778546712802</v>
      </c>
      <c r="AA70" s="152">
        <v>0</v>
      </c>
      <c r="AB70" s="152">
        <v>0.26905829596412556</v>
      </c>
      <c r="AC70" s="152"/>
      <c r="AD70" s="73"/>
    </row>
    <row r="71" spans="1:30" s="71" customFormat="1" ht="14.25" customHeight="1" x14ac:dyDescent="0.3">
      <c r="A71" s="169" t="s">
        <v>240</v>
      </c>
      <c r="B71" s="152">
        <v>5.4481027609626453</v>
      </c>
      <c r="C71" s="152">
        <v>6.0939060939060941</v>
      </c>
      <c r="D71" s="152">
        <v>4.756078911148494</v>
      </c>
      <c r="E71" s="152"/>
      <c r="F71" s="152">
        <v>10.093696763202725</v>
      </c>
      <c r="G71" s="152">
        <v>11.239669421487603</v>
      </c>
      <c r="H71" s="152">
        <v>8.8752196836555353</v>
      </c>
      <c r="I71" s="152"/>
      <c r="J71" s="152">
        <v>11.814744801512287</v>
      </c>
      <c r="K71" s="152">
        <v>12.984670874661857</v>
      </c>
      <c r="L71" s="152">
        <v>10.526315789473683</v>
      </c>
      <c r="M71" s="152"/>
      <c r="N71" s="152">
        <v>4.4191343963553527</v>
      </c>
      <c r="O71" s="152">
        <v>5.2919708029197077</v>
      </c>
      <c r="P71" s="152">
        <v>3.5486806187443132</v>
      </c>
      <c r="Q71" s="152"/>
      <c r="R71" s="152">
        <v>4.1629364368845128</v>
      </c>
      <c r="S71" s="152">
        <v>4.6167247386759582</v>
      </c>
      <c r="T71" s="152">
        <v>3.6832412523020261</v>
      </c>
      <c r="U71" s="152"/>
      <c r="V71" s="152">
        <v>2.772373540856031</v>
      </c>
      <c r="W71" s="152">
        <v>3.0583873957367933</v>
      </c>
      <c r="X71" s="152">
        <v>2.456499488229273</v>
      </c>
      <c r="Y71" s="152"/>
      <c r="Z71" s="152">
        <v>0.15402387370042356</v>
      </c>
      <c r="AA71" s="152">
        <v>0.21978021978021978</v>
      </c>
      <c r="AB71" s="152">
        <v>8.1168831168831168E-2</v>
      </c>
      <c r="AC71" s="152"/>
      <c r="AD71" s="73"/>
    </row>
    <row r="72" spans="1:30" s="71" customFormat="1" ht="14.25" customHeight="1" x14ac:dyDescent="0.3">
      <c r="A72" s="169" t="s">
        <v>241</v>
      </c>
      <c r="B72" s="152">
        <v>2.9232804232804233</v>
      </c>
      <c r="C72" s="152">
        <v>3.3290653008962869</v>
      </c>
      <c r="D72" s="152">
        <v>2.4897400820793432</v>
      </c>
      <c r="E72" s="152"/>
      <c r="F72" s="152">
        <v>4.1044776119402986</v>
      </c>
      <c r="G72" s="152">
        <v>4.7761194029850751</v>
      </c>
      <c r="H72" s="152">
        <v>3.4328358208955225</v>
      </c>
      <c r="I72" s="152"/>
      <c r="J72" s="152">
        <v>5.0903119868637114</v>
      </c>
      <c r="K72" s="152">
        <v>6.1389337641357029</v>
      </c>
      <c r="L72" s="152">
        <v>4.006677796327212</v>
      </c>
      <c r="M72" s="152"/>
      <c r="N72" s="152">
        <v>3.177124702144559</v>
      </c>
      <c r="O72" s="152">
        <v>3.5714285714285712</v>
      </c>
      <c r="P72" s="152">
        <v>2.7642276422764227</v>
      </c>
      <c r="Q72" s="152"/>
      <c r="R72" s="152">
        <v>2.9886914378029079</v>
      </c>
      <c r="S72" s="152">
        <v>3.3333333333333335</v>
      </c>
      <c r="T72" s="152">
        <v>2.5951557093425603</v>
      </c>
      <c r="U72" s="152"/>
      <c r="V72" s="152">
        <v>2.0783373301358914</v>
      </c>
      <c r="W72" s="152">
        <v>2.1148036253776437</v>
      </c>
      <c r="X72" s="152">
        <v>2.037351443123939</v>
      </c>
      <c r="Y72" s="152"/>
      <c r="Z72" s="152">
        <v>7.9744816586921854E-2</v>
      </c>
      <c r="AA72" s="152">
        <v>0.15384615384615385</v>
      </c>
      <c r="AB72" s="152">
        <v>0</v>
      </c>
      <c r="AC72" s="152"/>
      <c r="AD72" s="73"/>
    </row>
    <row r="73" spans="1:30" s="71" customFormat="1" ht="14.25" customHeight="1" x14ac:dyDescent="0.3">
      <c r="A73" s="169" t="s">
        <v>242</v>
      </c>
      <c r="B73" s="152">
        <v>3.4097730820026415</v>
      </c>
      <c r="C73" s="152">
        <v>4.1142857142857139</v>
      </c>
      <c r="D73" s="152">
        <v>2.6302478502781992</v>
      </c>
      <c r="E73" s="152"/>
      <c r="F73" s="152">
        <v>4.0673211781206167</v>
      </c>
      <c r="G73" s="152">
        <v>5.4593874833555258</v>
      </c>
      <c r="H73" s="152">
        <v>2.5185185185185186</v>
      </c>
      <c r="I73" s="152"/>
      <c r="J73" s="152">
        <v>9.2578423871461375</v>
      </c>
      <c r="K73" s="152">
        <v>12.039660056657224</v>
      </c>
      <c r="L73" s="152">
        <v>5.9900166389351082</v>
      </c>
      <c r="M73" s="152"/>
      <c r="N73" s="152">
        <v>2.3861171366594358</v>
      </c>
      <c r="O73" s="152">
        <v>2.4390243902439024</v>
      </c>
      <c r="P73" s="152">
        <v>2.3255813953488373</v>
      </c>
      <c r="Q73" s="152"/>
      <c r="R73" s="152">
        <v>2.7838827838827842</v>
      </c>
      <c r="S73" s="152">
        <v>2.9871977240398291</v>
      </c>
      <c r="T73" s="152">
        <v>2.5679758308157101</v>
      </c>
      <c r="U73" s="152"/>
      <c r="V73" s="152">
        <v>2.3882896764252695</v>
      </c>
      <c r="W73" s="152">
        <v>2.2288261515601784</v>
      </c>
      <c r="X73" s="152">
        <v>2.56</v>
      </c>
      <c r="Y73" s="152"/>
      <c r="Z73" s="152">
        <v>0.19354838709677419</v>
      </c>
      <c r="AA73" s="152">
        <v>0</v>
      </c>
      <c r="AB73" s="152">
        <v>0.40214477211796246</v>
      </c>
      <c r="AC73" s="152"/>
      <c r="AD73" s="73"/>
    </row>
    <row r="74" spans="1:30" s="71" customFormat="1" ht="14.25" customHeight="1" x14ac:dyDescent="0.3">
      <c r="A74" s="169" t="s">
        <v>243</v>
      </c>
      <c r="B74" s="152">
        <v>1.7699115044247788</v>
      </c>
      <c r="C74" s="152">
        <v>1.6587677725118484</v>
      </c>
      <c r="D74" s="152">
        <v>1.8970189701897018</v>
      </c>
      <c r="E74" s="152"/>
      <c r="F74" s="152">
        <v>2.1390374331550799</v>
      </c>
      <c r="G74" s="152">
        <v>1</v>
      </c>
      <c r="H74" s="152">
        <v>3.4482758620689653</v>
      </c>
      <c r="I74" s="152"/>
      <c r="J74" s="152">
        <v>4.2596348884381339</v>
      </c>
      <c r="K74" s="152">
        <v>4.2307692307692308</v>
      </c>
      <c r="L74" s="152">
        <v>4.2918454935622314</v>
      </c>
      <c r="M74" s="152"/>
      <c r="N74" s="152">
        <v>1.2797074954296161</v>
      </c>
      <c r="O74" s="152">
        <v>1.7182130584192441</v>
      </c>
      <c r="P74" s="152">
        <v>0.78125</v>
      </c>
      <c r="Q74" s="152"/>
      <c r="R74" s="152">
        <v>1.5810276679841897</v>
      </c>
      <c r="S74" s="152">
        <v>1.8115942028985508</v>
      </c>
      <c r="T74" s="152">
        <v>1.3043478260869565</v>
      </c>
      <c r="U74" s="152"/>
      <c r="V74" s="152">
        <v>1.3972055888223553</v>
      </c>
      <c r="W74" s="152">
        <v>1.171875</v>
      </c>
      <c r="X74" s="152">
        <v>1.6326530612244898</v>
      </c>
      <c r="Y74" s="152"/>
      <c r="Z74" s="152">
        <v>0.17985611510791369</v>
      </c>
      <c r="AA74" s="152">
        <v>0.32786885245901637</v>
      </c>
      <c r="AB74" s="152">
        <v>0</v>
      </c>
      <c r="AC74" s="152"/>
      <c r="AD74" s="73"/>
    </row>
    <row r="75" spans="1:30" s="71" customFormat="1" ht="14.25" customHeight="1" x14ac:dyDescent="0.3">
      <c r="A75" s="169" t="s">
        <v>244</v>
      </c>
      <c r="B75" s="152">
        <v>2.7344706554566978</v>
      </c>
      <c r="C75" s="152">
        <v>3.1778819416858664</v>
      </c>
      <c r="D75" s="152">
        <v>2.2660511959714644</v>
      </c>
      <c r="E75" s="152"/>
      <c r="F75" s="152">
        <v>3.8083228247162677</v>
      </c>
      <c r="G75" s="152">
        <v>4.0374199901526335</v>
      </c>
      <c r="H75" s="152">
        <v>3.5677352637021715</v>
      </c>
      <c r="I75" s="152"/>
      <c r="J75" s="152">
        <v>4.8945587086696172</v>
      </c>
      <c r="K75" s="152">
        <v>5.6737588652482271</v>
      </c>
      <c r="L75" s="152">
        <v>4.0707016604177824</v>
      </c>
      <c r="M75" s="152"/>
      <c r="N75" s="152">
        <v>3.4769833496571985</v>
      </c>
      <c r="O75" s="152">
        <v>3.9594398841139542</v>
      </c>
      <c r="P75" s="152">
        <v>2.9806259314456036</v>
      </c>
      <c r="Q75" s="152"/>
      <c r="R75" s="152">
        <v>2.302228753367622</v>
      </c>
      <c r="S75" s="152">
        <v>2.8732925105982101</v>
      </c>
      <c r="T75" s="152">
        <v>1.6836734693877551</v>
      </c>
      <c r="U75" s="152"/>
      <c r="V75" s="152">
        <v>2.1608040201005023</v>
      </c>
      <c r="W75" s="152">
        <v>2.6570048309178742</v>
      </c>
      <c r="X75" s="152">
        <v>1.6230366492146597</v>
      </c>
      <c r="Y75" s="152"/>
      <c r="Z75" s="152">
        <v>0.19784568036931194</v>
      </c>
      <c r="AA75" s="152">
        <v>0.34512510785159622</v>
      </c>
      <c r="AB75" s="152">
        <v>4.482294935006724E-2</v>
      </c>
      <c r="AC75" s="152"/>
      <c r="AD75" s="73"/>
    </row>
    <row r="76" spans="1:30" s="71" customFormat="1" ht="14.25" customHeight="1" x14ac:dyDescent="0.3">
      <c r="A76" s="169" t="s">
        <v>245</v>
      </c>
      <c r="B76" s="152">
        <v>4.3693322341302556</v>
      </c>
      <c r="C76" s="152">
        <v>5.0177035912999495</v>
      </c>
      <c r="D76" s="152">
        <v>3.69631418670587</v>
      </c>
      <c r="E76" s="152"/>
      <c r="F76" s="152">
        <v>5.8967308279865565</v>
      </c>
      <c r="G76" s="152">
        <v>5.5294117647058822</v>
      </c>
      <c r="H76" s="152">
        <v>6.2937062937062942</v>
      </c>
      <c r="I76" s="152"/>
      <c r="J76" s="152">
        <v>8.796895213454075</v>
      </c>
      <c r="K76" s="152">
        <v>10.887880751782241</v>
      </c>
      <c r="L76" s="152">
        <v>6.71400903808909</v>
      </c>
      <c r="M76" s="152"/>
      <c r="N76" s="152">
        <v>3.7935323383084576</v>
      </c>
      <c r="O76" s="152">
        <v>4.4821320411871586</v>
      </c>
      <c r="P76" s="152">
        <v>3.0670926517571884</v>
      </c>
      <c r="Q76" s="152"/>
      <c r="R76" s="152">
        <v>3.9239730226854688</v>
      </c>
      <c r="S76" s="152">
        <v>4.8426150121065374</v>
      </c>
      <c r="T76" s="152">
        <v>2.981366459627329</v>
      </c>
      <c r="U76" s="152"/>
      <c r="V76" s="152">
        <v>4.0962288686605977</v>
      </c>
      <c r="W76" s="152">
        <v>4.7036082474226806</v>
      </c>
      <c r="X76" s="152">
        <v>3.4776902887139109</v>
      </c>
      <c r="Y76" s="152"/>
      <c r="Z76" s="152">
        <v>0.20063055316709658</v>
      </c>
      <c r="AA76" s="152">
        <v>0.39171796306659201</v>
      </c>
      <c r="AB76" s="152">
        <v>0</v>
      </c>
      <c r="AC76" s="152"/>
      <c r="AD76" s="73"/>
    </row>
    <row r="77" spans="1:30" s="71" customFormat="1" ht="14.25" customHeight="1" thickBot="1" x14ac:dyDescent="0.35">
      <c r="A77" s="169" t="s">
        <v>246</v>
      </c>
      <c r="B77" s="152">
        <v>9.3597262952101659</v>
      </c>
      <c r="C77" s="152">
        <v>10.38406827880512</v>
      </c>
      <c r="D77" s="152">
        <v>8.2702975289964709</v>
      </c>
      <c r="E77" s="152"/>
      <c r="F77" s="152">
        <v>12.921348314606742</v>
      </c>
      <c r="G77" s="152">
        <v>14.666666666666666</v>
      </c>
      <c r="H77" s="152">
        <v>10.979228486646884</v>
      </c>
      <c r="I77" s="152"/>
      <c r="J77" s="152">
        <v>13.963328631875882</v>
      </c>
      <c r="K77" s="152">
        <v>13.600000000000001</v>
      </c>
      <c r="L77" s="152">
        <v>14.37125748502994</v>
      </c>
      <c r="M77" s="152"/>
      <c r="N77" s="152">
        <v>10.081743869209809</v>
      </c>
      <c r="O77" s="152">
        <v>10.27027027027027</v>
      </c>
      <c r="P77" s="152">
        <v>9.8901098901098905</v>
      </c>
      <c r="Q77" s="152"/>
      <c r="R77" s="152">
        <v>8.695652173913043</v>
      </c>
      <c r="S77" s="152">
        <v>9.8039215686274517</v>
      </c>
      <c r="T77" s="152">
        <v>7.6190476190476195</v>
      </c>
      <c r="U77" s="152"/>
      <c r="V77" s="152">
        <v>8.5626911314984699</v>
      </c>
      <c r="W77" s="152">
        <v>11.470588235294118</v>
      </c>
      <c r="X77" s="152">
        <v>5.4140127388535033</v>
      </c>
      <c r="Y77" s="152"/>
      <c r="Z77" s="152">
        <v>1.2084592145015105</v>
      </c>
      <c r="AA77" s="152">
        <v>1.749271137026239</v>
      </c>
      <c r="AB77" s="152">
        <v>0.62695924764890276</v>
      </c>
      <c r="AC77" s="152"/>
      <c r="AD77" s="73"/>
    </row>
    <row r="78" spans="1:30" s="71" customFormat="1" ht="14.25" customHeight="1" x14ac:dyDescent="0.3">
      <c r="A78" s="92" t="s">
        <v>305</v>
      </c>
      <c r="B78" s="92"/>
      <c r="C78" s="92"/>
      <c r="D78" s="92"/>
      <c r="E78" s="92"/>
      <c r="F78" s="92"/>
      <c r="G78" s="92"/>
      <c r="H78" s="92"/>
      <c r="I78" s="92"/>
      <c r="J78" s="158"/>
      <c r="K78" s="158"/>
      <c r="L78" s="158"/>
      <c r="M78" s="92"/>
      <c r="N78" s="158"/>
      <c r="O78" s="188"/>
      <c r="P78" s="92"/>
      <c r="Q78" s="92"/>
      <c r="R78" s="92"/>
      <c r="S78" s="92"/>
      <c r="T78" s="92"/>
      <c r="U78" s="92"/>
      <c r="V78" s="92"/>
      <c r="W78" s="92"/>
      <c r="X78" s="92"/>
      <c r="Y78" s="92"/>
      <c r="Z78" s="92"/>
      <c r="AA78" s="92"/>
      <c r="AB78" s="92"/>
      <c r="AD78" s="73"/>
    </row>
    <row r="79" spans="1:30" s="71" customFormat="1" ht="13" x14ac:dyDescent="0.3">
      <c r="A79" s="95"/>
      <c r="B79" s="95"/>
      <c r="C79" s="95"/>
      <c r="D79" s="95"/>
      <c r="E79" s="95"/>
      <c r="F79" s="95"/>
      <c r="G79" s="95"/>
      <c r="H79" s="95"/>
      <c r="I79" s="95"/>
      <c r="J79" s="95"/>
      <c r="K79" s="95"/>
      <c r="L79" s="95"/>
      <c r="M79" s="95"/>
      <c r="N79" s="95"/>
      <c r="O79" s="95"/>
      <c r="P79" s="95"/>
      <c r="Q79" s="95"/>
      <c r="R79" s="95"/>
      <c r="S79" s="95"/>
      <c r="T79" s="95"/>
      <c r="U79" s="95"/>
      <c r="V79" s="95"/>
      <c r="W79" s="95"/>
      <c r="X79" s="95"/>
      <c r="Y79" s="95"/>
      <c r="Z79" s="95"/>
      <c r="AA79" s="95"/>
      <c r="AB79" s="95"/>
      <c r="AC79" s="95"/>
      <c r="AD79" s="73"/>
    </row>
  </sheetData>
  <mergeCells count="38">
    <mergeCell ref="U46:U47"/>
    <mergeCell ref="V46:X46"/>
    <mergeCell ref="Y46:Y47"/>
    <mergeCell ref="Z46:AB46"/>
    <mergeCell ref="J46:L46"/>
    <mergeCell ref="M46:M47"/>
    <mergeCell ref="N46:P46"/>
    <mergeCell ref="Q46:Q47"/>
    <mergeCell ref="R46:T46"/>
    <mergeCell ref="A46:A47"/>
    <mergeCell ref="B46:D46"/>
    <mergeCell ref="E46:E47"/>
    <mergeCell ref="F46:H46"/>
    <mergeCell ref="I46:I47"/>
    <mergeCell ref="A41:AB41"/>
    <mergeCell ref="A42:AB42"/>
    <mergeCell ref="A43:AB43"/>
    <mergeCell ref="A44:AB44"/>
    <mergeCell ref="A45:AB45"/>
    <mergeCell ref="Z6:AB6"/>
    <mergeCell ref="A6:A7"/>
    <mergeCell ref="B6:D6"/>
    <mergeCell ref="F6:H6"/>
    <mergeCell ref="J6:L6"/>
    <mergeCell ref="N6:P6"/>
    <mergeCell ref="Y6:Y7"/>
    <mergeCell ref="E6:E7"/>
    <mergeCell ref="I6:I7"/>
    <mergeCell ref="M6:M7"/>
    <mergeCell ref="Q6:Q7"/>
    <mergeCell ref="U6:U7"/>
    <mergeCell ref="R6:T6"/>
    <mergeCell ref="V6:X6"/>
    <mergeCell ref="A1:AB1"/>
    <mergeCell ref="A2:AB2"/>
    <mergeCell ref="A3:AB3"/>
    <mergeCell ref="A4:AB4"/>
    <mergeCell ref="A5:AB5"/>
  </mergeCells>
  <hyperlinks>
    <hyperlink ref="AD2" location="Contenido!A1" display="Contenido" xr:uid="{9854D270-CB53-44D3-839E-9978FCD0588C}"/>
    <hyperlink ref="AD42" location="Contenido!A1" display="Contenido" xr:uid="{B3953744-2EF6-49A5-BF7A-D13657C178C0}"/>
  </hyperlinks>
  <printOptions horizontalCentered="1"/>
  <pageMargins left="0.39370078740157483" right="0.39370078740157483" top="0.39370078740157483" bottom="0.39370078740157483" header="0.31496062992125984" footer="0.31496062992125984"/>
  <pageSetup scale="72" orientation="landscape" horizontalDpi="300" verticalDpi="300" r:id="rId1"/>
  <rowBreaks count="1" manualBreakCount="1">
    <brk id="40" max="27" man="1"/>
  </rowBreaks>
  <colBreaks count="1" manualBreakCount="1">
    <brk id="29" max="1048575" man="1"/>
  </colBreaks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4B46D4-42E7-445D-83A9-E41738A23D95}">
  <dimension ref="A1:AD73"/>
  <sheetViews>
    <sheetView showGridLines="0" zoomScale="90" zoomScaleNormal="90" zoomScaleSheetLayoutView="90" workbookViewId="0">
      <selection sqref="A1:AB1"/>
    </sheetView>
  </sheetViews>
  <sheetFormatPr baseColWidth="10" defaultColWidth="11.453125" defaultRowHeight="14" x14ac:dyDescent="0.3"/>
  <cols>
    <col min="1" max="1" width="17.54296875" style="38" customWidth="1"/>
    <col min="2" max="4" width="7.453125" style="38" customWidth="1"/>
    <col min="5" max="5" width="1.54296875" style="38" customWidth="1"/>
    <col min="6" max="8" width="7.453125" style="38" customWidth="1"/>
    <col min="9" max="9" width="1.54296875" style="38" customWidth="1"/>
    <col min="10" max="12" width="7.453125" style="38" customWidth="1"/>
    <col min="13" max="13" width="1.54296875" style="38" customWidth="1"/>
    <col min="14" max="16" width="7.453125" style="38" customWidth="1"/>
    <col min="17" max="17" width="1.54296875" style="38" customWidth="1"/>
    <col min="18" max="20" width="7.453125" style="38" customWidth="1"/>
    <col min="21" max="21" width="1.54296875" style="38" customWidth="1"/>
    <col min="22" max="24" width="7.453125" style="38" customWidth="1"/>
    <col min="25" max="25" width="1.54296875" style="38" customWidth="1"/>
    <col min="26" max="28" width="7.453125" style="38" customWidth="1"/>
    <col min="29" max="29" width="5.7265625" style="38" customWidth="1"/>
    <col min="30" max="30" width="11.453125" style="30"/>
    <col min="31" max="31" width="9.54296875" style="38" bestFit="1" customWidth="1"/>
    <col min="32" max="32" width="10.1796875" style="38" bestFit="1" customWidth="1"/>
    <col min="33" max="33" width="11.453125" style="38"/>
    <col min="34" max="35" width="9.54296875" style="38" bestFit="1" customWidth="1"/>
    <col min="36" max="36" width="10.1796875" style="38" bestFit="1" customWidth="1"/>
    <col min="37" max="37" width="11.453125" style="38"/>
    <col min="38" max="39" width="9.54296875" style="38" bestFit="1" customWidth="1"/>
    <col min="40" max="40" width="10.1796875" style="38" bestFit="1" customWidth="1"/>
    <col min="41" max="41" width="11.453125" style="38"/>
    <col min="42" max="43" width="9.54296875" style="38" bestFit="1" customWidth="1"/>
    <col min="44" max="44" width="10.1796875" style="38" bestFit="1" customWidth="1"/>
    <col min="45" max="45" width="11.453125" style="38"/>
    <col min="46" max="47" width="9.54296875" style="38" bestFit="1" customWidth="1"/>
    <col min="48" max="48" width="10.1796875" style="38" bestFit="1" customWidth="1"/>
    <col min="49" max="49" width="11.453125" style="38"/>
    <col min="50" max="51" width="9.54296875" style="38" bestFit="1" customWidth="1"/>
    <col min="52" max="52" width="10.1796875" style="38" bestFit="1" customWidth="1"/>
    <col min="53" max="114" width="11.453125" style="38"/>
    <col min="115" max="115" width="16.1796875" style="38" customWidth="1"/>
    <col min="116" max="116" width="6" style="38" customWidth="1"/>
    <col min="117" max="117" width="6" style="38" bestFit="1" customWidth="1"/>
    <col min="118" max="118" width="5.54296875" style="38" bestFit="1" customWidth="1"/>
    <col min="119" max="119" width="1.54296875" style="38" customWidth="1"/>
    <col min="120" max="120" width="6" style="38" bestFit="1" customWidth="1"/>
    <col min="121" max="122" width="5" style="38" customWidth="1"/>
    <col min="123" max="123" width="1.54296875" style="38" customWidth="1"/>
    <col min="124" max="126" width="5" style="38" customWidth="1"/>
    <col min="127" max="127" width="1.54296875" style="38" customWidth="1"/>
    <col min="128" max="130" width="5.1796875" style="38" bestFit="1" customWidth="1"/>
    <col min="131" max="131" width="1.54296875" style="38" customWidth="1"/>
    <col min="132" max="134" width="5.1796875" style="38" bestFit="1" customWidth="1"/>
    <col min="135" max="135" width="1.54296875" style="38" customWidth="1"/>
    <col min="136" max="138" width="5.1796875" style="38" bestFit="1" customWidth="1"/>
    <col min="139" max="139" width="1.54296875" style="38" customWidth="1"/>
    <col min="140" max="140" width="4.81640625" style="38" bestFit="1" customWidth="1"/>
    <col min="141" max="142" width="4.453125" style="38" customWidth="1"/>
    <col min="143" max="143" width="8.81640625" style="38" customWidth="1"/>
    <col min="144" max="144" width="12" style="38" customWidth="1"/>
    <col min="145" max="147" width="6" style="38" customWidth="1"/>
    <col min="148" max="148" width="1.54296875" style="38" customWidth="1"/>
    <col min="149" max="149" width="6.1796875" style="38" customWidth="1"/>
    <col min="150" max="151" width="5.1796875" style="38" customWidth="1"/>
    <col min="152" max="152" width="1.54296875" style="38" customWidth="1"/>
    <col min="153" max="155" width="5" style="38" customWidth="1"/>
    <col min="156" max="156" width="1.54296875" style="38" customWidth="1"/>
    <col min="157" max="159" width="5" style="38" customWidth="1"/>
    <col min="160" max="160" width="1.54296875" style="38" customWidth="1"/>
    <col min="161" max="163" width="5" style="38" customWidth="1"/>
    <col min="164" max="164" width="1.54296875" style="38" customWidth="1"/>
    <col min="165" max="167" width="5.1796875" style="38" customWidth="1"/>
    <col min="168" max="168" width="1.54296875" style="38" customWidth="1"/>
    <col min="169" max="170" width="5" style="38" customWidth="1"/>
    <col min="171" max="171" width="5.453125" style="38" customWidth="1"/>
    <col min="172" max="16384" width="11.453125" style="38"/>
  </cols>
  <sheetData>
    <row r="1" spans="1:30" ht="15.75" customHeight="1" x14ac:dyDescent="0.3">
      <c r="A1" s="335" t="s">
        <v>323</v>
      </c>
      <c r="B1" s="335"/>
      <c r="C1" s="335"/>
      <c r="D1" s="335"/>
      <c r="E1" s="335"/>
      <c r="F1" s="335"/>
      <c r="G1" s="335"/>
      <c r="H1" s="335"/>
      <c r="I1" s="335"/>
      <c r="J1" s="335"/>
      <c r="K1" s="335"/>
      <c r="L1" s="335"/>
      <c r="M1" s="335"/>
      <c r="N1" s="335"/>
      <c r="O1" s="335"/>
      <c r="P1" s="335"/>
      <c r="Q1" s="335"/>
      <c r="R1" s="335"/>
      <c r="S1" s="335"/>
      <c r="T1" s="335"/>
      <c r="U1" s="335"/>
      <c r="V1" s="335"/>
      <c r="W1" s="335"/>
      <c r="X1" s="335"/>
      <c r="Y1" s="335"/>
      <c r="Z1" s="335"/>
      <c r="AA1" s="335"/>
      <c r="AB1" s="335"/>
      <c r="AC1" s="215"/>
    </row>
    <row r="2" spans="1:30" ht="15.75" customHeight="1" x14ac:dyDescent="0.35">
      <c r="A2" s="335" t="s">
        <v>154</v>
      </c>
      <c r="B2" s="335"/>
      <c r="C2" s="335"/>
      <c r="D2" s="335"/>
      <c r="E2" s="335"/>
      <c r="F2" s="335"/>
      <c r="G2" s="335"/>
      <c r="H2" s="335"/>
      <c r="I2" s="335"/>
      <c r="J2" s="335"/>
      <c r="K2" s="335"/>
      <c r="L2" s="335"/>
      <c r="M2" s="335"/>
      <c r="N2" s="335"/>
      <c r="O2" s="335"/>
      <c r="P2" s="335"/>
      <c r="Q2" s="335"/>
      <c r="R2" s="335"/>
      <c r="S2" s="335"/>
      <c r="T2" s="335"/>
      <c r="U2" s="335"/>
      <c r="V2" s="335"/>
      <c r="W2" s="335"/>
      <c r="X2" s="335"/>
      <c r="Y2" s="335"/>
      <c r="Z2" s="335"/>
      <c r="AA2" s="335"/>
      <c r="AB2" s="335"/>
      <c r="AC2" s="215"/>
      <c r="AD2" s="311" t="s">
        <v>131</v>
      </c>
    </row>
    <row r="3" spans="1:30" ht="15.75" customHeight="1" x14ac:dyDescent="0.3">
      <c r="A3" s="335" t="s">
        <v>318</v>
      </c>
      <c r="B3" s="335"/>
      <c r="C3" s="335"/>
      <c r="D3" s="335"/>
      <c r="E3" s="335"/>
      <c r="F3" s="335"/>
      <c r="G3" s="335"/>
      <c r="H3" s="335"/>
      <c r="I3" s="335"/>
      <c r="J3" s="335"/>
      <c r="K3" s="335"/>
      <c r="L3" s="335"/>
      <c r="M3" s="335"/>
      <c r="N3" s="335"/>
      <c r="O3" s="335"/>
      <c r="P3" s="335"/>
      <c r="Q3" s="335"/>
      <c r="R3" s="335"/>
      <c r="S3" s="335"/>
      <c r="T3" s="335"/>
      <c r="U3" s="335"/>
      <c r="V3" s="335"/>
      <c r="W3" s="335"/>
      <c r="X3" s="335"/>
      <c r="Y3" s="335"/>
      <c r="Z3" s="335"/>
      <c r="AA3" s="335"/>
      <c r="AB3" s="335"/>
      <c r="AC3" s="215"/>
    </row>
    <row r="4" spans="1:30" ht="15.75" customHeight="1" x14ac:dyDescent="0.3">
      <c r="A4" s="335" t="s">
        <v>324</v>
      </c>
      <c r="B4" s="335"/>
      <c r="C4" s="335"/>
      <c r="D4" s="335"/>
      <c r="E4" s="335"/>
      <c r="F4" s="335"/>
      <c r="G4" s="335"/>
      <c r="H4" s="335"/>
      <c r="I4" s="335"/>
      <c r="J4" s="335"/>
      <c r="K4" s="335"/>
      <c r="L4" s="335"/>
      <c r="M4" s="335"/>
      <c r="N4" s="335"/>
      <c r="O4" s="335"/>
      <c r="P4" s="335"/>
      <c r="Q4" s="335"/>
      <c r="R4" s="335"/>
      <c r="S4" s="335"/>
      <c r="T4" s="335"/>
      <c r="U4" s="335"/>
      <c r="V4" s="335"/>
      <c r="W4" s="335"/>
      <c r="X4" s="335"/>
      <c r="Y4" s="335"/>
      <c r="Z4" s="335"/>
      <c r="AA4" s="335"/>
      <c r="AB4" s="335"/>
      <c r="AC4" s="215"/>
    </row>
    <row r="5" spans="1:30" ht="15.75" customHeight="1" x14ac:dyDescent="0.3">
      <c r="A5" s="335" t="s">
        <v>289</v>
      </c>
      <c r="B5" s="335"/>
      <c r="C5" s="335"/>
      <c r="D5" s="335"/>
      <c r="E5" s="335"/>
      <c r="F5" s="335"/>
      <c r="G5" s="335"/>
      <c r="H5" s="335"/>
      <c r="I5" s="335"/>
      <c r="J5" s="335"/>
      <c r="K5" s="335"/>
      <c r="L5" s="335"/>
      <c r="M5" s="335"/>
      <c r="N5" s="335"/>
      <c r="O5" s="335"/>
      <c r="P5" s="335"/>
      <c r="Q5" s="335"/>
      <c r="R5" s="335"/>
      <c r="S5" s="335"/>
      <c r="T5" s="335"/>
      <c r="U5" s="335"/>
      <c r="V5" s="335"/>
      <c r="W5" s="335"/>
      <c r="X5" s="335"/>
      <c r="Y5" s="335"/>
      <c r="Z5" s="335"/>
      <c r="AA5" s="335"/>
      <c r="AB5" s="335"/>
      <c r="AC5" s="215"/>
    </row>
    <row r="6" spans="1:30" s="71" customFormat="1" ht="21" customHeight="1" x14ac:dyDescent="0.3">
      <c r="A6" s="331" t="s">
        <v>319</v>
      </c>
      <c r="B6" s="333" t="s">
        <v>158</v>
      </c>
      <c r="C6" s="333"/>
      <c r="D6" s="333"/>
      <c r="E6" s="334"/>
      <c r="F6" s="333" t="s">
        <v>291</v>
      </c>
      <c r="G6" s="333"/>
      <c r="H6" s="333"/>
      <c r="I6" s="334"/>
      <c r="J6" s="333" t="s">
        <v>292</v>
      </c>
      <c r="K6" s="333"/>
      <c r="L6" s="333"/>
      <c r="M6" s="334"/>
      <c r="N6" s="333" t="s">
        <v>293</v>
      </c>
      <c r="O6" s="333"/>
      <c r="P6" s="333"/>
      <c r="Q6" s="334"/>
      <c r="R6" s="333" t="s">
        <v>294</v>
      </c>
      <c r="S6" s="333"/>
      <c r="T6" s="333"/>
      <c r="U6" s="334"/>
      <c r="V6" s="333" t="s">
        <v>295</v>
      </c>
      <c r="W6" s="333"/>
      <c r="X6" s="333"/>
      <c r="Y6" s="334"/>
      <c r="Z6" s="333" t="s">
        <v>296</v>
      </c>
      <c r="AA6" s="333"/>
      <c r="AB6" s="333"/>
      <c r="AC6" s="205"/>
      <c r="AD6" s="32"/>
    </row>
    <row r="7" spans="1:30" s="71" customFormat="1" ht="21" customHeight="1" x14ac:dyDescent="0.3">
      <c r="A7" s="332"/>
      <c r="B7" s="244" t="s">
        <v>158</v>
      </c>
      <c r="C7" s="244" t="s">
        <v>297</v>
      </c>
      <c r="D7" s="244" t="s">
        <v>298</v>
      </c>
      <c r="E7" s="334"/>
      <c r="F7" s="244" t="s">
        <v>158</v>
      </c>
      <c r="G7" s="244" t="s">
        <v>297</v>
      </c>
      <c r="H7" s="244" t="s">
        <v>298</v>
      </c>
      <c r="I7" s="334"/>
      <c r="J7" s="244" t="s">
        <v>158</v>
      </c>
      <c r="K7" s="244" t="s">
        <v>297</v>
      </c>
      <c r="L7" s="244" t="s">
        <v>298</v>
      </c>
      <c r="M7" s="334"/>
      <c r="N7" s="244" t="s">
        <v>158</v>
      </c>
      <c r="O7" s="244" t="s">
        <v>297</v>
      </c>
      <c r="P7" s="244" t="s">
        <v>298</v>
      </c>
      <c r="Q7" s="334"/>
      <c r="R7" s="244" t="s">
        <v>158</v>
      </c>
      <c r="S7" s="244" t="s">
        <v>297</v>
      </c>
      <c r="T7" s="244" t="s">
        <v>298</v>
      </c>
      <c r="U7" s="334"/>
      <c r="V7" s="244" t="s">
        <v>158</v>
      </c>
      <c r="W7" s="244" t="s">
        <v>297</v>
      </c>
      <c r="X7" s="244" t="s">
        <v>298</v>
      </c>
      <c r="Y7" s="334"/>
      <c r="Z7" s="244" t="s">
        <v>158</v>
      </c>
      <c r="AA7" s="244" t="s">
        <v>297</v>
      </c>
      <c r="AB7" s="244" t="s">
        <v>298</v>
      </c>
      <c r="AC7" s="206"/>
      <c r="AD7" s="73"/>
    </row>
    <row r="8" spans="1:30" s="71" customFormat="1" ht="13" x14ac:dyDescent="0.3">
      <c r="A8" s="94"/>
      <c r="B8" s="95"/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  <c r="S8" s="95"/>
      <c r="T8" s="95"/>
      <c r="U8" s="95"/>
      <c r="V8" s="95"/>
      <c r="W8" s="95"/>
      <c r="X8" s="95"/>
      <c r="Y8" s="95"/>
      <c r="Z8" s="95"/>
      <c r="AA8" s="95"/>
      <c r="AB8" s="95"/>
      <c r="AC8" s="95"/>
      <c r="AD8" s="73"/>
    </row>
    <row r="9" spans="1:30" s="74" customFormat="1" ht="14.25" customHeight="1" x14ac:dyDescent="0.3">
      <c r="A9" s="21" t="s">
        <v>158</v>
      </c>
      <c r="B9" s="154">
        <v>79</v>
      </c>
      <c r="C9" s="154">
        <v>42</v>
      </c>
      <c r="D9" s="154">
        <v>37</v>
      </c>
      <c r="E9" s="154"/>
      <c r="F9" s="154">
        <v>33</v>
      </c>
      <c r="G9" s="154">
        <v>18</v>
      </c>
      <c r="H9" s="154">
        <v>15</v>
      </c>
      <c r="I9" s="154"/>
      <c r="J9" s="154">
        <v>10</v>
      </c>
      <c r="K9" s="154">
        <v>6</v>
      </c>
      <c r="L9" s="154">
        <v>4</v>
      </c>
      <c r="M9" s="154"/>
      <c r="N9" s="154">
        <v>16</v>
      </c>
      <c r="O9" s="154">
        <v>8</v>
      </c>
      <c r="P9" s="154">
        <v>8</v>
      </c>
      <c r="Q9" s="154"/>
      <c r="R9" s="154">
        <v>8</v>
      </c>
      <c r="S9" s="154">
        <v>4</v>
      </c>
      <c r="T9" s="154">
        <v>4</v>
      </c>
      <c r="U9" s="154"/>
      <c r="V9" s="154">
        <v>7</v>
      </c>
      <c r="W9" s="154">
        <v>4</v>
      </c>
      <c r="X9" s="154">
        <v>3</v>
      </c>
      <c r="Y9" s="154"/>
      <c r="Z9" s="154">
        <v>5</v>
      </c>
      <c r="AA9" s="154">
        <v>2</v>
      </c>
      <c r="AB9" s="154">
        <v>3</v>
      </c>
      <c r="AC9" s="154"/>
      <c r="AD9" s="138"/>
    </row>
    <row r="10" spans="1:30" s="74" customFormat="1" ht="14.25" customHeight="1" x14ac:dyDescent="0.3">
      <c r="A10" s="21"/>
      <c r="B10" s="151"/>
      <c r="C10" s="151"/>
      <c r="D10" s="151"/>
      <c r="E10" s="151"/>
      <c r="F10" s="151"/>
      <c r="G10" s="151"/>
      <c r="H10" s="151"/>
      <c r="I10" s="151"/>
      <c r="J10" s="151"/>
      <c r="K10" s="151"/>
      <c r="L10" s="151"/>
      <c r="M10" s="151"/>
      <c r="N10" s="151"/>
      <c r="O10" s="151"/>
      <c r="P10" s="151"/>
      <c r="Q10" s="151"/>
      <c r="R10" s="151"/>
      <c r="S10" s="151"/>
      <c r="T10" s="151"/>
      <c r="U10" s="151"/>
      <c r="V10" s="151"/>
      <c r="W10" s="151"/>
      <c r="X10" s="151"/>
      <c r="Y10" s="151"/>
      <c r="Z10" s="151"/>
      <c r="AA10" s="151"/>
      <c r="AB10" s="151"/>
      <c r="AC10" s="151"/>
      <c r="AD10" s="138"/>
    </row>
    <row r="11" spans="1:30" s="71" customFormat="1" ht="14.25" customHeight="1" x14ac:dyDescent="0.3">
      <c r="A11" s="169" t="s">
        <v>220</v>
      </c>
      <c r="B11" s="151">
        <v>11</v>
      </c>
      <c r="C11" s="151">
        <v>7</v>
      </c>
      <c r="D11" s="151">
        <v>4</v>
      </c>
      <c r="E11" s="151"/>
      <c r="F11" s="151">
        <v>3</v>
      </c>
      <c r="G11" s="151">
        <v>2</v>
      </c>
      <c r="H11" s="151">
        <v>1</v>
      </c>
      <c r="I11" s="151"/>
      <c r="J11" s="151">
        <v>2</v>
      </c>
      <c r="K11" s="151">
        <v>1</v>
      </c>
      <c r="L11" s="151">
        <v>1</v>
      </c>
      <c r="M11" s="151"/>
      <c r="N11" s="151">
        <v>1</v>
      </c>
      <c r="O11" s="151">
        <v>1</v>
      </c>
      <c r="P11" s="151">
        <v>0</v>
      </c>
      <c r="Q11" s="151"/>
      <c r="R11" s="151">
        <v>1</v>
      </c>
      <c r="S11" s="151">
        <v>1</v>
      </c>
      <c r="T11" s="151">
        <v>0</v>
      </c>
      <c r="U11" s="151"/>
      <c r="V11" s="151">
        <v>1</v>
      </c>
      <c r="W11" s="151">
        <v>1</v>
      </c>
      <c r="X11" s="151">
        <v>0</v>
      </c>
      <c r="Y11" s="151"/>
      <c r="Z11" s="151">
        <v>3</v>
      </c>
      <c r="AA11" s="151">
        <v>1</v>
      </c>
      <c r="AB11" s="151">
        <v>2</v>
      </c>
      <c r="AC11" s="151"/>
      <c r="AD11" s="73"/>
    </row>
    <row r="12" spans="1:30" s="71" customFormat="1" ht="14.25" customHeight="1" x14ac:dyDescent="0.3">
      <c r="A12" s="169" t="s">
        <v>221</v>
      </c>
      <c r="B12" s="151">
        <v>12</v>
      </c>
      <c r="C12" s="151">
        <v>5</v>
      </c>
      <c r="D12" s="151">
        <v>7</v>
      </c>
      <c r="E12" s="151"/>
      <c r="F12" s="151">
        <v>4</v>
      </c>
      <c r="G12" s="151">
        <v>2</v>
      </c>
      <c r="H12" s="151">
        <v>2</v>
      </c>
      <c r="I12" s="151"/>
      <c r="J12" s="151">
        <v>2</v>
      </c>
      <c r="K12" s="151">
        <v>2</v>
      </c>
      <c r="L12" s="151">
        <v>0</v>
      </c>
      <c r="M12" s="151"/>
      <c r="N12" s="151">
        <v>3</v>
      </c>
      <c r="O12" s="151">
        <v>1</v>
      </c>
      <c r="P12" s="151">
        <v>2</v>
      </c>
      <c r="Q12" s="151"/>
      <c r="R12" s="151">
        <v>1</v>
      </c>
      <c r="S12" s="151">
        <v>0</v>
      </c>
      <c r="T12" s="151">
        <v>1</v>
      </c>
      <c r="U12" s="151"/>
      <c r="V12" s="151">
        <v>2</v>
      </c>
      <c r="W12" s="151">
        <v>0</v>
      </c>
      <c r="X12" s="151">
        <v>2</v>
      </c>
      <c r="Y12" s="151"/>
      <c r="Z12" s="151">
        <v>0</v>
      </c>
      <c r="AA12" s="151">
        <v>0</v>
      </c>
      <c r="AB12" s="151">
        <v>0</v>
      </c>
      <c r="AC12" s="151"/>
      <c r="AD12" s="138"/>
    </row>
    <row r="13" spans="1:30" s="71" customFormat="1" ht="14.25" customHeight="1" x14ac:dyDescent="0.3">
      <c r="A13" s="169" t="s">
        <v>222</v>
      </c>
      <c r="B13" s="151">
        <v>17</v>
      </c>
      <c r="C13" s="151">
        <v>7</v>
      </c>
      <c r="D13" s="151">
        <v>10</v>
      </c>
      <c r="E13" s="151"/>
      <c r="F13" s="151">
        <v>9</v>
      </c>
      <c r="G13" s="151">
        <v>6</v>
      </c>
      <c r="H13" s="151">
        <v>3</v>
      </c>
      <c r="I13" s="151"/>
      <c r="J13" s="151">
        <v>0</v>
      </c>
      <c r="K13" s="151">
        <v>0</v>
      </c>
      <c r="L13" s="151">
        <v>0</v>
      </c>
      <c r="M13" s="151"/>
      <c r="N13" s="151">
        <v>5</v>
      </c>
      <c r="O13" s="151">
        <v>1</v>
      </c>
      <c r="P13" s="151">
        <v>4</v>
      </c>
      <c r="Q13" s="151"/>
      <c r="R13" s="151">
        <v>2</v>
      </c>
      <c r="S13" s="151">
        <v>0</v>
      </c>
      <c r="T13" s="151">
        <v>2</v>
      </c>
      <c r="U13" s="151"/>
      <c r="V13" s="151">
        <v>0</v>
      </c>
      <c r="W13" s="151">
        <v>0</v>
      </c>
      <c r="X13" s="151">
        <v>0</v>
      </c>
      <c r="Y13" s="151"/>
      <c r="Z13" s="151">
        <v>1</v>
      </c>
      <c r="AA13" s="151">
        <v>0</v>
      </c>
      <c r="AB13" s="151">
        <v>1</v>
      </c>
      <c r="AC13" s="151"/>
      <c r="AD13" s="138"/>
    </row>
    <row r="14" spans="1:30" s="71" customFormat="1" ht="14.25" customHeight="1" x14ac:dyDescent="0.3">
      <c r="A14" s="169" t="s">
        <v>223</v>
      </c>
      <c r="B14" s="151">
        <v>11</v>
      </c>
      <c r="C14" s="151">
        <v>7</v>
      </c>
      <c r="D14" s="151">
        <v>4</v>
      </c>
      <c r="E14" s="151"/>
      <c r="F14" s="151">
        <v>5</v>
      </c>
      <c r="G14" s="151">
        <v>3</v>
      </c>
      <c r="H14" s="151">
        <v>2</v>
      </c>
      <c r="I14" s="151"/>
      <c r="J14" s="151">
        <v>2</v>
      </c>
      <c r="K14" s="151">
        <v>1</v>
      </c>
      <c r="L14" s="151">
        <v>1</v>
      </c>
      <c r="M14" s="151"/>
      <c r="N14" s="151">
        <v>2</v>
      </c>
      <c r="O14" s="151">
        <v>1</v>
      </c>
      <c r="P14" s="151">
        <v>1</v>
      </c>
      <c r="Q14" s="151"/>
      <c r="R14" s="151">
        <v>0</v>
      </c>
      <c r="S14" s="151">
        <v>0</v>
      </c>
      <c r="T14" s="151">
        <v>0</v>
      </c>
      <c r="U14" s="151"/>
      <c r="V14" s="151">
        <v>2</v>
      </c>
      <c r="W14" s="151">
        <v>2</v>
      </c>
      <c r="X14" s="151">
        <v>0</v>
      </c>
      <c r="Y14" s="151"/>
      <c r="Z14" s="151">
        <v>0</v>
      </c>
      <c r="AA14" s="151">
        <v>0</v>
      </c>
      <c r="AB14" s="151">
        <v>0</v>
      </c>
      <c r="AC14" s="151"/>
      <c r="AD14" s="138"/>
    </row>
    <row r="15" spans="1:30" s="71" customFormat="1" ht="14.25" customHeight="1" x14ac:dyDescent="0.3">
      <c r="A15" s="169" t="s">
        <v>224</v>
      </c>
      <c r="B15" s="151">
        <v>0</v>
      </c>
      <c r="C15" s="151">
        <v>0</v>
      </c>
      <c r="D15" s="151">
        <v>0</v>
      </c>
      <c r="E15" s="151"/>
      <c r="F15" s="151">
        <v>0</v>
      </c>
      <c r="G15" s="151">
        <v>0</v>
      </c>
      <c r="H15" s="151">
        <v>0</v>
      </c>
      <c r="I15" s="151"/>
      <c r="J15" s="151">
        <v>0</v>
      </c>
      <c r="K15" s="151">
        <v>0</v>
      </c>
      <c r="L15" s="151">
        <v>0</v>
      </c>
      <c r="M15" s="151"/>
      <c r="N15" s="151">
        <v>0</v>
      </c>
      <c r="O15" s="151">
        <v>0</v>
      </c>
      <c r="P15" s="151">
        <v>0</v>
      </c>
      <c r="Q15" s="151"/>
      <c r="R15" s="151">
        <v>0</v>
      </c>
      <c r="S15" s="151">
        <v>0</v>
      </c>
      <c r="T15" s="151">
        <v>0</v>
      </c>
      <c r="U15" s="151"/>
      <c r="V15" s="151">
        <v>0</v>
      </c>
      <c r="W15" s="151">
        <v>0</v>
      </c>
      <c r="X15" s="151">
        <v>0</v>
      </c>
      <c r="Y15" s="151"/>
      <c r="Z15" s="151">
        <v>0</v>
      </c>
      <c r="AA15" s="151">
        <v>0</v>
      </c>
      <c r="AB15" s="151">
        <v>0</v>
      </c>
      <c r="AC15" s="151"/>
      <c r="AD15" s="73"/>
    </row>
    <row r="16" spans="1:30" s="71" customFormat="1" ht="14.25" customHeight="1" x14ac:dyDescent="0.3">
      <c r="A16" s="169" t="s">
        <v>225</v>
      </c>
      <c r="B16" s="151">
        <v>0</v>
      </c>
      <c r="C16" s="151">
        <v>0</v>
      </c>
      <c r="D16" s="151">
        <v>0</v>
      </c>
      <c r="E16" s="151"/>
      <c r="F16" s="151">
        <v>0</v>
      </c>
      <c r="G16" s="151">
        <v>0</v>
      </c>
      <c r="H16" s="151">
        <v>0</v>
      </c>
      <c r="I16" s="151"/>
      <c r="J16" s="151">
        <v>0</v>
      </c>
      <c r="K16" s="151">
        <v>0</v>
      </c>
      <c r="L16" s="151">
        <v>0</v>
      </c>
      <c r="M16" s="151"/>
      <c r="N16" s="151">
        <v>0</v>
      </c>
      <c r="O16" s="151">
        <v>0</v>
      </c>
      <c r="P16" s="151">
        <v>0</v>
      </c>
      <c r="Q16" s="151"/>
      <c r="R16" s="151">
        <v>0</v>
      </c>
      <c r="S16" s="151">
        <v>0</v>
      </c>
      <c r="T16" s="151">
        <v>0</v>
      </c>
      <c r="U16" s="151"/>
      <c r="V16" s="151">
        <v>0</v>
      </c>
      <c r="W16" s="151">
        <v>0</v>
      </c>
      <c r="X16" s="151">
        <v>0</v>
      </c>
      <c r="Y16" s="151"/>
      <c r="Z16" s="151">
        <v>0</v>
      </c>
      <c r="AA16" s="151">
        <v>0</v>
      </c>
      <c r="AB16" s="151">
        <v>0</v>
      </c>
      <c r="AC16" s="151"/>
      <c r="AD16" s="73"/>
    </row>
    <row r="17" spans="1:30" s="71" customFormat="1" ht="14.25" customHeight="1" x14ac:dyDescent="0.3">
      <c r="A17" s="169" t="s">
        <v>227</v>
      </c>
      <c r="B17" s="151">
        <v>13</v>
      </c>
      <c r="C17" s="151">
        <v>6</v>
      </c>
      <c r="D17" s="151">
        <v>7</v>
      </c>
      <c r="E17" s="151"/>
      <c r="F17" s="151">
        <v>6</v>
      </c>
      <c r="G17" s="151">
        <v>2</v>
      </c>
      <c r="H17" s="151">
        <v>4</v>
      </c>
      <c r="I17" s="151"/>
      <c r="J17" s="151">
        <v>2</v>
      </c>
      <c r="K17" s="151">
        <v>1</v>
      </c>
      <c r="L17" s="151">
        <v>1</v>
      </c>
      <c r="M17" s="151"/>
      <c r="N17" s="151">
        <v>3</v>
      </c>
      <c r="O17" s="151">
        <v>2</v>
      </c>
      <c r="P17" s="151">
        <v>1</v>
      </c>
      <c r="Q17" s="151"/>
      <c r="R17" s="151">
        <v>1</v>
      </c>
      <c r="S17" s="151">
        <v>1</v>
      </c>
      <c r="T17" s="151">
        <v>0</v>
      </c>
      <c r="U17" s="151"/>
      <c r="V17" s="151">
        <v>1</v>
      </c>
      <c r="W17" s="151">
        <v>0</v>
      </c>
      <c r="X17" s="151">
        <v>1</v>
      </c>
      <c r="Y17" s="151"/>
      <c r="Z17" s="151">
        <v>0</v>
      </c>
      <c r="AA17" s="151">
        <v>0</v>
      </c>
      <c r="AB17" s="151">
        <v>0</v>
      </c>
      <c r="AC17" s="151"/>
      <c r="AD17" s="73"/>
    </row>
    <row r="18" spans="1:30" s="71" customFormat="1" ht="14.25" customHeight="1" x14ac:dyDescent="0.3">
      <c r="A18" s="169" t="s">
        <v>228</v>
      </c>
      <c r="B18" s="151">
        <v>0</v>
      </c>
      <c r="C18" s="151">
        <v>0</v>
      </c>
      <c r="D18" s="151">
        <v>0</v>
      </c>
      <c r="E18" s="151"/>
      <c r="F18" s="151">
        <v>0</v>
      </c>
      <c r="G18" s="151">
        <v>0</v>
      </c>
      <c r="H18" s="151">
        <v>0</v>
      </c>
      <c r="I18" s="151"/>
      <c r="J18" s="151">
        <v>0</v>
      </c>
      <c r="K18" s="151">
        <v>0</v>
      </c>
      <c r="L18" s="151">
        <v>0</v>
      </c>
      <c r="M18" s="151"/>
      <c r="N18" s="151">
        <v>0</v>
      </c>
      <c r="O18" s="151">
        <v>0</v>
      </c>
      <c r="P18" s="151">
        <v>0</v>
      </c>
      <c r="Q18" s="151"/>
      <c r="R18" s="151">
        <v>0</v>
      </c>
      <c r="S18" s="151">
        <v>0</v>
      </c>
      <c r="T18" s="151">
        <v>0</v>
      </c>
      <c r="U18" s="151"/>
      <c r="V18" s="151">
        <v>0</v>
      </c>
      <c r="W18" s="151">
        <v>0</v>
      </c>
      <c r="X18" s="151">
        <v>0</v>
      </c>
      <c r="Y18" s="151"/>
      <c r="Z18" s="151">
        <v>0</v>
      </c>
      <c r="AA18" s="151">
        <v>0</v>
      </c>
      <c r="AB18" s="151">
        <v>0</v>
      </c>
      <c r="AC18" s="151"/>
      <c r="AD18" s="73"/>
    </row>
    <row r="19" spans="1:30" s="71" customFormat="1" ht="14.25" customHeight="1" x14ac:dyDescent="0.3">
      <c r="A19" s="169" t="s">
        <v>229</v>
      </c>
      <c r="B19" s="151">
        <v>1</v>
      </c>
      <c r="C19" s="151">
        <v>1</v>
      </c>
      <c r="D19" s="151">
        <v>0</v>
      </c>
      <c r="E19" s="151"/>
      <c r="F19" s="151">
        <v>1</v>
      </c>
      <c r="G19" s="151">
        <v>1</v>
      </c>
      <c r="H19" s="151">
        <v>0</v>
      </c>
      <c r="I19" s="151"/>
      <c r="J19" s="151">
        <v>0</v>
      </c>
      <c r="K19" s="151">
        <v>0</v>
      </c>
      <c r="L19" s="151">
        <v>0</v>
      </c>
      <c r="M19" s="151"/>
      <c r="N19" s="151">
        <v>0</v>
      </c>
      <c r="O19" s="151">
        <v>0</v>
      </c>
      <c r="P19" s="151">
        <v>0</v>
      </c>
      <c r="Q19" s="151"/>
      <c r="R19" s="151">
        <v>0</v>
      </c>
      <c r="S19" s="151">
        <v>0</v>
      </c>
      <c r="T19" s="151">
        <v>0</v>
      </c>
      <c r="U19" s="151"/>
      <c r="V19" s="151">
        <v>0</v>
      </c>
      <c r="W19" s="151">
        <v>0</v>
      </c>
      <c r="X19" s="151">
        <v>0</v>
      </c>
      <c r="Y19" s="151"/>
      <c r="Z19" s="151">
        <v>0</v>
      </c>
      <c r="AA19" s="151">
        <v>0</v>
      </c>
      <c r="AB19" s="151">
        <v>0</v>
      </c>
      <c r="AC19" s="151"/>
      <c r="AD19" s="138"/>
    </row>
    <row r="20" spans="1:30" s="71" customFormat="1" ht="14.25" customHeight="1" x14ac:dyDescent="0.3">
      <c r="A20" s="169" t="s">
        <v>231</v>
      </c>
      <c r="B20" s="151">
        <v>3</v>
      </c>
      <c r="C20" s="151">
        <v>3</v>
      </c>
      <c r="D20" s="151">
        <v>0</v>
      </c>
      <c r="E20" s="151"/>
      <c r="F20" s="151">
        <v>1</v>
      </c>
      <c r="G20" s="151">
        <v>1</v>
      </c>
      <c r="H20" s="151">
        <v>0</v>
      </c>
      <c r="I20" s="151"/>
      <c r="J20" s="151">
        <v>0</v>
      </c>
      <c r="K20" s="151">
        <v>0</v>
      </c>
      <c r="L20" s="151">
        <v>0</v>
      </c>
      <c r="M20" s="151"/>
      <c r="N20" s="151">
        <v>0</v>
      </c>
      <c r="O20" s="151">
        <v>0</v>
      </c>
      <c r="P20" s="151">
        <v>0</v>
      </c>
      <c r="Q20" s="151"/>
      <c r="R20" s="151">
        <v>1</v>
      </c>
      <c r="S20" s="151">
        <v>1</v>
      </c>
      <c r="T20" s="151">
        <v>0</v>
      </c>
      <c r="U20" s="151"/>
      <c r="V20" s="151">
        <v>1</v>
      </c>
      <c r="W20" s="151">
        <v>1</v>
      </c>
      <c r="X20" s="151">
        <v>0</v>
      </c>
      <c r="Y20" s="151"/>
      <c r="Z20" s="151">
        <v>0</v>
      </c>
      <c r="AA20" s="151">
        <v>0</v>
      </c>
      <c r="AB20" s="151">
        <v>0</v>
      </c>
      <c r="AC20" s="151"/>
      <c r="AD20" s="73"/>
    </row>
    <row r="21" spans="1:30" s="71" customFormat="1" ht="14.25" customHeight="1" x14ac:dyDescent="0.3">
      <c r="A21" s="169" t="s">
        <v>232</v>
      </c>
      <c r="B21" s="151">
        <v>0</v>
      </c>
      <c r="C21" s="151">
        <v>0</v>
      </c>
      <c r="D21" s="151">
        <v>0</v>
      </c>
      <c r="E21" s="151"/>
      <c r="F21" s="151">
        <v>0</v>
      </c>
      <c r="G21" s="151">
        <v>0</v>
      </c>
      <c r="H21" s="151">
        <v>0</v>
      </c>
      <c r="I21" s="151"/>
      <c r="J21" s="151">
        <v>0</v>
      </c>
      <c r="K21" s="151">
        <v>0</v>
      </c>
      <c r="L21" s="151">
        <v>0</v>
      </c>
      <c r="M21" s="151"/>
      <c r="N21" s="151">
        <v>0</v>
      </c>
      <c r="O21" s="151">
        <v>0</v>
      </c>
      <c r="P21" s="151">
        <v>0</v>
      </c>
      <c r="Q21" s="151"/>
      <c r="R21" s="151">
        <v>0</v>
      </c>
      <c r="S21" s="151">
        <v>0</v>
      </c>
      <c r="T21" s="151">
        <v>0</v>
      </c>
      <c r="U21" s="151"/>
      <c r="V21" s="151">
        <v>0</v>
      </c>
      <c r="W21" s="151">
        <v>0</v>
      </c>
      <c r="X21" s="151">
        <v>0</v>
      </c>
      <c r="Y21" s="151"/>
      <c r="Z21" s="151">
        <v>0</v>
      </c>
      <c r="AA21" s="151">
        <v>0</v>
      </c>
      <c r="AB21" s="151">
        <v>0</v>
      </c>
      <c r="AC21" s="151"/>
      <c r="AD21" s="73"/>
    </row>
    <row r="22" spans="1:30" s="71" customFormat="1" ht="14.25" customHeight="1" x14ac:dyDescent="0.3">
      <c r="A22" s="169" t="s">
        <v>233</v>
      </c>
      <c r="B22" s="151">
        <v>6</v>
      </c>
      <c r="C22" s="151">
        <v>3</v>
      </c>
      <c r="D22" s="151">
        <v>3</v>
      </c>
      <c r="E22" s="151"/>
      <c r="F22" s="151">
        <v>2</v>
      </c>
      <c r="G22" s="151">
        <v>0</v>
      </c>
      <c r="H22" s="151">
        <v>2</v>
      </c>
      <c r="I22" s="151"/>
      <c r="J22" s="151">
        <v>2</v>
      </c>
      <c r="K22" s="151">
        <v>1</v>
      </c>
      <c r="L22" s="151">
        <v>1</v>
      </c>
      <c r="M22" s="151"/>
      <c r="N22" s="151">
        <v>2</v>
      </c>
      <c r="O22" s="151">
        <v>2</v>
      </c>
      <c r="P22" s="151">
        <v>0</v>
      </c>
      <c r="Q22" s="151"/>
      <c r="R22" s="151">
        <v>0</v>
      </c>
      <c r="S22" s="151">
        <v>0</v>
      </c>
      <c r="T22" s="151">
        <v>0</v>
      </c>
      <c r="U22" s="151"/>
      <c r="V22" s="151">
        <v>0</v>
      </c>
      <c r="W22" s="151">
        <v>0</v>
      </c>
      <c r="X22" s="151">
        <v>0</v>
      </c>
      <c r="Y22" s="151"/>
      <c r="Z22" s="151">
        <v>0</v>
      </c>
      <c r="AA22" s="151">
        <v>0</v>
      </c>
      <c r="AB22" s="151">
        <v>0</v>
      </c>
      <c r="AC22" s="151"/>
      <c r="AD22" s="73"/>
    </row>
    <row r="23" spans="1:30" s="71" customFormat="1" ht="14.25" customHeight="1" x14ac:dyDescent="0.3">
      <c r="A23" s="169" t="s">
        <v>325</v>
      </c>
      <c r="B23" s="151">
        <v>0</v>
      </c>
      <c r="C23" s="151">
        <v>0</v>
      </c>
      <c r="D23" s="151">
        <v>0</v>
      </c>
      <c r="E23" s="151"/>
      <c r="F23" s="151">
        <v>0</v>
      </c>
      <c r="G23" s="151">
        <v>0</v>
      </c>
      <c r="H23" s="151">
        <v>0</v>
      </c>
      <c r="I23" s="151"/>
      <c r="J23" s="151">
        <v>0</v>
      </c>
      <c r="K23" s="151">
        <v>0</v>
      </c>
      <c r="L23" s="151">
        <v>0</v>
      </c>
      <c r="M23" s="151"/>
      <c r="N23" s="151">
        <v>0</v>
      </c>
      <c r="O23" s="151">
        <v>0</v>
      </c>
      <c r="P23" s="151">
        <v>0</v>
      </c>
      <c r="Q23" s="151"/>
      <c r="R23" s="151">
        <v>0</v>
      </c>
      <c r="S23" s="151">
        <v>0</v>
      </c>
      <c r="T23" s="151">
        <v>0</v>
      </c>
      <c r="U23" s="151"/>
      <c r="V23" s="151">
        <v>0</v>
      </c>
      <c r="W23" s="151">
        <v>0</v>
      </c>
      <c r="X23" s="151">
        <v>0</v>
      </c>
      <c r="Y23" s="151"/>
      <c r="Z23" s="151">
        <v>0</v>
      </c>
      <c r="AA23" s="151">
        <v>0</v>
      </c>
      <c r="AB23" s="151">
        <v>0</v>
      </c>
      <c r="AC23" s="151"/>
      <c r="AD23" s="73"/>
    </row>
    <row r="24" spans="1:30" s="71" customFormat="1" ht="14.25" customHeight="1" x14ac:dyDescent="0.3">
      <c r="A24" s="169" t="s">
        <v>235</v>
      </c>
      <c r="B24" s="151">
        <v>0</v>
      </c>
      <c r="C24" s="151">
        <v>0</v>
      </c>
      <c r="D24" s="151">
        <v>0</v>
      </c>
      <c r="E24" s="151"/>
      <c r="F24" s="151">
        <v>0</v>
      </c>
      <c r="G24" s="151">
        <v>0</v>
      </c>
      <c r="H24" s="151">
        <v>0</v>
      </c>
      <c r="I24" s="151"/>
      <c r="J24" s="151">
        <v>0</v>
      </c>
      <c r="K24" s="151">
        <v>0</v>
      </c>
      <c r="L24" s="151">
        <v>0</v>
      </c>
      <c r="M24" s="151"/>
      <c r="N24" s="151">
        <v>0</v>
      </c>
      <c r="O24" s="151">
        <v>0</v>
      </c>
      <c r="P24" s="151">
        <v>0</v>
      </c>
      <c r="Q24" s="151"/>
      <c r="R24" s="151">
        <v>0</v>
      </c>
      <c r="S24" s="151">
        <v>0</v>
      </c>
      <c r="T24" s="151">
        <v>0</v>
      </c>
      <c r="U24" s="151"/>
      <c r="V24" s="151">
        <v>0</v>
      </c>
      <c r="W24" s="151">
        <v>0</v>
      </c>
      <c r="X24" s="151">
        <v>0</v>
      </c>
      <c r="Y24" s="151"/>
      <c r="Z24" s="151">
        <v>0</v>
      </c>
      <c r="AA24" s="151">
        <v>0</v>
      </c>
      <c r="AB24" s="151">
        <v>0</v>
      </c>
      <c r="AC24" s="151"/>
      <c r="AD24" s="73"/>
    </row>
    <row r="25" spans="1:30" s="71" customFormat="1" ht="14.25" customHeight="1" x14ac:dyDescent="0.3">
      <c r="A25" s="169" t="s">
        <v>236</v>
      </c>
      <c r="B25" s="151">
        <v>1</v>
      </c>
      <c r="C25" s="151">
        <v>1</v>
      </c>
      <c r="D25" s="151">
        <v>0</v>
      </c>
      <c r="E25" s="151"/>
      <c r="F25" s="151">
        <v>0</v>
      </c>
      <c r="G25" s="151">
        <v>0</v>
      </c>
      <c r="H25" s="151">
        <v>0</v>
      </c>
      <c r="I25" s="151"/>
      <c r="J25" s="151">
        <v>0</v>
      </c>
      <c r="K25" s="151">
        <v>0</v>
      </c>
      <c r="L25" s="151">
        <v>0</v>
      </c>
      <c r="M25" s="151"/>
      <c r="N25" s="151">
        <v>0</v>
      </c>
      <c r="O25" s="151">
        <v>0</v>
      </c>
      <c r="P25" s="151">
        <v>0</v>
      </c>
      <c r="Q25" s="151"/>
      <c r="R25" s="151">
        <v>0</v>
      </c>
      <c r="S25" s="151">
        <v>0</v>
      </c>
      <c r="T25" s="151">
        <v>0</v>
      </c>
      <c r="U25" s="151"/>
      <c r="V25" s="151">
        <v>0</v>
      </c>
      <c r="W25" s="151">
        <v>0</v>
      </c>
      <c r="X25" s="151">
        <v>0</v>
      </c>
      <c r="Y25" s="151"/>
      <c r="Z25" s="151">
        <v>1</v>
      </c>
      <c r="AA25" s="151">
        <v>1</v>
      </c>
      <c r="AB25" s="151">
        <v>0</v>
      </c>
      <c r="AC25" s="151"/>
      <c r="AD25" s="73"/>
    </row>
    <row r="26" spans="1:30" s="71" customFormat="1" ht="14.25" customHeight="1" x14ac:dyDescent="0.3">
      <c r="A26" s="169" t="s">
        <v>237</v>
      </c>
      <c r="B26" s="151">
        <v>0</v>
      </c>
      <c r="C26" s="151">
        <v>0</v>
      </c>
      <c r="D26" s="151">
        <v>0</v>
      </c>
      <c r="E26" s="151"/>
      <c r="F26" s="151">
        <v>0</v>
      </c>
      <c r="G26" s="151">
        <v>0</v>
      </c>
      <c r="H26" s="151">
        <v>0</v>
      </c>
      <c r="I26" s="151"/>
      <c r="J26" s="151">
        <v>0</v>
      </c>
      <c r="K26" s="151">
        <v>0</v>
      </c>
      <c r="L26" s="151">
        <v>0</v>
      </c>
      <c r="M26" s="151"/>
      <c r="N26" s="151">
        <v>0</v>
      </c>
      <c r="O26" s="151">
        <v>0</v>
      </c>
      <c r="P26" s="151">
        <v>0</v>
      </c>
      <c r="Q26" s="151"/>
      <c r="R26" s="151">
        <v>0</v>
      </c>
      <c r="S26" s="151">
        <v>0</v>
      </c>
      <c r="T26" s="151">
        <v>0</v>
      </c>
      <c r="U26" s="151"/>
      <c r="V26" s="151">
        <v>0</v>
      </c>
      <c r="W26" s="151">
        <v>0</v>
      </c>
      <c r="X26" s="151">
        <v>0</v>
      </c>
      <c r="Y26" s="151"/>
      <c r="Z26" s="151">
        <v>0</v>
      </c>
      <c r="AA26" s="151">
        <v>0</v>
      </c>
      <c r="AB26" s="151">
        <v>0</v>
      </c>
      <c r="AC26" s="151"/>
      <c r="AD26" s="73"/>
    </row>
    <row r="27" spans="1:30" s="71" customFormat="1" ht="14.25" customHeight="1" x14ac:dyDescent="0.3">
      <c r="A27" s="169" t="s">
        <v>238</v>
      </c>
      <c r="B27" s="151">
        <v>0</v>
      </c>
      <c r="C27" s="151">
        <v>0</v>
      </c>
      <c r="D27" s="151">
        <v>0</v>
      </c>
      <c r="E27" s="151"/>
      <c r="F27" s="151">
        <v>0</v>
      </c>
      <c r="G27" s="151">
        <v>0</v>
      </c>
      <c r="H27" s="151">
        <v>0</v>
      </c>
      <c r="I27" s="151"/>
      <c r="J27" s="151">
        <v>0</v>
      </c>
      <c r="K27" s="151">
        <v>0</v>
      </c>
      <c r="L27" s="151">
        <v>0</v>
      </c>
      <c r="M27" s="151"/>
      <c r="N27" s="151">
        <v>0</v>
      </c>
      <c r="O27" s="151">
        <v>0</v>
      </c>
      <c r="P27" s="151">
        <v>0</v>
      </c>
      <c r="Q27" s="151"/>
      <c r="R27" s="151">
        <v>0</v>
      </c>
      <c r="S27" s="151">
        <v>0</v>
      </c>
      <c r="T27" s="151">
        <v>0</v>
      </c>
      <c r="U27" s="151"/>
      <c r="V27" s="151">
        <v>0</v>
      </c>
      <c r="W27" s="151">
        <v>0</v>
      </c>
      <c r="X27" s="151">
        <v>0</v>
      </c>
      <c r="Y27" s="151"/>
      <c r="Z27" s="151">
        <v>0</v>
      </c>
      <c r="AA27" s="151">
        <v>0</v>
      </c>
      <c r="AB27" s="151">
        <v>0</v>
      </c>
      <c r="AC27" s="151"/>
      <c r="AD27" s="73"/>
    </row>
    <row r="28" spans="1:30" s="71" customFormat="1" ht="14.25" customHeight="1" x14ac:dyDescent="0.3">
      <c r="A28" s="169" t="s">
        <v>239</v>
      </c>
      <c r="B28" s="151">
        <v>1</v>
      </c>
      <c r="C28" s="151">
        <v>1</v>
      </c>
      <c r="D28" s="151">
        <v>0</v>
      </c>
      <c r="E28" s="151"/>
      <c r="F28" s="151">
        <v>1</v>
      </c>
      <c r="G28" s="151">
        <v>1</v>
      </c>
      <c r="H28" s="151">
        <v>0</v>
      </c>
      <c r="I28" s="151"/>
      <c r="J28" s="151">
        <v>0</v>
      </c>
      <c r="K28" s="151">
        <v>0</v>
      </c>
      <c r="L28" s="151">
        <v>0</v>
      </c>
      <c r="M28" s="151"/>
      <c r="N28" s="151">
        <v>0</v>
      </c>
      <c r="O28" s="151">
        <v>0</v>
      </c>
      <c r="P28" s="151">
        <v>0</v>
      </c>
      <c r="Q28" s="151"/>
      <c r="R28" s="151">
        <v>0</v>
      </c>
      <c r="S28" s="151">
        <v>0</v>
      </c>
      <c r="T28" s="151">
        <v>0</v>
      </c>
      <c r="U28" s="151"/>
      <c r="V28" s="151">
        <v>0</v>
      </c>
      <c r="W28" s="151">
        <v>0</v>
      </c>
      <c r="X28" s="151">
        <v>0</v>
      </c>
      <c r="Y28" s="151"/>
      <c r="Z28" s="151">
        <v>0</v>
      </c>
      <c r="AA28" s="151">
        <v>0</v>
      </c>
      <c r="AB28" s="151">
        <v>0</v>
      </c>
      <c r="AC28" s="151"/>
      <c r="AD28" s="73"/>
    </row>
    <row r="29" spans="1:30" s="71" customFormat="1" ht="14.25" customHeight="1" x14ac:dyDescent="0.3">
      <c r="A29" s="169" t="s">
        <v>240</v>
      </c>
      <c r="B29" s="151">
        <v>0</v>
      </c>
      <c r="C29" s="151">
        <v>0</v>
      </c>
      <c r="D29" s="151">
        <v>0</v>
      </c>
      <c r="E29" s="151"/>
      <c r="F29" s="151">
        <v>0</v>
      </c>
      <c r="G29" s="151">
        <v>0</v>
      </c>
      <c r="H29" s="151">
        <v>0</v>
      </c>
      <c r="I29" s="151"/>
      <c r="J29" s="151">
        <v>0</v>
      </c>
      <c r="K29" s="151">
        <v>0</v>
      </c>
      <c r="L29" s="151">
        <v>0</v>
      </c>
      <c r="M29" s="151"/>
      <c r="N29" s="151">
        <v>0</v>
      </c>
      <c r="O29" s="151">
        <v>0</v>
      </c>
      <c r="P29" s="151">
        <v>0</v>
      </c>
      <c r="Q29" s="151"/>
      <c r="R29" s="151">
        <v>0</v>
      </c>
      <c r="S29" s="151">
        <v>0</v>
      </c>
      <c r="T29" s="151">
        <v>0</v>
      </c>
      <c r="U29" s="151"/>
      <c r="V29" s="151">
        <v>0</v>
      </c>
      <c r="W29" s="151">
        <v>0</v>
      </c>
      <c r="X29" s="151">
        <v>0</v>
      </c>
      <c r="Y29" s="151"/>
      <c r="Z29" s="151">
        <v>0</v>
      </c>
      <c r="AA29" s="151">
        <v>0</v>
      </c>
      <c r="AB29" s="151">
        <v>0</v>
      </c>
      <c r="AC29" s="151"/>
      <c r="AD29" s="138"/>
    </row>
    <row r="30" spans="1:30" s="71" customFormat="1" ht="14.25" customHeight="1" x14ac:dyDescent="0.3">
      <c r="A30" s="169" t="s">
        <v>241</v>
      </c>
      <c r="B30" s="151">
        <v>3</v>
      </c>
      <c r="C30" s="151">
        <v>1</v>
      </c>
      <c r="D30" s="151">
        <v>2</v>
      </c>
      <c r="E30" s="151"/>
      <c r="F30" s="151">
        <v>1</v>
      </c>
      <c r="G30" s="151">
        <v>0</v>
      </c>
      <c r="H30" s="151">
        <v>1</v>
      </c>
      <c r="I30" s="151"/>
      <c r="J30" s="151">
        <v>0</v>
      </c>
      <c r="K30" s="151">
        <v>0</v>
      </c>
      <c r="L30" s="151">
        <v>0</v>
      </c>
      <c r="M30" s="151"/>
      <c r="N30" s="151">
        <v>0</v>
      </c>
      <c r="O30" s="151">
        <v>0</v>
      </c>
      <c r="P30" s="151">
        <v>0</v>
      </c>
      <c r="Q30" s="151"/>
      <c r="R30" s="151">
        <v>2</v>
      </c>
      <c r="S30" s="151">
        <v>1</v>
      </c>
      <c r="T30" s="151">
        <v>1</v>
      </c>
      <c r="U30" s="151"/>
      <c r="V30" s="151">
        <v>0</v>
      </c>
      <c r="W30" s="151">
        <v>0</v>
      </c>
      <c r="X30" s="151">
        <v>0</v>
      </c>
      <c r="Y30" s="151"/>
      <c r="Z30" s="151">
        <v>0</v>
      </c>
      <c r="AA30" s="151">
        <v>0</v>
      </c>
      <c r="AB30" s="151">
        <v>0</v>
      </c>
      <c r="AC30" s="151"/>
      <c r="AD30" s="73"/>
    </row>
    <row r="31" spans="1:30" s="71" customFormat="1" ht="14.25" customHeight="1" x14ac:dyDescent="0.3">
      <c r="A31" s="169" t="s">
        <v>242</v>
      </c>
      <c r="B31" s="151">
        <v>0</v>
      </c>
      <c r="C31" s="151">
        <v>0</v>
      </c>
      <c r="D31" s="151">
        <v>0</v>
      </c>
      <c r="E31" s="151"/>
      <c r="F31" s="151">
        <v>0</v>
      </c>
      <c r="G31" s="151">
        <v>0</v>
      </c>
      <c r="H31" s="151">
        <v>0</v>
      </c>
      <c r="I31" s="151"/>
      <c r="J31" s="151">
        <v>0</v>
      </c>
      <c r="K31" s="151">
        <v>0</v>
      </c>
      <c r="L31" s="151">
        <v>0</v>
      </c>
      <c r="M31" s="151"/>
      <c r="N31" s="151">
        <v>0</v>
      </c>
      <c r="O31" s="151">
        <v>0</v>
      </c>
      <c r="P31" s="151">
        <v>0</v>
      </c>
      <c r="Q31" s="151"/>
      <c r="R31" s="151">
        <v>0</v>
      </c>
      <c r="S31" s="151">
        <v>0</v>
      </c>
      <c r="T31" s="151">
        <v>0</v>
      </c>
      <c r="U31" s="151"/>
      <c r="V31" s="151">
        <v>0</v>
      </c>
      <c r="W31" s="151">
        <v>0</v>
      </c>
      <c r="X31" s="151">
        <v>0</v>
      </c>
      <c r="Y31" s="151"/>
      <c r="Z31" s="151">
        <v>0</v>
      </c>
      <c r="AA31" s="151">
        <v>0</v>
      </c>
      <c r="AB31" s="151">
        <v>0</v>
      </c>
      <c r="AC31" s="151"/>
      <c r="AD31" s="73"/>
    </row>
    <row r="32" spans="1:30" s="71" customFormat="1" ht="14.25" customHeight="1" x14ac:dyDescent="0.3">
      <c r="A32" s="169" t="s">
        <v>243</v>
      </c>
      <c r="B32" s="151">
        <v>0</v>
      </c>
      <c r="C32" s="151">
        <v>0</v>
      </c>
      <c r="D32" s="151">
        <v>0</v>
      </c>
      <c r="E32" s="151"/>
      <c r="F32" s="151">
        <v>0</v>
      </c>
      <c r="G32" s="151">
        <v>0</v>
      </c>
      <c r="H32" s="151">
        <v>0</v>
      </c>
      <c r="I32" s="151"/>
      <c r="J32" s="151">
        <v>0</v>
      </c>
      <c r="K32" s="151">
        <v>0</v>
      </c>
      <c r="L32" s="151">
        <v>0</v>
      </c>
      <c r="M32" s="151"/>
      <c r="N32" s="151">
        <v>0</v>
      </c>
      <c r="O32" s="151">
        <v>0</v>
      </c>
      <c r="P32" s="151">
        <v>0</v>
      </c>
      <c r="Q32" s="151"/>
      <c r="R32" s="151">
        <v>0</v>
      </c>
      <c r="S32" s="151">
        <v>0</v>
      </c>
      <c r="T32" s="151">
        <v>0</v>
      </c>
      <c r="U32" s="151"/>
      <c r="V32" s="151">
        <v>0</v>
      </c>
      <c r="W32" s="151">
        <v>0</v>
      </c>
      <c r="X32" s="151">
        <v>0</v>
      </c>
      <c r="Y32" s="151"/>
      <c r="Z32" s="151">
        <v>0</v>
      </c>
      <c r="AA32" s="151">
        <v>0</v>
      </c>
      <c r="AB32" s="151">
        <v>0</v>
      </c>
      <c r="AC32" s="151"/>
      <c r="AD32" s="73"/>
    </row>
    <row r="33" spans="1:30" s="71" customFormat="1" ht="14.25" customHeight="1" x14ac:dyDescent="0.3">
      <c r="A33" s="169" t="s">
        <v>244</v>
      </c>
      <c r="B33" s="151">
        <v>0</v>
      </c>
      <c r="C33" s="151">
        <v>0</v>
      </c>
      <c r="D33" s="151">
        <v>0</v>
      </c>
      <c r="E33" s="151"/>
      <c r="F33" s="151">
        <v>0</v>
      </c>
      <c r="G33" s="151">
        <v>0</v>
      </c>
      <c r="H33" s="151">
        <v>0</v>
      </c>
      <c r="I33" s="151"/>
      <c r="J33" s="151">
        <v>0</v>
      </c>
      <c r="K33" s="151">
        <v>0</v>
      </c>
      <c r="L33" s="151">
        <v>0</v>
      </c>
      <c r="M33" s="151"/>
      <c r="N33" s="151">
        <v>0</v>
      </c>
      <c r="O33" s="151">
        <v>0</v>
      </c>
      <c r="P33" s="151">
        <v>0</v>
      </c>
      <c r="Q33" s="151"/>
      <c r="R33" s="151">
        <v>0</v>
      </c>
      <c r="S33" s="151">
        <v>0</v>
      </c>
      <c r="T33" s="151">
        <v>0</v>
      </c>
      <c r="U33" s="151"/>
      <c r="V33" s="151">
        <v>0</v>
      </c>
      <c r="W33" s="151">
        <v>0</v>
      </c>
      <c r="X33" s="151">
        <v>0</v>
      </c>
      <c r="Y33" s="151"/>
      <c r="Z33" s="151">
        <v>0</v>
      </c>
      <c r="AA33" s="151">
        <v>0</v>
      </c>
      <c r="AB33" s="151">
        <v>0</v>
      </c>
      <c r="AC33" s="151"/>
      <c r="AD33" s="73"/>
    </row>
    <row r="34" spans="1:30" s="71" customFormat="1" ht="14.25" customHeight="1" thickBot="1" x14ac:dyDescent="0.35">
      <c r="A34" s="169" t="s">
        <v>245</v>
      </c>
      <c r="B34" s="151">
        <v>0</v>
      </c>
      <c r="C34" s="151">
        <v>0</v>
      </c>
      <c r="D34" s="151">
        <v>0</v>
      </c>
      <c r="E34" s="151"/>
      <c r="F34" s="151">
        <v>0</v>
      </c>
      <c r="G34" s="151">
        <v>0</v>
      </c>
      <c r="H34" s="151">
        <v>0</v>
      </c>
      <c r="I34" s="151"/>
      <c r="J34" s="151">
        <v>0</v>
      </c>
      <c r="K34" s="151">
        <v>0</v>
      </c>
      <c r="L34" s="151">
        <v>0</v>
      </c>
      <c r="M34" s="151"/>
      <c r="N34" s="151">
        <v>0</v>
      </c>
      <c r="O34" s="151">
        <v>0</v>
      </c>
      <c r="P34" s="151">
        <v>0</v>
      </c>
      <c r="Q34" s="151"/>
      <c r="R34" s="151">
        <v>0</v>
      </c>
      <c r="S34" s="151">
        <v>0</v>
      </c>
      <c r="T34" s="151">
        <v>0</v>
      </c>
      <c r="U34" s="151"/>
      <c r="V34" s="151">
        <v>0</v>
      </c>
      <c r="W34" s="151">
        <v>0</v>
      </c>
      <c r="X34" s="151">
        <v>0</v>
      </c>
      <c r="Y34" s="151"/>
      <c r="Z34" s="151">
        <v>0</v>
      </c>
      <c r="AA34" s="151">
        <v>0</v>
      </c>
      <c r="AB34" s="151">
        <v>0</v>
      </c>
      <c r="AC34" s="151"/>
      <c r="AD34" s="73"/>
    </row>
    <row r="35" spans="1:30" s="71" customFormat="1" ht="14.25" customHeight="1" x14ac:dyDescent="0.3">
      <c r="A35" s="203" t="s">
        <v>305</v>
      </c>
      <c r="B35" s="92"/>
      <c r="C35" s="92"/>
      <c r="D35" s="92"/>
      <c r="E35" s="92"/>
      <c r="F35" s="92"/>
      <c r="G35" s="92"/>
      <c r="H35" s="92"/>
      <c r="I35" s="92"/>
      <c r="J35" s="158"/>
      <c r="K35" s="158"/>
      <c r="L35" s="158"/>
      <c r="M35" s="92"/>
      <c r="N35" s="158"/>
      <c r="O35" s="188"/>
      <c r="P35" s="92"/>
      <c r="Q35" s="92"/>
      <c r="R35" s="92"/>
      <c r="S35" s="92"/>
      <c r="T35" s="92"/>
      <c r="U35" s="92"/>
      <c r="V35" s="92"/>
      <c r="W35" s="92"/>
      <c r="X35" s="92"/>
      <c r="Y35" s="92"/>
      <c r="Z35" s="92"/>
      <c r="AA35" s="92"/>
      <c r="AB35" s="92"/>
      <c r="AD35" s="73"/>
    </row>
    <row r="36" spans="1:30" s="71" customFormat="1" ht="15.75" customHeight="1" x14ac:dyDescent="0.3">
      <c r="A36" s="169"/>
      <c r="B36" s="151"/>
      <c r="C36" s="151"/>
      <c r="D36" s="151"/>
      <c r="E36" s="151"/>
      <c r="F36" s="151"/>
      <c r="G36" s="151"/>
      <c r="H36" s="151"/>
      <c r="I36" s="151"/>
      <c r="J36" s="151"/>
      <c r="K36" s="151"/>
      <c r="L36" s="151"/>
      <c r="M36" s="151"/>
      <c r="N36" s="151"/>
      <c r="O36" s="151"/>
      <c r="P36" s="151"/>
      <c r="Q36" s="151"/>
      <c r="R36" s="151"/>
      <c r="S36" s="151"/>
      <c r="T36" s="151"/>
      <c r="U36" s="151"/>
      <c r="V36" s="151"/>
      <c r="W36" s="151"/>
      <c r="X36" s="151"/>
      <c r="Y36" s="151"/>
      <c r="Z36" s="151"/>
      <c r="AA36" s="151"/>
      <c r="AB36" s="151"/>
      <c r="AC36" s="151"/>
      <c r="AD36" s="73"/>
    </row>
    <row r="37" spans="1:30" s="71" customFormat="1" ht="15.75" customHeight="1" x14ac:dyDescent="0.3">
      <c r="A37" s="94"/>
      <c r="B37" s="95"/>
      <c r="C37" s="95"/>
      <c r="D37" s="95"/>
      <c r="E37" s="95"/>
      <c r="F37" s="95"/>
      <c r="G37" s="95"/>
      <c r="H37" s="95"/>
      <c r="I37" s="95"/>
      <c r="J37" s="95"/>
      <c r="K37" s="95"/>
      <c r="L37" s="95"/>
      <c r="M37" s="95"/>
      <c r="N37" s="95"/>
      <c r="O37" s="95"/>
      <c r="P37" s="95"/>
      <c r="Q37" s="95"/>
      <c r="R37" s="95"/>
      <c r="S37" s="95"/>
      <c r="T37" s="95"/>
      <c r="U37" s="95"/>
      <c r="V37" s="95"/>
      <c r="W37" s="95"/>
      <c r="X37" s="95"/>
      <c r="Y37" s="95"/>
      <c r="Z37" s="95"/>
      <c r="AA37" s="95"/>
      <c r="AB37" s="95"/>
      <c r="AC37" s="95"/>
      <c r="AD37" s="73"/>
    </row>
    <row r="38" spans="1:30" ht="15.75" customHeight="1" x14ac:dyDescent="0.3">
      <c r="A38" s="335" t="s">
        <v>326</v>
      </c>
      <c r="B38" s="335"/>
      <c r="C38" s="335"/>
      <c r="D38" s="335"/>
      <c r="E38" s="335"/>
      <c r="F38" s="335"/>
      <c r="G38" s="335"/>
      <c r="H38" s="335"/>
      <c r="I38" s="335"/>
      <c r="J38" s="335"/>
      <c r="K38" s="335"/>
      <c r="L38" s="335"/>
      <c r="M38" s="335"/>
      <c r="N38" s="335"/>
      <c r="O38" s="335"/>
      <c r="P38" s="335"/>
      <c r="Q38" s="335"/>
      <c r="R38" s="335"/>
      <c r="S38" s="335"/>
      <c r="T38" s="335"/>
      <c r="U38" s="335"/>
      <c r="V38" s="335"/>
      <c r="W38" s="335"/>
      <c r="X38" s="335"/>
      <c r="Y38" s="335"/>
      <c r="Z38" s="335"/>
      <c r="AA38" s="335"/>
      <c r="AB38" s="335"/>
      <c r="AC38" s="215"/>
    </row>
    <row r="39" spans="1:30" ht="15.75" customHeight="1" x14ac:dyDescent="0.35">
      <c r="A39" s="335" t="s">
        <v>217</v>
      </c>
      <c r="B39" s="335"/>
      <c r="C39" s="335"/>
      <c r="D39" s="335"/>
      <c r="E39" s="335"/>
      <c r="F39" s="335"/>
      <c r="G39" s="335"/>
      <c r="H39" s="335"/>
      <c r="I39" s="335"/>
      <c r="J39" s="335"/>
      <c r="K39" s="335"/>
      <c r="L39" s="335"/>
      <c r="M39" s="335"/>
      <c r="N39" s="335"/>
      <c r="O39" s="335"/>
      <c r="P39" s="335"/>
      <c r="Q39" s="335"/>
      <c r="R39" s="335"/>
      <c r="S39" s="335"/>
      <c r="T39" s="335"/>
      <c r="U39" s="335"/>
      <c r="V39" s="335"/>
      <c r="W39" s="335"/>
      <c r="X39" s="335"/>
      <c r="Y39" s="335"/>
      <c r="Z39" s="335"/>
      <c r="AA39" s="335"/>
      <c r="AB39" s="335"/>
      <c r="AC39" s="215"/>
      <c r="AD39" s="311" t="s">
        <v>131</v>
      </c>
    </row>
    <row r="40" spans="1:30" ht="15.75" customHeight="1" x14ac:dyDescent="0.3">
      <c r="A40" s="335" t="s">
        <v>318</v>
      </c>
      <c r="B40" s="335"/>
      <c r="C40" s="335"/>
      <c r="D40" s="335"/>
      <c r="E40" s="335"/>
      <c r="F40" s="335"/>
      <c r="G40" s="335"/>
      <c r="H40" s="335"/>
      <c r="I40" s="335"/>
      <c r="J40" s="335"/>
      <c r="K40" s="335"/>
      <c r="L40" s="335"/>
      <c r="M40" s="335"/>
      <c r="N40" s="335"/>
      <c r="O40" s="335"/>
      <c r="P40" s="335"/>
      <c r="Q40" s="335"/>
      <c r="R40" s="335"/>
      <c r="S40" s="335"/>
      <c r="T40" s="335"/>
      <c r="U40" s="335"/>
      <c r="V40" s="335"/>
      <c r="W40" s="335"/>
      <c r="X40" s="335"/>
      <c r="Y40" s="335"/>
      <c r="Z40" s="335"/>
      <c r="AA40" s="335"/>
      <c r="AB40" s="335"/>
      <c r="AC40" s="215"/>
    </row>
    <row r="41" spans="1:30" ht="15.75" customHeight="1" x14ac:dyDescent="0.3">
      <c r="A41" s="335" t="s">
        <v>324</v>
      </c>
      <c r="B41" s="335"/>
      <c r="C41" s="335"/>
      <c r="D41" s="335"/>
      <c r="E41" s="335"/>
      <c r="F41" s="335"/>
      <c r="G41" s="335"/>
      <c r="H41" s="335"/>
      <c r="I41" s="335"/>
      <c r="J41" s="335"/>
      <c r="K41" s="335"/>
      <c r="L41" s="335"/>
      <c r="M41" s="335"/>
      <c r="N41" s="335"/>
      <c r="O41" s="335"/>
      <c r="P41" s="335"/>
      <c r="Q41" s="335"/>
      <c r="R41" s="335"/>
      <c r="S41" s="335"/>
      <c r="T41" s="335"/>
      <c r="U41" s="335"/>
      <c r="V41" s="335"/>
      <c r="W41" s="335"/>
      <c r="X41" s="335"/>
      <c r="Y41" s="335"/>
      <c r="Z41" s="335"/>
      <c r="AA41" s="335"/>
      <c r="AB41" s="335"/>
      <c r="AC41" s="215"/>
    </row>
    <row r="42" spans="1:30" ht="15.75" customHeight="1" x14ac:dyDescent="0.3">
      <c r="A42" s="335" t="s">
        <v>289</v>
      </c>
      <c r="B42" s="335"/>
      <c r="C42" s="335"/>
      <c r="D42" s="335"/>
      <c r="E42" s="335"/>
      <c r="F42" s="335"/>
      <c r="G42" s="335"/>
      <c r="H42" s="335"/>
      <c r="I42" s="335"/>
      <c r="J42" s="335"/>
      <c r="K42" s="335"/>
      <c r="L42" s="335"/>
      <c r="M42" s="335"/>
      <c r="N42" s="335"/>
      <c r="O42" s="335"/>
      <c r="P42" s="335"/>
      <c r="Q42" s="335"/>
      <c r="R42" s="335"/>
      <c r="S42" s="335"/>
      <c r="T42" s="335"/>
      <c r="U42" s="335"/>
      <c r="V42" s="335"/>
      <c r="W42" s="335"/>
      <c r="X42" s="335"/>
      <c r="Y42" s="335"/>
      <c r="Z42" s="335"/>
      <c r="AA42" s="335"/>
      <c r="AB42" s="335"/>
      <c r="AC42" s="215"/>
    </row>
    <row r="43" spans="1:30" s="71" customFormat="1" ht="21" customHeight="1" x14ac:dyDescent="0.3">
      <c r="A43" s="331" t="s">
        <v>319</v>
      </c>
      <c r="B43" s="333" t="s">
        <v>158</v>
      </c>
      <c r="C43" s="333"/>
      <c r="D43" s="333"/>
      <c r="E43" s="334"/>
      <c r="F43" s="333" t="s">
        <v>291</v>
      </c>
      <c r="G43" s="333"/>
      <c r="H43" s="333"/>
      <c r="I43" s="334"/>
      <c r="J43" s="333" t="s">
        <v>292</v>
      </c>
      <c r="K43" s="333"/>
      <c r="L43" s="333"/>
      <c r="M43" s="334"/>
      <c r="N43" s="333" t="s">
        <v>293</v>
      </c>
      <c r="O43" s="333"/>
      <c r="P43" s="333"/>
      <c r="Q43" s="334"/>
      <c r="R43" s="333" t="s">
        <v>294</v>
      </c>
      <c r="S43" s="333"/>
      <c r="T43" s="333"/>
      <c r="U43" s="334"/>
      <c r="V43" s="333" t="s">
        <v>295</v>
      </c>
      <c r="W43" s="333"/>
      <c r="X43" s="333"/>
      <c r="Y43" s="334"/>
      <c r="Z43" s="333" t="s">
        <v>296</v>
      </c>
      <c r="AA43" s="333"/>
      <c r="AB43" s="333"/>
      <c r="AC43" s="205"/>
      <c r="AD43" s="32"/>
    </row>
    <row r="44" spans="1:30" s="71" customFormat="1" ht="21" customHeight="1" x14ac:dyDescent="0.3">
      <c r="A44" s="332"/>
      <c r="B44" s="244" t="s">
        <v>158</v>
      </c>
      <c r="C44" s="244" t="s">
        <v>297</v>
      </c>
      <c r="D44" s="244" t="s">
        <v>298</v>
      </c>
      <c r="E44" s="334"/>
      <c r="F44" s="244" t="s">
        <v>158</v>
      </c>
      <c r="G44" s="244" t="s">
        <v>297</v>
      </c>
      <c r="H44" s="244" t="s">
        <v>298</v>
      </c>
      <c r="I44" s="334"/>
      <c r="J44" s="244" t="s">
        <v>158</v>
      </c>
      <c r="K44" s="244" t="s">
        <v>297</v>
      </c>
      <c r="L44" s="244" t="s">
        <v>298</v>
      </c>
      <c r="M44" s="334"/>
      <c r="N44" s="244" t="s">
        <v>158</v>
      </c>
      <c r="O44" s="244" t="s">
        <v>297</v>
      </c>
      <c r="P44" s="244" t="s">
        <v>298</v>
      </c>
      <c r="Q44" s="334"/>
      <c r="R44" s="244" t="s">
        <v>158</v>
      </c>
      <c r="S44" s="244" t="s">
        <v>297</v>
      </c>
      <c r="T44" s="244" t="s">
        <v>298</v>
      </c>
      <c r="U44" s="334"/>
      <c r="V44" s="244" t="s">
        <v>158</v>
      </c>
      <c r="W44" s="244" t="s">
        <v>297</v>
      </c>
      <c r="X44" s="244" t="s">
        <v>298</v>
      </c>
      <c r="Y44" s="334"/>
      <c r="Z44" s="244" t="s">
        <v>158</v>
      </c>
      <c r="AA44" s="244" t="s">
        <v>297</v>
      </c>
      <c r="AB44" s="244" t="s">
        <v>298</v>
      </c>
      <c r="AC44" s="206"/>
      <c r="AD44" s="73"/>
    </row>
    <row r="45" spans="1:30" s="71" customFormat="1" ht="13" x14ac:dyDescent="0.3">
      <c r="A45" s="204"/>
      <c r="B45" s="205"/>
      <c r="C45" s="205"/>
      <c r="D45" s="205"/>
      <c r="E45" s="205"/>
      <c r="F45" s="205"/>
      <c r="G45" s="205"/>
      <c r="H45" s="205"/>
      <c r="I45" s="205"/>
      <c r="J45" s="206"/>
      <c r="K45" s="205"/>
      <c r="L45" s="205"/>
      <c r="M45" s="205"/>
      <c r="N45" s="205"/>
      <c r="O45" s="205"/>
      <c r="P45" s="205"/>
      <c r="Q45" s="205"/>
      <c r="R45" s="205"/>
      <c r="S45" s="206"/>
      <c r="T45" s="205"/>
      <c r="U45" s="205"/>
      <c r="V45" s="205"/>
      <c r="W45" s="205"/>
      <c r="X45" s="205"/>
      <c r="Y45" s="205"/>
      <c r="Z45" s="205"/>
      <c r="AA45" s="205"/>
      <c r="AB45" s="206"/>
      <c r="AC45" s="206"/>
      <c r="AD45" s="73"/>
    </row>
    <row r="46" spans="1:30" s="74" customFormat="1" ht="14.25" customHeight="1" x14ac:dyDescent="0.3">
      <c r="A46" s="21" t="s">
        <v>158</v>
      </c>
      <c r="B46" s="157">
        <v>0.19225621182254021</v>
      </c>
      <c r="C46" s="157">
        <v>0.1996292599458149</v>
      </c>
      <c r="D46" s="157">
        <v>0.18452024735687214</v>
      </c>
      <c r="E46" s="157"/>
      <c r="F46" s="157">
        <v>0.48458149779735682</v>
      </c>
      <c r="G46" s="157">
        <v>0.51963048498845266</v>
      </c>
      <c r="H46" s="157">
        <v>0.44829647340107592</v>
      </c>
      <c r="I46" s="157"/>
      <c r="J46" s="157">
        <v>0.14438348252959862</v>
      </c>
      <c r="K46" s="157">
        <v>0.16797312430011196</v>
      </c>
      <c r="L46" s="157">
        <v>0.11926058437686345</v>
      </c>
      <c r="M46" s="157"/>
      <c r="N46" s="157">
        <v>0.21733224667209997</v>
      </c>
      <c r="O46" s="157">
        <v>0.21108179419525064</v>
      </c>
      <c r="P46" s="157">
        <v>0.22396416573348266</v>
      </c>
      <c r="Q46" s="157"/>
      <c r="R46" s="157">
        <v>0.11979634621144056</v>
      </c>
      <c r="S46" s="157">
        <v>0.11685655857434998</v>
      </c>
      <c r="T46" s="157">
        <v>0.12288786482334869</v>
      </c>
      <c r="U46" s="157"/>
      <c r="V46" s="157">
        <v>0.10693553315001528</v>
      </c>
      <c r="W46" s="157">
        <v>0.12161751292186075</v>
      </c>
      <c r="X46" s="157">
        <v>9.2109303039607002E-2</v>
      </c>
      <c r="Y46" s="157"/>
      <c r="Z46" s="157">
        <v>7.3866154527995276E-2</v>
      </c>
      <c r="AA46" s="157">
        <v>5.7126535275635534E-2</v>
      </c>
      <c r="AB46" s="157">
        <v>9.179926560587516E-2</v>
      </c>
      <c r="AC46" s="157"/>
      <c r="AD46" s="73"/>
    </row>
    <row r="47" spans="1:30" s="74" customFormat="1" ht="14.25" customHeight="1" x14ac:dyDescent="0.3">
      <c r="A47" s="21"/>
      <c r="B47" s="157"/>
      <c r="C47" s="157"/>
      <c r="D47" s="157"/>
      <c r="E47" s="157"/>
      <c r="F47" s="157"/>
      <c r="G47" s="157"/>
      <c r="H47" s="157"/>
      <c r="I47" s="157"/>
      <c r="J47" s="157"/>
      <c r="K47" s="157"/>
      <c r="L47" s="157"/>
      <c r="M47" s="157"/>
      <c r="N47" s="157"/>
      <c r="O47" s="157"/>
      <c r="P47" s="157"/>
      <c r="Q47" s="157"/>
      <c r="R47" s="157"/>
      <c r="S47" s="157"/>
      <c r="T47" s="157"/>
      <c r="U47" s="157"/>
      <c r="V47" s="157"/>
      <c r="W47" s="157"/>
      <c r="X47" s="157"/>
      <c r="Y47" s="157"/>
      <c r="Z47" s="157"/>
      <c r="AA47" s="157"/>
      <c r="AB47" s="157"/>
      <c r="AC47" s="157"/>
      <c r="AD47" s="73"/>
    </row>
    <row r="48" spans="1:30" s="71" customFormat="1" ht="14.25" customHeight="1" x14ac:dyDescent="0.3">
      <c r="A48" s="169" t="s">
        <v>220</v>
      </c>
      <c r="B48" s="152">
        <v>0.27610441767068272</v>
      </c>
      <c r="C48" s="152">
        <v>0.33018867924528306</v>
      </c>
      <c r="D48" s="152">
        <v>0.21459227467811159</v>
      </c>
      <c r="E48" s="152"/>
      <c r="F48" s="152">
        <v>0.46296296296296291</v>
      </c>
      <c r="G48" s="152">
        <v>0.55710306406685239</v>
      </c>
      <c r="H48" s="152">
        <v>0.34602076124567477</v>
      </c>
      <c r="I48" s="152"/>
      <c r="J48" s="152">
        <v>0.29197080291970801</v>
      </c>
      <c r="K48" s="152">
        <v>0.2857142857142857</v>
      </c>
      <c r="L48" s="152">
        <v>0.29850746268656719</v>
      </c>
      <c r="M48" s="152"/>
      <c r="N48" s="152">
        <v>0.14409221902017291</v>
      </c>
      <c r="O48" s="152">
        <v>0.27322404371584702</v>
      </c>
      <c r="P48" s="152">
        <v>0</v>
      </c>
      <c r="Q48" s="152"/>
      <c r="R48" s="152">
        <v>0.15337423312883436</v>
      </c>
      <c r="S48" s="152">
        <v>0.27472527472527475</v>
      </c>
      <c r="T48" s="152">
        <v>0</v>
      </c>
      <c r="U48" s="152"/>
      <c r="V48" s="152">
        <v>0.16233766233766234</v>
      </c>
      <c r="W48" s="152">
        <v>0.31746031746031744</v>
      </c>
      <c r="X48" s="152">
        <v>0</v>
      </c>
      <c r="Y48" s="152"/>
      <c r="Z48" s="152">
        <v>0.43541364296081275</v>
      </c>
      <c r="AA48" s="152">
        <v>0.27322404371584702</v>
      </c>
      <c r="AB48" s="152">
        <v>0.61919504643962853</v>
      </c>
      <c r="AC48" s="152"/>
      <c r="AD48" s="73"/>
    </row>
    <row r="49" spans="1:30" s="71" customFormat="1" ht="14.25" customHeight="1" x14ac:dyDescent="0.3">
      <c r="A49" s="169" t="s">
        <v>221</v>
      </c>
      <c r="B49" s="152">
        <v>0.17358599739621003</v>
      </c>
      <c r="C49" s="152">
        <v>0.14192449616803859</v>
      </c>
      <c r="D49" s="152">
        <v>0.20648967551622419</v>
      </c>
      <c r="E49" s="152"/>
      <c r="F49" s="152">
        <v>0.37383177570093462</v>
      </c>
      <c r="G49" s="152">
        <v>0.37383177570093462</v>
      </c>
      <c r="H49" s="152">
        <v>0.37383177570093462</v>
      </c>
      <c r="I49" s="152"/>
      <c r="J49" s="152">
        <v>0.16891891891891891</v>
      </c>
      <c r="K49" s="152">
        <v>0.3289473684210526</v>
      </c>
      <c r="L49" s="152">
        <v>0</v>
      </c>
      <c r="M49" s="152"/>
      <c r="N49" s="152">
        <v>0.23961661341853036</v>
      </c>
      <c r="O49" s="152">
        <v>0.15384615384615385</v>
      </c>
      <c r="P49" s="152">
        <v>0.33222591362126247</v>
      </c>
      <c r="Q49" s="152"/>
      <c r="R49" s="152">
        <v>8.5543199315654406E-2</v>
      </c>
      <c r="S49" s="152">
        <v>0</v>
      </c>
      <c r="T49" s="152">
        <v>0.1697792869269949</v>
      </c>
      <c r="U49" s="152"/>
      <c r="V49" s="152">
        <v>0.18148820326678766</v>
      </c>
      <c r="W49" s="152">
        <v>0</v>
      </c>
      <c r="X49" s="152">
        <v>0.37243947858472998</v>
      </c>
      <c r="Y49" s="152"/>
      <c r="Z49" s="152">
        <v>0</v>
      </c>
      <c r="AA49" s="152">
        <v>0</v>
      </c>
      <c r="AB49" s="152">
        <v>0</v>
      </c>
      <c r="AC49" s="152"/>
      <c r="AD49" s="73"/>
    </row>
    <row r="50" spans="1:30" s="71" customFormat="1" ht="14.25" customHeight="1" x14ac:dyDescent="0.3">
      <c r="A50" s="169" t="s">
        <v>222</v>
      </c>
      <c r="B50" s="152">
        <v>0.35490605427974947</v>
      </c>
      <c r="C50" s="152">
        <v>0.28112449799196787</v>
      </c>
      <c r="D50" s="152">
        <v>0.43478260869565216</v>
      </c>
      <c r="E50" s="152"/>
      <c r="F50" s="152">
        <v>1.196808510638298</v>
      </c>
      <c r="G50" s="152">
        <v>1.4962593516209477</v>
      </c>
      <c r="H50" s="152">
        <v>0.85470085470085477</v>
      </c>
      <c r="I50" s="152"/>
      <c r="J50" s="152">
        <v>0</v>
      </c>
      <c r="K50" s="152">
        <v>0</v>
      </c>
      <c r="L50" s="152">
        <v>0</v>
      </c>
      <c r="M50" s="152"/>
      <c r="N50" s="152">
        <v>0.58139534883720934</v>
      </c>
      <c r="O50" s="152">
        <v>0.23255813953488372</v>
      </c>
      <c r="P50" s="152">
        <v>0.93023255813953487</v>
      </c>
      <c r="Q50" s="152"/>
      <c r="R50" s="152">
        <v>0.25220680958385877</v>
      </c>
      <c r="S50" s="152">
        <v>0</v>
      </c>
      <c r="T50" s="152">
        <v>0.51413881748071977</v>
      </c>
      <c r="U50" s="152"/>
      <c r="V50" s="152">
        <v>0</v>
      </c>
      <c r="W50" s="152">
        <v>0</v>
      </c>
      <c r="X50" s="152">
        <v>0</v>
      </c>
      <c r="Y50" s="152"/>
      <c r="Z50" s="152">
        <v>0.12121212121212122</v>
      </c>
      <c r="AA50" s="152">
        <v>0</v>
      </c>
      <c r="AB50" s="152">
        <v>0.25773195876288657</v>
      </c>
      <c r="AC50" s="152"/>
      <c r="AD50" s="73"/>
    </row>
    <row r="51" spans="1:30" s="71" customFormat="1" ht="14.25" customHeight="1" x14ac:dyDescent="0.3">
      <c r="A51" s="169" t="s">
        <v>223</v>
      </c>
      <c r="B51" s="152">
        <v>0.60273972602739723</v>
      </c>
      <c r="C51" s="152">
        <v>0.76086956521739135</v>
      </c>
      <c r="D51" s="152">
        <v>0.44198895027624313</v>
      </c>
      <c r="E51" s="152"/>
      <c r="F51" s="152">
        <v>1.639344262295082</v>
      </c>
      <c r="G51" s="152">
        <v>1.9736842105263157</v>
      </c>
      <c r="H51" s="152">
        <v>1.3071895424836601</v>
      </c>
      <c r="I51" s="152"/>
      <c r="J51" s="152">
        <v>0.6116207951070336</v>
      </c>
      <c r="K51" s="152">
        <v>0.63694267515923575</v>
      </c>
      <c r="L51" s="152">
        <v>0.58823529411764708</v>
      </c>
      <c r="M51" s="152"/>
      <c r="N51" s="152">
        <v>0.64935064935064934</v>
      </c>
      <c r="O51" s="152">
        <v>0.64516129032258063</v>
      </c>
      <c r="P51" s="152">
        <v>0.65359477124183007</v>
      </c>
      <c r="Q51" s="152"/>
      <c r="R51" s="152">
        <v>0</v>
      </c>
      <c r="S51" s="152">
        <v>0</v>
      </c>
      <c r="T51" s="152">
        <v>0</v>
      </c>
      <c r="U51" s="152"/>
      <c r="V51" s="152">
        <v>0.66006600660066006</v>
      </c>
      <c r="W51" s="152">
        <v>1.3245033112582782</v>
      </c>
      <c r="X51" s="152">
        <v>0</v>
      </c>
      <c r="Y51" s="152"/>
      <c r="Z51" s="152">
        <v>0</v>
      </c>
      <c r="AA51" s="152">
        <v>0</v>
      </c>
      <c r="AB51" s="152">
        <v>0</v>
      </c>
      <c r="AC51" s="152"/>
      <c r="AD51" s="73"/>
    </row>
    <row r="52" spans="1:30" s="71" customFormat="1" ht="14.25" customHeight="1" x14ac:dyDescent="0.3">
      <c r="A52" s="169" t="s">
        <v>224</v>
      </c>
      <c r="B52" s="152">
        <v>0</v>
      </c>
      <c r="C52" s="152">
        <v>0</v>
      </c>
      <c r="D52" s="152">
        <v>0</v>
      </c>
      <c r="E52" s="152"/>
      <c r="F52" s="152">
        <v>0</v>
      </c>
      <c r="G52" s="152">
        <v>0</v>
      </c>
      <c r="H52" s="152">
        <v>0</v>
      </c>
      <c r="I52" s="152"/>
      <c r="J52" s="152">
        <v>0</v>
      </c>
      <c r="K52" s="152">
        <v>0</v>
      </c>
      <c r="L52" s="152">
        <v>0</v>
      </c>
      <c r="M52" s="152"/>
      <c r="N52" s="152">
        <v>0</v>
      </c>
      <c r="O52" s="152">
        <v>0</v>
      </c>
      <c r="P52" s="152">
        <v>0</v>
      </c>
      <c r="Q52" s="152"/>
      <c r="R52" s="152">
        <v>0</v>
      </c>
      <c r="S52" s="152">
        <v>0</v>
      </c>
      <c r="T52" s="152">
        <v>0</v>
      </c>
      <c r="U52" s="152"/>
      <c r="V52" s="152">
        <v>0</v>
      </c>
      <c r="W52" s="152">
        <v>0</v>
      </c>
      <c r="X52" s="152">
        <v>0</v>
      </c>
      <c r="Y52" s="152"/>
      <c r="Z52" s="152">
        <v>0</v>
      </c>
      <c r="AA52" s="152">
        <v>0</v>
      </c>
      <c r="AB52" s="152">
        <v>0</v>
      </c>
      <c r="AC52" s="152"/>
      <c r="AD52" s="73"/>
    </row>
    <row r="53" spans="1:30" s="71" customFormat="1" ht="14.25" customHeight="1" x14ac:dyDescent="0.3">
      <c r="A53" s="169" t="s">
        <v>225</v>
      </c>
      <c r="B53" s="152">
        <v>0</v>
      </c>
      <c r="C53" s="152">
        <v>0</v>
      </c>
      <c r="D53" s="152">
        <v>0</v>
      </c>
      <c r="E53" s="152"/>
      <c r="F53" s="152">
        <v>0</v>
      </c>
      <c r="G53" s="152">
        <v>0</v>
      </c>
      <c r="H53" s="152">
        <v>0</v>
      </c>
      <c r="I53" s="152"/>
      <c r="J53" s="152">
        <v>0</v>
      </c>
      <c r="K53" s="152">
        <v>0</v>
      </c>
      <c r="L53" s="152">
        <v>0</v>
      </c>
      <c r="M53" s="152"/>
      <c r="N53" s="152">
        <v>0</v>
      </c>
      <c r="O53" s="152">
        <v>0</v>
      </c>
      <c r="P53" s="152">
        <v>0</v>
      </c>
      <c r="Q53" s="152"/>
      <c r="R53" s="152">
        <v>0</v>
      </c>
      <c r="S53" s="152">
        <v>0</v>
      </c>
      <c r="T53" s="152">
        <v>0</v>
      </c>
      <c r="U53" s="152"/>
      <c r="V53" s="152">
        <v>0</v>
      </c>
      <c r="W53" s="152">
        <v>0</v>
      </c>
      <c r="X53" s="152">
        <v>0</v>
      </c>
      <c r="Y53" s="152"/>
      <c r="Z53" s="152">
        <v>0</v>
      </c>
      <c r="AA53" s="152">
        <v>0</v>
      </c>
      <c r="AB53" s="152">
        <v>0</v>
      </c>
      <c r="AC53" s="152"/>
      <c r="AD53" s="73"/>
    </row>
    <row r="54" spans="1:30" s="71" customFormat="1" ht="14.25" customHeight="1" x14ac:dyDescent="0.3">
      <c r="A54" s="169" t="s">
        <v>227</v>
      </c>
      <c r="B54" s="152">
        <v>0.28665931642778392</v>
      </c>
      <c r="C54" s="152">
        <v>0.2574002574002574</v>
      </c>
      <c r="D54" s="152">
        <v>0.31760435571687839</v>
      </c>
      <c r="E54" s="152"/>
      <c r="F54" s="152">
        <v>0.77220077220077221</v>
      </c>
      <c r="G54" s="152">
        <v>0.48899755501222492</v>
      </c>
      <c r="H54" s="152">
        <v>1.0869565217391304</v>
      </c>
      <c r="I54" s="152"/>
      <c r="J54" s="152">
        <v>0.26246719160104987</v>
      </c>
      <c r="K54" s="152">
        <v>0.25125628140703515</v>
      </c>
      <c r="L54" s="152">
        <v>0.27472527472527475</v>
      </c>
      <c r="M54" s="152"/>
      <c r="N54" s="152">
        <v>0.3436426116838488</v>
      </c>
      <c r="O54" s="152">
        <v>0.45146726862302478</v>
      </c>
      <c r="P54" s="152">
        <v>0.23255813953488372</v>
      </c>
      <c r="Q54" s="152"/>
      <c r="R54" s="152">
        <v>0.14306151645207438</v>
      </c>
      <c r="S54" s="152">
        <v>0.26954177897574128</v>
      </c>
      <c r="T54" s="152">
        <v>0</v>
      </c>
      <c r="U54" s="152"/>
      <c r="V54" s="152">
        <v>0.14204545454545456</v>
      </c>
      <c r="W54" s="152">
        <v>0</v>
      </c>
      <c r="X54" s="152">
        <v>0.26041666666666663</v>
      </c>
      <c r="Y54" s="152"/>
      <c r="Z54" s="152">
        <v>0</v>
      </c>
      <c r="AA54" s="152">
        <v>0</v>
      </c>
      <c r="AB54" s="152">
        <v>0</v>
      </c>
      <c r="AC54" s="152"/>
      <c r="AD54" s="73"/>
    </row>
    <row r="55" spans="1:30" s="71" customFormat="1" ht="14.25" customHeight="1" x14ac:dyDescent="0.3">
      <c r="A55" s="169" t="s">
        <v>228</v>
      </c>
      <c r="B55" s="152">
        <v>0</v>
      </c>
      <c r="C55" s="152">
        <v>0</v>
      </c>
      <c r="D55" s="152">
        <v>0</v>
      </c>
      <c r="E55" s="152"/>
      <c r="F55" s="152">
        <v>0</v>
      </c>
      <c r="G55" s="152">
        <v>0</v>
      </c>
      <c r="H55" s="152">
        <v>0</v>
      </c>
      <c r="I55" s="152"/>
      <c r="J55" s="152">
        <v>0</v>
      </c>
      <c r="K55" s="152">
        <v>0</v>
      </c>
      <c r="L55" s="152">
        <v>0</v>
      </c>
      <c r="M55" s="152"/>
      <c r="N55" s="152">
        <v>0</v>
      </c>
      <c r="O55" s="152">
        <v>0</v>
      </c>
      <c r="P55" s="152">
        <v>0</v>
      </c>
      <c r="Q55" s="152"/>
      <c r="R55" s="152">
        <v>0</v>
      </c>
      <c r="S55" s="152">
        <v>0</v>
      </c>
      <c r="T55" s="152">
        <v>0</v>
      </c>
      <c r="U55" s="152"/>
      <c r="V55" s="152">
        <v>0</v>
      </c>
      <c r="W55" s="152">
        <v>0</v>
      </c>
      <c r="X55" s="152">
        <v>0</v>
      </c>
      <c r="Y55" s="152"/>
      <c r="Z55" s="152">
        <v>0</v>
      </c>
      <c r="AA55" s="152">
        <v>0</v>
      </c>
      <c r="AB55" s="152">
        <v>0</v>
      </c>
      <c r="AC55" s="152"/>
      <c r="AD55" s="73"/>
    </row>
    <row r="56" spans="1:30" s="71" customFormat="1" ht="14.25" customHeight="1" x14ac:dyDescent="0.3">
      <c r="A56" s="169" t="s">
        <v>229</v>
      </c>
      <c r="B56" s="152">
        <v>0.1277139208173691</v>
      </c>
      <c r="C56" s="152">
        <v>0.26737967914438499</v>
      </c>
      <c r="D56" s="152">
        <v>0</v>
      </c>
      <c r="E56" s="152"/>
      <c r="F56" s="152">
        <v>0.62893081761006298</v>
      </c>
      <c r="G56" s="152">
        <v>1.3513513513513513</v>
      </c>
      <c r="H56" s="152">
        <v>0</v>
      </c>
      <c r="I56" s="152"/>
      <c r="J56" s="152">
        <v>0</v>
      </c>
      <c r="K56" s="152">
        <v>0</v>
      </c>
      <c r="L56" s="152">
        <v>0</v>
      </c>
      <c r="M56" s="152"/>
      <c r="N56" s="152">
        <v>0</v>
      </c>
      <c r="O56" s="152">
        <v>0</v>
      </c>
      <c r="P56" s="152">
        <v>0</v>
      </c>
      <c r="Q56" s="152"/>
      <c r="R56" s="152">
        <v>0</v>
      </c>
      <c r="S56" s="152">
        <v>0</v>
      </c>
      <c r="T56" s="152">
        <v>0</v>
      </c>
      <c r="U56" s="152"/>
      <c r="V56" s="152">
        <v>0</v>
      </c>
      <c r="W56" s="152">
        <v>0</v>
      </c>
      <c r="X56" s="152">
        <v>0</v>
      </c>
      <c r="Y56" s="152"/>
      <c r="Z56" s="152">
        <v>0</v>
      </c>
      <c r="AA56" s="152">
        <v>0</v>
      </c>
      <c r="AB56" s="152">
        <v>0</v>
      </c>
      <c r="AC56" s="152"/>
      <c r="AD56" s="73"/>
    </row>
    <row r="57" spans="1:30" s="71" customFormat="1" ht="14.25" customHeight="1" x14ac:dyDescent="0.3">
      <c r="A57" s="169" t="s">
        <v>231</v>
      </c>
      <c r="B57" s="152">
        <v>9.6867936712948008E-2</v>
      </c>
      <c r="C57" s="152">
        <v>0.19120458891013384</v>
      </c>
      <c r="D57" s="152">
        <v>0</v>
      </c>
      <c r="E57" s="152"/>
      <c r="F57" s="152">
        <v>0.17211703958691912</v>
      </c>
      <c r="G57" s="152">
        <v>0.34843205574912894</v>
      </c>
      <c r="H57" s="152">
        <v>0</v>
      </c>
      <c r="I57" s="152"/>
      <c r="J57" s="152">
        <v>0</v>
      </c>
      <c r="K57" s="152">
        <v>0</v>
      </c>
      <c r="L57" s="152">
        <v>0</v>
      </c>
      <c r="M57" s="152"/>
      <c r="N57" s="152">
        <v>0</v>
      </c>
      <c r="O57" s="152">
        <v>0</v>
      </c>
      <c r="P57" s="152">
        <v>0</v>
      </c>
      <c r="Q57" s="152"/>
      <c r="R57" s="152">
        <v>0.20703933747412009</v>
      </c>
      <c r="S57" s="152">
        <v>0.40160642570281119</v>
      </c>
      <c r="T57" s="152">
        <v>0</v>
      </c>
      <c r="U57" s="152"/>
      <c r="V57" s="152">
        <v>0.20080321285140559</v>
      </c>
      <c r="W57" s="152">
        <v>0.40816326530612246</v>
      </c>
      <c r="X57" s="152">
        <v>0</v>
      </c>
      <c r="Y57" s="152"/>
      <c r="Z57" s="152">
        <v>0</v>
      </c>
      <c r="AA57" s="152">
        <v>0</v>
      </c>
      <c r="AB57" s="152">
        <v>0</v>
      </c>
      <c r="AC57" s="152"/>
      <c r="AD57" s="73"/>
    </row>
    <row r="58" spans="1:30" s="71" customFormat="1" ht="14.25" customHeight="1" x14ac:dyDescent="0.3">
      <c r="A58" s="169" t="s">
        <v>232</v>
      </c>
      <c r="B58" s="152">
        <v>0</v>
      </c>
      <c r="C58" s="152">
        <v>0</v>
      </c>
      <c r="D58" s="152">
        <v>0</v>
      </c>
      <c r="E58" s="152"/>
      <c r="F58" s="152">
        <v>0</v>
      </c>
      <c r="G58" s="152">
        <v>0</v>
      </c>
      <c r="H58" s="152">
        <v>0</v>
      </c>
      <c r="I58" s="152"/>
      <c r="J58" s="152">
        <v>0</v>
      </c>
      <c r="K58" s="152">
        <v>0</v>
      </c>
      <c r="L58" s="152">
        <v>0</v>
      </c>
      <c r="M58" s="152"/>
      <c r="N58" s="152">
        <v>0</v>
      </c>
      <c r="O58" s="152">
        <v>0</v>
      </c>
      <c r="P58" s="152">
        <v>0</v>
      </c>
      <c r="Q58" s="152"/>
      <c r="R58" s="152">
        <v>0</v>
      </c>
      <c r="S58" s="152">
        <v>0</v>
      </c>
      <c r="T58" s="152">
        <v>0</v>
      </c>
      <c r="U58" s="152"/>
      <c r="V58" s="152">
        <v>0</v>
      </c>
      <c r="W58" s="152">
        <v>0</v>
      </c>
      <c r="X58" s="152">
        <v>0</v>
      </c>
      <c r="Y58" s="152"/>
      <c r="Z58" s="152">
        <v>0</v>
      </c>
      <c r="AA58" s="152">
        <v>0</v>
      </c>
      <c r="AB58" s="152">
        <v>0</v>
      </c>
      <c r="AC58" s="152"/>
      <c r="AD58" s="73"/>
    </row>
    <row r="59" spans="1:30" s="71" customFormat="1" ht="14.25" customHeight="1" x14ac:dyDescent="0.3">
      <c r="A59" s="169" t="s">
        <v>233</v>
      </c>
      <c r="B59" s="152">
        <v>9.4458438287153654E-2</v>
      </c>
      <c r="C59" s="152">
        <v>9.2081031307550645E-2</v>
      </c>
      <c r="D59" s="152">
        <v>9.6961861667744023E-2</v>
      </c>
      <c r="E59" s="152"/>
      <c r="F59" s="152">
        <v>0.20283975659229209</v>
      </c>
      <c r="G59" s="152">
        <v>0</v>
      </c>
      <c r="H59" s="152">
        <v>0.40650406504065045</v>
      </c>
      <c r="I59" s="152"/>
      <c r="J59" s="152">
        <v>0.18957345971563982</v>
      </c>
      <c r="K59" s="152">
        <v>0.18115942028985507</v>
      </c>
      <c r="L59" s="152">
        <v>0.19880715705765406</v>
      </c>
      <c r="M59" s="152"/>
      <c r="N59" s="152">
        <v>0.17969451931716085</v>
      </c>
      <c r="O59" s="152">
        <v>0.34305317324185247</v>
      </c>
      <c r="P59" s="152">
        <v>0</v>
      </c>
      <c r="Q59" s="152"/>
      <c r="R59" s="152">
        <v>0</v>
      </c>
      <c r="S59" s="152">
        <v>0</v>
      </c>
      <c r="T59" s="152">
        <v>0</v>
      </c>
      <c r="U59" s="152"/>
      <c r="V59" s="152">
        <v>0</v>
      </c>
      <c r="W59" s="152">
        <v>0</v>
      </c>
      <c r="X59" s="152">
        <v>0</v>
      </c>
      <c r="Y59" s="152"/>
      <c r="Z59" s="152">
        <v>0</v>
      </c>
      <c r="AA59" s="152">
        <v>0</v>
      </c>
      <c r="AB59" s="152">
        <v>0</v>
      </c>
      <c r="AC59" s="152"/>
      <c r="AD59" s="73"/>
    </row>
    <row r="60" spans="1:30" s="71" customFormat="1" ht="14.25" customHeight="1" x14ac:dyDescent="0.3">
      <c r="A60" s="169" t="s">
        <v>325</v>
      </c>
      <c r="B60" s="152">
        <v>0</v>
      </c>
      <c r="C60" s="152">
        <v>0</v>
      </c>
      <c r="D60" s="152">
        <v>0</v>
      </c>
      <c r="E60" s="152"/>
      <c r="F60" s="152">
        <v>0</v>
      </c>
      <c r="G60" s="152">
        <v>0</v>
      </c>
      <c r="H60" s="152">
        <v>0</v>
      </c>
      <c r="I60" s="152"/>
      <c r="J60" s="152">
        <v>0</v>
      </c>
      <c r="K60" s="152">
        <v>0</v>
      </c>
      <c r="L60" s="152">
        <v>0</v>
      </c>
      <c r="M60" s="152"/>
      <c r="N60" s="152">
        <v>0</v>
      </c>
      <c r="O60" s="152">
        <v>0</v>
      </c>
      <c r="P60" s="152">
        <v>0</v>
      </c>
      <c r="Q60" s="152"/>
      <c r="R60" s="152">
        <v>0</v>
      </c>
      <c r="S60" s="152">
        <v>0</v>
      </c>
      <c r="T60" s="152">
        <v>0</v>
      </c>
      <c r="U60" s="152"/>
      <c r="V60" s="152">
        <v>0</v>
      </c>
      <c r="W60" s="152">
        <v>0</v>
      </c>
      <c r="X60" s="152">
        <v>0</v>
      </c>
      <c r="Y60" s="152"/>
      <c r="Z60" s="152">
        <v>0</v>
      </c>
      <c r="AA60" s="152">
        <v>0</v>
      </c>
      <c r="AB60" s="152">
        <v>0</v>
      </c>
      <c r="AC60" s="152"/>
      <c r="AD60" s="73"/>
    </row>
    <row r="61" spans="1:30" s="71" customFormat="1" ht="14.25" customHeight="1" x14ac:dyDescent="0.3">
      <c r="A61" s="169" t="s">
        <v>235</v>
      </c>
      <c r="B61" s="152">
        <v>0</v>
      </c>
      <c r="C61" s="152">
        <v>0</v>
      </c>
      <c r="D61" s="152">
        <v>0</v>
      </c>
      <c r="E61" s="152"/>
      <c r="F61" s="152">
        <v>0</v>
      </c>
      <c r="G61" s="152">
        <v>0</v>
      </c>
      <c r="H61" s="152">
        <v>0</v>
      </c>
      <c r="I61" s="152"/>
      <c r="J61" s="152">
        <v>0</v>
      </c>
      <c r="K61" s="152">
        <v>0</v>
      </c>
      <c r="L61" s="152">
        <v>0</v>
      </c>
      <c r="M61" s="152"/>
      <c r="N61" s="152">
        <v>0</v>
      </c>
      <c r="O61" s="152">
        <v>0</v>
      </c>
      <c r="P61" s="152">
        <v>0</v>
      </c>
      <c r="Q61" s="152"/>
      <c r="R61" s="152">
        <v>0</v>
      </c>
      <c r="S61" s="152">
        <v>0</v>
      </c>
      <c r="T61" s="152">
        <v>0</v>
      </c>
      <c r="U61" s="152"/>
      <c r="V61" s="152">
        <v>0</v>
      </c>
      <c r="W61" s="152">
        <v>0</v>
      </c>
      <c r="X61" s="152">
        <v>0</v>
      </c>
      <c r="Y61" s="152"/>
      <c r="Z61" s="152">
        <v>0</v>
      </c>
      <c r="AA61" s="152">
        <v>0</v>
      </c>
      <c r="AB61" s="152">
        <v>0</v>
      </c>
      <c r="AC61" s="152"/>
      <c r="AD61" s="73"/>
    </row>
    <row r="62" spans="1:30" s="71" customFormat="1" ht="14.25" customHeight="1" x14ac:dyDescent="0.3">
      <c r="A62" s="169" t="s">
        <v>236</v>
      </c>
      <c r="B62" s="152">
        <v>0.18484288354898337</v>
      </c>
      <c r="C62" s="152">
        <v>0.39215686274509803</v>
      </c>
      <c r="D62" s="152">
        <v>0</v>
      </c>
      <c r="E62" s="152"/>
      <c r="F62" s="152">
        <v>0</v>
      </c>
      <c r="G62" s="152">
        <v>0</v>
      </c>
      <c r="H62" s="152">
        <v>0</v>
      </c>
      <c r="I62" s="152"/>
      <c r="J62" s="152">
        <v>0</v>
      </c>
      <c r="K62" s="152">
        <v>0</v>
      </c>
      <c r="L62" s="152">
        <v>0</v>
      </c>
      <c r="M62" s="152"/>
      <c r="N62" s="152">
        <v>0</v>
      </c>
      <c r="O62" s="152">
        <v>0</v>
      </c>
      <c r="P62" s="152">
        <v>0</v>
      </c>
      <c r="Q62" s="152"/>
      <c r="R62" s="152">
        <v>0</v>
      </c>
      <c r="S62" s="152">
        <v>0</v>
      </c>
      <c r="T62" s="152">
        <v>0</v>
      </c>
      <c r="U62" s="152"/>
      <c r="V62" s="152">
        <v>0</v>
      </c>
      <c r="W62" s="152">
        <v>0</v>
      </c>
      <c r="X62" s="152">
        <v>0</v>
      </c>
      <c r="Y62" s="152"/>
      <c r="Z62" s="152">
        <v>1.1904761904761905</v>
      </c>
      <c r="AA62" s="152">
        <v>2.7027027027027026</v>
      </c>
      <c r="AB62" s="152">
        <v>0</v>
      </c>
      <c r="AC62" s="152"/>
      <c r="AD62" s="73"/>
    </row>
    <row r="63" spans="1:30" s="71" customFormat="1" ht="14.25" customHeight="1" x14ac:dyDescent="0.3">
      <c r="A63" s="169" t="s">
        <v>237</v>
      </c>
      <c r="B63" s="152">
        <v>0</v>
      </c>
      <c r="C63" s="152">
        <v>0</v>
      </c>
      <c r="D63" s="152">
        <v>0</v>
      </c>
      <c r="E63" s="152"/>
      <c r="F63" s="152">
        <v>0</v>
      </c>
      <c r="G63" s="152">
        <v>0</v>
      </c>
      <c r="H63" s="152">
        <v>0</v>
      </c>
      <c r="I63" s="152"/>
      <c r="J63" s="152">
        <v>0</v>
      </c>
      <c r="K63" s="152">
        <v>0</v>
      </c>
      <c r="L63" s="152">
        <v>0</v>
      </c>
      <c r="M63" s="152"/>
      <c r="N63" s="152">
        <v>0</v>
      </c>
      <c r="O63" s="152">
        <v>0</v>
      </c>
      <c r="P63" s="152">
        <v>0</v>
      </c>
      <c r="Q63" s="152"/>
      <c r="R63" s="152">
        <v>0</v>
      </c>
      <c r="S63" s="152">
        <v>0</v>
      </c>
      <c r="T63" s="152">
        <v>0</v>
      </c>
      <c r="U63" s="152"/>
      <c r="V63" s="152">
        <v>0</v>
      </c>
      <c r="W63" s="152">
        <v>0</v>
      </c>
      <c r="X63" s="152">
        <v>0</v>
      </c>
      <c r="Y63" s="152"/>
      <c r="Z63" s="152">
        <v>0</v>
      </c>
      <c r="AA63" s="152">
        <v>0</v>
      </c>
      <c r="AB63" s="152">
        <v>0</v>
      </c>
      <c r="AC63" s="152"/>
      <c r="AD63" s="73"/>
    </row>
    <row r="64" spans="1:30" s="71" customFormat="1" ht="14.25" customHeight="1" x14ac:dyDescent="0.3">
      <c r="A64" s="169" t="s">
        <v>238</v>
      </c>
      <c r="B64" s="152">
        <v>0</v>
      </c>
      <c r="C64" s="152">
        <v>0</v>
      </c>
      <c r="D64" s="152">
        <v>0</v>
      </c>
      <c r="E64" s="152"/>
      <c r="F64" s="152">
        <v>0</v>
      </c>
      <c r="G64" s="152">
        <v>0</v>
      </c>
      <c r="H64" s="152">
        <v>0</v>
      </c>
      <c r="I64" s="152"/>
      <c r="J64" s="152">
        <v>0</v>
      </c>
      <c r="K64" s="152">
        <v>0</v>
      </c>
      <c r="L64" s="152">
        <v>0</v>
      </c>
      <c r="M64" s="152"/>
      <c r="N64" s="152">
        <v>0</v>
      </c>
      <c r="O64" s="152">
        <v>0</v>
      </c>
      <c r="P64" s="152">
        <v>0</v>
      </c>
      <c r="Q64" s="152"/>
      <c r="R64" s="152">
        <v>0</v>
      </c>
      <c r="S64" s="152">
        <v>0</v>
      </c>
      <c r="T64" s="152">
        <v>0</v>
      </c>
      <c r="U64" s="152"/>
      <c r="V64" s="152">
        <v>0</v>
      </c>
      <c r="W64" s="152">
        <v>0</v>
      </c>
      <c r="X64" s="152">
        <v>0</v>
      </c>
      <c r="Y64" s="152"/>
      <c r="Z64" s="152">
        <v>0</v>
      </c>
      <c r="AA64" s="152">
        <v>0</v>
      </c>
      <c r="AB64" s="152">
        <v>0</v>
      </c>
      <c r="AC64" s="152"/>
      <c r="AD64" s="73"/>
    </row>
    <row r="65" spans="1:30" s="71" customFormat="1" ht="14.25" customHeight="1" x14ac:dyDescent="0.3">
      <c r="A65" s="169" t="s">
        <v>239</v>
      </c>
      <c r="B65" s="152">
        <v>0.10341261633919339</v>
      </c>
      <c r="C65" s="152">
        <v>0.20283975659229209</v>
      </c>
      <c r="D65" s="152">
        <v>0</v>
      </c>
      <c r="E65" s="152"/>
      <c r="F65" s="152">
        <v>0.51020408163265307</v>
      </c>
      <c r="G65" s="152">
        <v>1.1363636363636365</v>
      </c>
      <c r="H65" s="152">
        <v>0</v>
      </c>
      <c r="I65" s="152"/>
      <c r="J65" s="152">
        <v>0</v>
      </c>
      <c r="K65" s="152">
        <v>0</v>
      </c>
      <c r="L65" s="152">
        <v>0</v>
      </c>
      <c r="M65" s="152"/>
      <c r="N65" s="152">
        <v>0</v>
      </c>
      <c r="O65" s="152">
        <v>0</v>
      </c>
      <c r="P65" s="152">
        <v>0</v>
      </c>
      <c r="Q65" s="152"/>
      <c r="R65" s="152">
        <v>0</v>
      </c>
      <c r="S65" s="152">
        <v>0</v>
      </c>
      <c r="T65" s="152">
        <v>0</v>
      </c>
      <c r="U65" s="152"/>
      <c r="V65" s="152">
        <v>0</v>
      </c>
      <c r="W65" s="152">
        <v>0</v>
      </c>
      <c r="X65" s="152">
        <v>0</v>
      </c>
      <c r="Y65" s="152"/>
      <c r="Z65" s="152">
        <v>0</v>
      </c>
      <c r="AA65" s="152">
        <v>0</v>
      </c>
      <c r="AB65" s="152">
        <v>0</v>
      </c>
      <c r="AC65" s="152"/>
      <c r="AD65" s="73"/>
    </row>
    <row r="66" spans="1:30" s="71" customFormat="1" ht="14.25" customHeight="1" x14ac:dyDescent="0.3">
      <c r="A66" s="169" t="s">
        <v>240</v>
      </c>
      <c r="B66" s="152">
        <v>0</v>
      </c>
      <c r="C66" s="152">
        <v>0</v>
      </c>
      <c r="D66" s="152">
        <v>0</v>
      </c>
      <c r="E66" s="152"/>
      <c r="F66" s="152">
        <v>0</v>
      </c>
      <c r="G66" s="152">
        <v>0</v>
      </c>
      <c r="H66" s="152">
        <v>0</v>
      </c>
      <c r="I66" s="152"/>
      <c r="J66" s="152">
        <v>0</v>
      </c>
      <c r="K66" s="152">
        <v>0</v>
      </c>
      <c r="L66" s="152">
        <v>0</v>
      </c>
      <c r="M66" s="152"/>
      <c r="N66" s="152">
        <v>0</v>
      </c>
      <c r="O66" s="152">
        <v>0</v>
      </c>
      <c r="P66" s="152">
        <v>0</v>
      </c>
      <c r="Q66" s="152"/>
      <c r="R66" s="152">
        <v>0</v>
      </c>
      <c r="S66" s="152">
        <v>0</v>
      </c>
      <c r="T66" s="152">
        <v>0</v>
      </c>
      <c r="U66" s="152"/>
      <c r="V66" s="152">
        <v>0</v>
      </c>
      <c r="W66" s="152">
        <v>0</v>
      </c>
      <c r="X66" s="152">
        <v>0</v>
      </c>
      <c r="Y66" s="152"/>
      <c r="Z66" s="152">
        <v>0</v>
      </c>
      <c r="AA66" s="152">
        <v>0</v>
      </c>
      <c r="AB66" s="152">
        <v>0</v>
      </c>
      <c r="AC66" s="152"/>
      <c r="AD66" s="73"/>
    </row>
    <row r="67" spans="1:30" s="71" customFormat="1" ht="14.25" customHeight="1" x14ac:dyDescent="0.3">
      <c r="A67" s="169" t="s">
        <v>241</v>
      </c>
      <c r="B67" s="152">
        <v>0.55147058823529416</v>
      </c>
      <c r="C67" s="152">
        <v>0.36363636363636365</v>
      </c>
      <c r="D67" s="152">
        <v>0.74349442379182151</v>
      </c>
      <c r="E67" s="152"/>
      <c r="F67" s="152">
        <v>0.95238095238095244</v>
      </c>
      <c r="G67" s="152">
        <v>0</v>
      </c>
      <c r="H67" s="152">
        <v>1.9230769230769231</v>
      </c>
      <c r="I67" s="152"/>
      <c r="J67" s="152">
        <v>0</v>
      </c>
      <c r="K67" s="152">
        <v>0</v>
      </c>
      <c r="L67" s="152">
        <v>0</v>
      </c>
      <c r="M67" s="152"/>
      <c r="N67" s="152">
        <v>0</v>
      </c>
      <c r="O67" s="152">
        <v>0</v>
      </c>
      <c r="P67" s="152">
        <v>0</v>
      </c>
      <c r="Q67" s="152"/>
      <c r="R67" s="152">
        <v>2.5</v>
      </c>
      <c r="S67" s="152">
        <v>2.6315789473684208</v>
      </c>
      <c r="T67" s="152">
        <v>2.3809523809523809</v>
      </c>
      <c r="U67" s="152"/>
      <c r="V67" s="152">
        <v>0</v>
      </c>
      <c r="W67" s="152">
        <v>0</v>
      </c>
      <c r="X67" s="152">
        <v>0</v>
      </c>
      <c r="Y67" s="152"/>
      <c r="Z67" s="152">
        <v>0</v>
      </c>
      <c r="AA67" s="152">
        <v>0</v>
      </c>
      <c r="AB67" s="152">
        <v>0</v>
      </c>
      <c r="AC67" s="152"/>
      <c r="AD67" s="73"/>
    </row>
    <row r="68" spans="1:30" s="71" customFormat="1" ht="14.25" customHeight="1" x14ac:dyDescent="0.3">
      <c r="A68" s="169" t="s">
        <v>242</v>
      </c>
      <c r="B68" s="152">
        <v>0</v>
      </c>
      <c r="C68" s="152">
        <v>0</v>
      </c>
      <c r="D68" s="152">
        <v>0</v>
      </c>
      <c r="E68" s="152"/>
      <c r="F68" s="152">
        <v>0</v>
      </c>
      <c r="G68" s="152">
        <v>0</v>
      </c>
      <c r="H68" s="152">
        <v>0</v>
      </c>
      <c r="I68" s="152"/>
      <c r="J68" s="152">
        <v>0</v>
      </c>
      <c r="K68" s="152">
        <v>0</v>
      </c>
      <c r="L68" s="152">
        <v>0</v>
      </c>
      <c r="M68" s="152"/>
      <c r="N68" s="152">
        <v>0</v>
      </c>
      <c r="O68" s="152">
        <v>0</v>
      </c>
      <c r="P68" s="152">
        <v>0</v>
      </c>
      <c r="Q68" s="152"/>
      <c r="R68" s="152">
        <v>0</v>
      </c>
      <c r="S68" s="152">
        <v>0</v>
      </c>
      <c r="T68" s="152">
        <v>0</v>
      </c>
      <c r="U68" s="152"/>
      <c r="V68" s="152">
        <v>0</v>
      </c>
      <c r="W68" s="152">
        <v>0</v>
      </c>
      <c r="X68" s="152">
        <v>0</v>
      </c>
      <c r="Y68" s="152"/>
      <c r="Z68" s="152">
        <v>0</v>
      </c>
      <c r="AA68" s="152">
        <v>0</v>
      </c>
      <c r="AB68" s="152">
        <v>0</v>
      </c>
      <c r="AC68" s="152"/>
      <c r="AD68" s="73"/>
    </row>
    <row r="69" spans="1:30" s="71" customFormat="1" ht="14.25" customHeight="1" x14ac:dyDescent="0.3">
      <c r="A69" s="169" t="s">
        <v>243</v>
      </c>
      <c r="B69" s="152">
        <v>0</v>
      </c>
      <c r="C69" s="152">
        <v>0</v>
      </c>
      <c r="D69" s="152">
        <v>0</v>
      </c>
      <c r="E69" s="152"/>
      <c r="F69" s="152">
        <v>0</v>
      </c>
      <c r="G69" s="152">
        <v>0</v>
      </c>
      <c r="H69" s="152">
        <v>0</v>
      </c>
      <c r="I69" s="152"/>
      <c r="J69" s="152">
        <v>0</v>
      </c>
      <c r="K69" s="152">
        <v>0</v>
      </c>
      <c r="L69" s="152">
        <v>0</v>
      </c>
      <c r="M69" s="152"/>
      <c r="N69" s="152">
        <v>0</v>
      </c>
      <c r="O69" s="152">
        <v>0</v>
      </c>
      <c r="P69" s="152">
        <v>0</v>
      </c>
      <c r="Q69" s="152"/>
      <c r="R69" s="152">
        <v>0</v>
      </c>
      <c r="S69" s="152">
        <v>0</v>
      </c>
      <c r="T69" s="152">
        <v>0</v>
      </c>
      <c r="U69" s="152"/>
      <c r="V69" s="152">
        <v>0</v>
      </c>
      <c r="W69" s="152">
        <v>0</v>
      </c>
      <c r="X69" s="152">
        <v>0</v>
      </c>
      <c r="Y69" s="152"/>
      <c r="Z69" s="152">
        <v>0</v>
      </c>
      <c r="AA69" s="152">
        <v>0</v>
      </c>
      <c r="AB69" s="152">
        <v>0</v>
      </c>
      <c r="AC69" s="152"/>
      <c r="AD69" s="73"/>
    </row>
    <row r="70" spans="1:30" s="71" customFormat="1" ht="14.25" customHeight="1" x14ac:dyDescent="0.3">
      <c r="A70" s="169" t="s">
        <v>244</v>
      </c>
      <c r="B70" s="152">
        <v>0</v>
      </c>
      <c r="C70" s="152">
        <v>0</v>
      </c>
      <c r="D70" s="152">
        <v>0</v>
      </c>
      <c r="E70" s="152"/>
      <c r="F70" s="152">
        <v>0</v>
      </c>
      <c r="G70" s="152">
        <v>0</v>
      </c>
      <c r="H70" s="152">
        <v>0</v>
      </c>
      <c r="I70" s="152"/>
      <c r="J70" s="152">
        <v>0</v>
      </c>
      <c r="K70" s="152">
        <v>0</v>
      </c>
      <c r="L70" s="152">
        <v>0</v>
      </c>
      <c r="M70" s="152"/>
      <c r="N70" s="152">
        <v>0</v>
      </c>
      <c r="O70" s="152">
        <v>0</v>
      </c>
      <c r="P70" s="152">
        <v>0</v>
      </c>
      <c r="Q70" s="152"/>
      <c r="R70" s="152">
        <v>0</v>
      </c>
      <c r="S70" s="152">
        <v>0</v>
      </c>
      <c r="T70" s="152">
        <v>0</v>
      </c>
      <c r="U70" s="152"/>
      <c r="V70" s="152">
        <v>0</v>
      </c>
      <c r="W70" s="152">
        <v>0</v>
      </c>
      <c r="X70" s="152">
        <v>0</v>
      </c>
      <c r="Y70" s="152"/>
      <c r="Z70" s="152">
        <v>0</v>
      </c>
      <c r="AA70" s="152">
        <v>0</v>
      </c>
      <c r="AB70" s="152">
        <v>0</v>
      </c>
      <c r="AC70" s="152"/>
      <c r="AD70" s="73"/>
    </row>
    <row r="71" spans="1:30" s="71" customFormat="1" ht="14.25" customHeight="1" x14ac:dyDescent="0.3">
      <c r="A71" s="169" t="s">
        <v>245</v>
      </c>
      <c r="B71" s="152">
        <v>0</v>
      </c>
      <c r="C71" s="152">
        <v>0</v>
      </c>
      <c r="D71" s="152">
        <v>0</v>
      </c>
      <c r="E71" s="152"/>
      <c r="F71" s="152">
        <v>0</v>
      </c>
      <c r="G71" s="152">
        <v>0</v>
      </c>
      <c r="H71" s="152">
        <v>0</v>
      </c>
      <c r="I71" s="152"/>
      <c r="J71" s="152">
        <v>0</v>
      </c>
      <c r="K71" s="152">
        <v>0</v>
      </c>
      <c r="L71" s="152">
        <v>0</v>
      </c>
      <c r="M71" s="152"/>
      <c r="N71" s="152">
        <v>0</v>
      </c>
      <c r="O71" s="152">
        <v>0</v>
      </c>
      <c r="P71" s="152">
        <v>0</v>
      </c>
      <c r="Q71" s="152"/>
      <c r="R71" s="152">
        <v>0</v>
      </c>
      <c r="S71" s="152">
        <v>0</v>
      </c>
      <c r="T71" s="152">
        <v>0</v>
      </c>
      <c r="U71" s="152"/>
      <c r="V71" s="152">
        <v>0</v>
      </c>
      <c r="W71" s="152">
        <v>0</v>
      </c>
      <c r="X71" s="152">
        <v>0</v>
      </c>
      <c r="Y71" s="152"/>
      <c r="Z71" s="152">
        <v>0</v>
      </c>
      <c r="AA71" s="152">
        <v>0</v>
      </c>
      <c r="AB71" s="152">
        <v>0</v>
      </c>
      <c r="AC71" s="152"/>
      <c r="AD71" s="73"/>
    </row>
    <row r="72" spans="1:30" s="71" customFormat="1" ht="14.25" customHeight="1" x14ac:dyDescent="0.3">
      <c r="A72" s="203" t="s">
        <v>305</v>
      </c>
      <c r="B72" s="92"/>
      <c r="C72" s="92"/>
      <c r="D72" s="92"/>
      <c r="E72" s="92"/>
      <c r="F72" s="92"/>
      <c r="G72" s="92"/>
      <c r="H72" s="92"/>
      <c r="I72" s="92"/>
      <c r="J72" s="158"/>
      <c r="K72" s="158"/>
      <c r="L72" s="158"/>
      <c r="M72" s="92"/>
      <c r="N72" s="158"/>
      <c r="O72" s="188"/>
      <c r="P72" s="92"/>
      <c r="Q72" s="92"/>
      <c r="R72" s="92"/>
      <c r="S72" s="92"/>
      <c r="T72" s="92"/>
      <c r="U72" s="92"/>
      <c r="V72" s="92"/>
      <c r="W72" s="92"/>
      <c r="X72" s="92"/>
      <c r="Y72" s="92"/>
      <c r="Z72" s="92"/>
      <c r="AA72" s="92"/>
      <c r="AB72" s="92"/>
      <c r="AD72" s="73"/>
    </row>
    <row r="73" spans="1:30" s="71" customFormat="1" ht="13" x14ac:dyDescent="0.3">
      <c r="A73" s="95"/>
      <c r="B73" s="95"/>
      <c r="C73" s="95"/>
      <c r="D73" s="95"/>
      <c r="E73" s="95"/>
      <c r="F73" s="95"/>
      <c r="G73" s="95"/>
      <c r="H73" s="95"/>
      <c r="I73" s="95"/>
      <c r="J73" s="95"/>
      <c r="K73" s="95"/>
      <c r="L73" s="95"/>
      <c r="M73" s="95"/>
      <c r="N73" s="95"/>
      <c r="O73" s="95"/>
      <c r="P73" s="95"/>
      <c r="Q73" s="95"/>
      <c r="R73" s="95"/>
      <c r="S73" s="95"/>
      <c r="T73" s="95"/>
      <c r="U73" s="95"/>
      <c r="V73" s="95"/>
      <c r="W73" s="95"/>
      <c r="X73" s="95"/>
      <c r="Y73" s="95"/>
      <c r="Z73" s="95"/>
      <c r="AA73" s="95"/>
      <c r="AB73" s="95"/>
      <c r="AC73" s="95"/>
      <c r="AD73" s="73"/>
    </row>
  </sheetData>
  <mergeCells count="38">
    <mergeCell ref="U43:U44"/>
    <mergeCell ref="V43:X43"/>
    <mergeCell ref="Y43:Y44"/>
    <mergeCell ref="Z43:AB43"/>
    <mergeCell ref="J43:L43"/>
    <mergeCell ref="M43:M44"/>
    <mergeCell ref="N43:P43"/>
    <mergeCell ref="Q43:Q44"/>
    <mergeCell ref="R43:T43"/>
    <mergeCell ref="A43:A44"/>
    <mergeCell ref="B43:D43"/>
    <mergeCell ref="E43:E44"/>
    <mergeCell ref="F43:H43"/>
    <mergeCell ref="I43:I44"/>
    <mergeCell ref="A38:AB38"/>
    <mergeCell ref="A39:AB39"/>
    <mergeCell ref="A40:AB40"/>
    <mergeCell ref="A41:AB41"/>
    <mergeCell ref="A42:AB42"/>
    <mergeCell ref="Z6:AB6"/>
    <mergeCell ref="A6:A7"/>
    <mergeCell ref="B6:D6"/>
    <mergeCell ref="F6:H6"/>
    <mergeCell ref="J6:L6"/>
    <mergeCell ref="N6:P6"/>
    <mergeCell ref="Y6:Y7"/>
    <mergeCell ref="E6:E7"/>
    <mergeCell ref="I6:I7"/>
    <mergeCell ref="M6:M7"/>
    <mergeCell ref="Q6:Q7"/>
    <mergeCell ref="U6:U7"/>
    <mergeCell ref="R6:T6"/>
    <mergeCell ref="V6:X6"/>
    <mergeCell ref="A1:AB1"/>
    <mergeCell ref="A2:AB2"/>
    <mergeCell ref="A3:AB3"/>
    <mergeCell ref="A4:AB4"/>
    <mergeCell ref="A5:AB5"/>
  </mergeCells>
  <hyperlinks>
    <hyperlink ref="AD39" location="Contenido!A1" display="Contenido" xr:uid="{15D17DD1-1775-479D-9E90-C53F6694E75A}"/>
    <hyperlink ref="AD2" location="Contenido!A1" display="Contenido" xr:uid="{A7B95095-8242-4C8C-805C-A61A9637A58C}"/>
  </hyperlinks>
  <printOptions horizontalCentered="1"/>
  <pageMargins left="0.39370078740157483" right="0.39370078740157483" top="0.39370078740157483" bottom="0.39370078740157483" header="0.31496062992125984" footer="0.31496062992125984"/>
  <pageSetup scale="72" orientation="landscape" horizontalDpi="300" verticalDpi="300" r:id="rId1"/>
  <rowBreaks count="1" manualBreakCount="1">
    <brk id="37" max="27" man="1"/>
  </rowBreaks>
  <colBreaks count="1" manualBreakCount="1">
    <brk id="29" max="1048575" man="1"/>
  </colBreaks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7E2AFE-213A-4799-9AEB-A79EA144DF61}">
  <sheetPr>
    <pageSetUpPr fitToPage="1"/>
  </sheetPr>
  <dimension ref="A1:AD41"/>
  <sheetViews>
    <sheetView showGridLines="0" zoomScale="90" zoomScaleNormal="90" zoomScaleSheetLayoutView="90" workbookViewId="0">
      <selection sqref="A1:AB1"/>
    </sheetView>
  </sheetViews>
  <sheetFormatPr baseColWidth="10" defaultColWidth="11.453125" defaultRowHeight="14" x14ac:dyDescent="0.3"/>
  <cols>
    <col min="1" max="1" width="17.54296875" style="71" customWidth="1"/>
    <col min="2" max="4" width="7.453125" style="71" customWidth="1"/>
    <col min="5" max="5" width="1.54296875" style="71" customWidth="1"/>
    <col min="6" max="8" width="7.453125" style="71" customWidth="1"/>
    <col min="9" max="9" width="1.54296875" style="71" customWidth="1"/>
    <col min="10" max="12" width="7.453125" style="71" customWidth="1"/>
    <col min="13" max="13" width="1.54296875" style="71" customWidth="1"/>
    <col min="14" max="16" width="7.453125" style="71" customWidth="1"/>
    <col min="17" max="17" width="1.54296875" style="71" customWidth="1"/>
    <col min="18" max="20" width="7.453125" style="71" customWidth="1"/>
    <col min="21" max="21" width="1.54296875" style="71" customWidth="1"/>
    <col min="22" max="24" width="7.453125" style="71" customWidth="1"/>
    <col min="25" max="25" width="1.54296875" style="71" customWidth="1"/>
    <col min="26" max="28" width="7.453125" style="71" customWidth="1"/>
    <col min="29" max="29" width="5.7265625" style="71" customWidth="1"/>
    <col min="30" max="30" width="11.453125" style="30"/>
    <col min="31" max="31" width="11.453125" style="71"/>
    <col min="32" max="32" width="9.54296875" style="71" bestFit="1" customWidth="1"/>
    <col min="33" max="33" width="10.1796875" style="71" bestFit="1" customWidth="1"/>
    <col min="34" max="34" width="11.453125" style="71"/>
    <col min="35" max="36" width="9.54296875" style="71" bestFit="1" customWidth="1"/>
    <col min="37" max="37" width="10.1796875" style="71" bestFit="1" customWidth="1"/>
    <col min="38" max="38" width="11.453125" style="71"/>
    <col min="39" max="40" width="9.54296875" style="71" bestFit="1" customWidth="1"/>
    <col min="41" max="41" width="10.1796875" style="71" bestFit="1" customWidth="1"/>
    <col min="42" max="42" width="11.453125" style="71"/>
    <col min="43" max="44" width="9.54296875" style="71" bestFit="1" customWidth="1"/>
    <col min="45" max="45" width="10.1796875" style="71" bestFit="1" customWidth="1"/>
    <col min="46" max="46" width="11.453125" style="71"/>
    <col min="47" max="48" width="9.54296875" style="71" bestFit="1" customWidth="1"/>
    <col min="49" max="49" width="10.1796875" style="71" bestFit="1" customWidth="1"/>
    <col min="50" max="50" width="11.453125" style="71"/>
    <col min="51" max="52" width="9.54296875" style="71" bestFit="1" customWidth="1"/>
    <col min="53" max="53" width="10.1796875" style="71" bestFit="1" customWidth="1"/>
    <col min="54" max="115" width="11.453125" style="71"/>
    <col min="116" max="116" width="16.1796875" style="71" customWidth="1"/>
    <col min="117" max="117" width="6" style="71" customWidth="1"/>
    <col min="118" max="118" width="6" style="71" bestFit="1" customWidth="1"/>
    <col min="119" max="119" width="5.54296875" style="71" bestFit="1" customWidth="1"/>
    <col min="120" max="120" width="1.54296875" style="71" customWidth="1"/>
    <col min="121" max="121" width="6" style="71" bestFit="1" customWidth="1"/>
    <col min="122" max="123" width="5" style="71" customWidth="1"/>
    <col min="124" max="124" width="1.54296875" style="71" customWidth="1"/>
    <col min="125" max="127" width="5" style="71" customWidth="1"/>
    <col min="128" max="128" width="1.54296875" style="71" customWidth="1"/>
    <col min="129" max="131" width="5.1796875" style="71" bestFit="1" customWidth="1"/>
    <col min="132" max="132" width="1.54296875" style="71" customWidth="1"/>
    <col min="133" max="135" width="5.1796875" style="71" bestFit="1" customWidth="1"/>
    <col min="136" max="136" width="1.54296875" style="71" customWidth="1"/>
    <col min="137" max="139" width="5.1796875" style="71" bestFit="1" customWidth="1"/>
    <col min="140" max="140" width="1.54296875" style="71" customWidth="1"/>
    <col min="141" max="141" width="4.81640625" style="71" bestFit="1" customWidth="1"/>
    <col min="142" max="143" width="4.453125" style="71" customWidth="1"/>
    <col min="144" max="144" width="8.81640625" style="71" customWidth="1"/>
    <col min="145" max="145" width="12" style="71" customWidth="1"/>
    <col min="146" max="148" width="6" style="71" customWidth="1"/>
    <col min="149" max="149" width="1.54296875" style="71" customWidth="1"/>
    <col min="150" max="150" width="6.1796875" style="71" customWidth="1"/>
    <col min="151" max="152" width="5.1796875" style="71" customWidth="1"/>
    <col min="153" max="153" width="1.54296875" style="71" customWidth="1"/>
    <col min="154" max="156" width="5" style="71" customWidth="1"/>
    <col min="157" max="157" width="1.54296875" style="71" customWidth="1"/>
    <col min="158" max="160" width="5" style="71" customWidth="1"/>
    <col min="161" max="161" width="1.54296875" style="71" customWidth="1"/>
    <col min="162" max="164" width="5" style="71" customWidth="1"/>
    <col min="165" max="165" width="1.54296875" style="71" customWidth="1"/>
    <col min="166" max="168" width="5.1796875" style="71" customWidth="1"/>
    <col min="169" max="169" width="1.54296875" style="71" customWidth="1"/>
    <col min="170" max="171" width="5" style="71" customWidth="1"/>
    <col min="172" max="172" width="5.453125" style="71" customWidth="1"/>
    <col min="173" max="16384" width="11.453125" style="71"/>
  </cols>
  <sheetData>
    <row r="1" spans="1:30" ht="15.75" customHeight="1" x14ac:dyDescent="0.3">
      <c r="A1" s="335" t="s">
        <v>327</v>
      </c>
      <c r="B1" s="335"/>
      <c r="C1" s="335"/>
      <c r="D1" s="335"/>
      <c r="E1" s="335"/>
      <c r="F1" s="335"/>
      <c r="G1" s="335"/>
      <c r="H1" s="335"/>
      <c r="I1" s="335"/>
      <c r="J1" s="335"/>
      <c r="K1" s="335"/>
      <c r="L1" s="335"/>
      <c r="M1" s="335"/>
      <c r="N1" s="335"/>
      <c r="O1" s="335"/>
      <c r="P1" s="335"/>
      <c r="Q1" s="335"/>
      <c r="R1" s="335"/>
      <c r="S1" s="335"/>
      <c r="T1" s="335"/>
      <c r="U1" s="335"/>
      <c r="V1" s="335"/>
      <c r="W1" s="335"/>
      <c r="X1" s="335"/>
      <c r="Y1" s="335"/>
      <c r="Z1" s="335"/>
      <c r="AA1" s="335"/>
      <c r="AB1" s="335"/>
      <c r="AC1" s="215"/>
    </row>
    <row r="2" spans="1:30" ht="15.75" customHeight="1" x14ac:dyDescent="0.35">
      <c r="A2" s="335" t="s">
        <v>154</v>
      </c>
      <c r="B2" s="335"/>
      <c r="C2" s="335"/>
      <c r="D2" s="335"/>
      <c r="E2" s="335"/>
      <c r="F2" s="335"/>
      <c r="G2" s="335"/>
      <c r="H2" s="335"/>
      <c r="I2" s="335"/>
      <c r="J2" s="335"/>
      <c r="K2" s="335"/>
      <c r="L2" s="335"/>
      <c r="M2" s="335"/>
      <c r="N2" s="335"/>
      <c r="O2" s="335"/>
      <c r="P2" s="335"/>
      <c r="Q2" s="335"/>
      <c r="R2" s="335"/>
      <c r="S2" s="335"/>
      <c r="T2" s="335"/>
      <c r="U2" s="335"/>
      <c r="V2" s="335"/>
      <c r="W2" s="335"/>
      <c r="X2" s="335"/>
      <c r="Y2" s="335"/>
      <c r="Z2" s="335"/>
      <c r="AA2" s="335"/>
      <c r="AB2" s="335"/>
      <c r="AC2" s="215"/>
      <c r="AD2" s="311" t="s">
        <v>131</v>
      </c>
    </row>
    <row r="3" spans="1:30" ht="15.75" customHeight="1" x14ac:dyDescent="0.3">
      <c r="A3" s="335" t="s">
        <v>318</v>
      </c>
      <c r="B3" s="335"/>
      <c r="C3" s="335"/>
      <c r="D3" s="335"/>
      <c r="E3" s="335"/>
      <c r="F3" s="335"/>
      <c r="G3" s="335"/>
      <c r="H3" s="335"/>
      <c r="I3" s="335"/>
      <c r="J3" s="335"/>
      <c r="K3" s="335"/>
      <c r="L3" s="335"/>
      <c r="M3" s="335"/>
      <c r="N3" s="335"/>
      <c r="O3" s="335"/>
      <c r="P3" s="335"/>
      <c r="Q3" s="335"/>
      <c r="R3" s="335"/>
      <c r="S3" s="335"/>
      <c r="T3" s="335"/>
      <c r="U3" s="335"/>
      <c r="V3" s="335"/>
      <c r="W3" s="335"/>
      <c r="X3" s="335"/>
      <c r="Y3" s="335"/>
      <c r="Z3" s="335"/>
      <c r="AA3" s="335"/>
      <c r="AB3" s="335"/>
      <c r="AC3" s="215"/>
    </row>
    <row r="4" spans="1:30" ht="15.75" customHeight="1" x14ac:dyDescent="0.3">
      <c r="A4" s="335" t="s">
        <v>328</v>
      </c>
      <c r="B4" s="335"/>
      <c r="C4" s="335"/>
      <c r="D4" s="335"/>
      <c r="E4" s="335"/>
      <c r="F4" s="335"/>
      <c r="G4" s="335"/>
      <c r="H4" s="335"/>
      <c r="I4" s="335"/>
      <c r="J4" s="335"/>
      <c r="K4" s="335"/>
      <c r="L4" s="335"/>
      <c r="M4" s="335"/>
      <c r="N4" s="335"/>
      <c r="O4" s="335"/>
      <c r="P4" s="335"/>
      <c r="Q4" s="335"/>
      <c r="R4" s="335"/>
      <c r="S4" s="335"/>
      <c r="T4" s="335"/>
      <c r="U4" s="335"/>
      <c r="V4" s="335"/>
      <c r="W4" s="335"/>
      <c r="X4" s="335"/>
      <c r="Y4" s="335"/>
      <c r="Z4" s="335"/>
      <c r="AA4" s="335"/>
      <c r="AB4" s="335"/>
      <c r="AC4" s="215"/>
    </row>
    <row r="5" spans="1:30" ht="15.75" customHeight="1" x14ac:dyDescent="0.3">
      <c r="A5" s="335" t="s">
        <v>289</v>
      </c>
      <c r="B5" s="335"/>
      <c r="C5" s="335"/>
      <c r="D5" s="335"/>
      <c r="E5" s="335"/>
      <c r="F5" s="335"/>
      <c r="G5" s="335"/>
      <c r="H5" s="335"/>
      <c r="I5" s="335"/>
      <c r="J5" s="335"/>
      <c r="K5" s="335"/>
      <c r="L5" s="335"/>
      <c r="M5" s="335"/>
      <c r="N5" s="335"/>
      <c r="O5" s="335"/>
      <c r="P5" s="335"/>
      <c r="Q5" s="335"/>
      <c r="R5" s="335"/>
      <c r="S5" s="335"/>
      <c r="T5" s="335"/>
      <c r="U5" s="335"/>
      <c r="V5" s="335"/>
      <c r="W5" s="335"/>
      <c r="X5" s="335"/>
      <c r="Y5" s="335"/>
      <c r="Z5" s="335"/>
      <c r="AA5" s="335"/>
      <c r="AB5" s="335"/>
      <c r="AC5" s="215"/>
    </row>
    <row r="6" spans="1:30" ht="21" customHeight="1" x14ac:dyDescent="0.3">
      <c r="A6" s="331" t="s">
        <v>319</v>
      </c>
      <c r="B6" s="333" t="s">
        <v>158</v>
      </c>
      <c r="C6" s="333"/>
      <c r="D6" s="333"/>
      <c r="E6" s="334"/>
      <c r="F6" s="333" t="s">
        <v>291</v>
      </c>
      <c r="G6" s="333"/>
      <c r="H6" s="333"/>
      <c r="I6" s="334"/>
      <c r="J6" s="333" t="s">
        <v>292</v>
      </c>
      <c r="K6" s="333"/>
      <c r="L6" s="333"/>
      <c r="M6" s="334"/>
      <c r="N6" s="333" t="s">
        <v>293</v>
      </c>
      <c r="O6" s="333"/>
      <c r="P6" s="333"/>
      <c r="Q6" s="334"/>
      <c r="R6" s="333" t="s">
        <v>294</v>
      </c>
      <c r="S6" s="333"/>
      <c r="T6" s="333"/>
      <c r="U6" s="334"/>
      <c r="V6" s="333" t="s">
        <v>295</v>
      </c>
      <c r="W6" s="333"/>
      <c r="X6" s="333"/>
      <c r="Y6" s="334"/>
      <c r="Z6" s="333" t="s">
        <v>296</v>
      </c>
      <c r="AA6" s="333"/>
      <c r="AB6" s="333"/>
      <c r="AC6" s="205"/>
      <c r="AD6" s="32"/>
    </row>
    <row r="7" spans="1:30" ht="21" customHeight="1" x14ac:dyDescent="0.3">
      <c r="A7" s="332"/>
      <c r="B7" s="244" t="s">
        <v>158</v>
      </c>
      <c r="C7" s="244" t="s">
        <v>297</v>
      </c>
      <c r="D7" s="244" t="s">
        <v>298</v>
      </c>
      <c r="E7" s="334"/>
      <c r="F7" s="244" t="s">
        <v>158</v>
      </c>
      <c r="G7" s="244" t="s">
        <v>297</v>
      </c>
      <c r="H7" s="244" t="s">
        <v>298</v>
      </c>
      <c r="I7" s="334"/>
      <c r="J7" s="244" t="s">
        <v>158</v>
      </c>
      <c r="K7" s="244" t="s">
        <v>297</v>
      </c>
      <c r="L7" s="244" t="s">
        <v>298</v>
      </c>
      <c r="M7" s="334"/>
      <c r="N7" s="244" t="s">
        <v>158</v>
      </c>
      <c r="O7" s="244" t="s">
        <v>297</v>
      </c>
      <c r="P7" s="244" t="s">
        <v>298</v>
      </c>
      <c r="Q7" s="334"/>
      <c r="R7" s="244" t="s">
        <v>158</v>
      </c>
      <c r="S7" s="244" t="s">
        <v>297</v>
      </c>
      <c r="T7" s="244" t="s">
        <v>298</v>
      </c>
      <c r="U7" s="334"/>
      <c r="V7" s="244" t="s">
        <v>158</v>
      </c>
      <c r="W7" s="244" t="s">
        <v>297</v>
      </c>
      <c r="X7" s="244" t="s">
        <v>298</v>
      </c>
      <c r="Y7" s="334"/>
      <c r="Z7" s="244" t="s">
        <v>158</v>
      </c>
      <c r="AA7" s="244" t="s">
        <v>297</v>
      </c>
      <c r="AB7" s="244" t="s">
        <v>298</v>
      </c>
      <c r="AC7" s="206"/>
      <c r="AD7" s="73"/>
    </row>
    <row r="8" spans="1:30" ht="13" x14ac:dyDescent="0.3">
      <c r="A8" s="94"/>
      <c r="B8" s="95"/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  <c r="S8" s="95"/>
      <c r="T8" s="95"/>
      <c r="U8" s="95"/>
      <c r="V8" s="95"/>
      <c r="W8" s="95"/>
      <c r="X8" s="95"/>
      <c r="Y8" s="95"/>
      <c r="Z8" s="95"/>
      <c r="AA8" s="95"/>
      <c r="AB8" s="95"/>
      <c r="AC8" s="95"/>
      <c r="AD8" s="73"/>
    </row>
    <row r="9" spans="1:30" ht="14.25" customHeight="1" x14ac:dyDescent="0.3">
      <c r="A9" s="326" t="s">
        <v>139</v>
      </c>
      <c r="B9" s="326"/>
      <c r="C9" s="326"/>
      <c r="D9" s="326"/>
      <c r="E9" s="326"/>
      <c r="F9" s="326"/>
      <c r="G9" s="326"/>
      <c r="H9" s="326"/>
      <c r="I9" s="326"/>
      <c r="J9" s="326"/>
      <c r="K9" s="326"/>
      <c r="L9" s="326"/>
      <c r="M9" s="326"/>
      <c r="N9" s="326"/>
      <c r="O9" s="326"/>
      <c r="P9" s="326"/>
      <c r="Q9" s="326"/>
      <c r="R9" s="326"/>
      <c r="S9" s="326"/>
      <c r="T9" s="326"/>
      <c r="U9" s="326"/>
      <c r="V9" s="326"/>
      <c r="W9" s="326"/>
      <c r="X9" s="326"/>
      <c r="Y9" s="326"/>
      <c r="Z9" s="326"/>
      <c r="AA9" s="326"/>
      <c r="AB9" s="326"/>
      <c r="AC9" s="210"/>
      <c r="AD9" s="73"/>
    </row>
    <row r="10" spans="1:30" s="74" customFormat="1" ht="14.25" customHeight="1" x14ac:dyDescent="0.3">
      <c r="A10" s="96" t="s">
        <v>158</v>
      </c>
      <c r="B10" s="154">
        <v>12</v>
      </c>
      <c r="C10" s="154">
        <v>7</v>
      </c>
      <c r="D10" s="154">
        <v>5</v>
      </c>
      <c r="E10" s="154"/>
      <c r="F10" s="154">
        <v>3</v>
      </c>
      <c r="G10" s="154">
        <v>1</v>
      </c>
      <c r="H10" s="154">
        <v>2</v>
      </c>
      <c r="I10" s="154"/>
      <c r="J10" s="154">
        <v>4</v>
      </c>
      <c r="K10" s="154">
        <v>2</v>
      </c>
      <c r="L10" s="154">
        <v>2</v>
      </c>
      <c r="M10" s="154"/>
      <c r="N10" s="154">
        <v>1</v>
      </c>
      <c r="O10" s="154">
        <v>1</v>
      </c>
      <c r="P10" s="154">
        <v>0</v>
      </c>
      <c r="Q10" s="154"/>
      <c r="R10" s="154">
        <v>1</v>
      </c>
      <c r="S10" s="154">
        <v>1</v>
      </c>
      <c r="T10" s="154">
        <v>0</v>
      </c>
      <c r="U10" s="154"/>
      <c r="V10" s="154">
        <v>3</v>
      </c>
      <c r="W10" s="154">
        <v>2</v>
      </c>
      <c r="X10" s="154">
        <v>1</v>
      </c>
      <c r="Y10" s="154"/>
      <c r="Z10" s="154">
        <v>0</v>
      </c>
      <c r="AA10" s="154">
        <v>0</v>
      </c>
      <c r="AB10" s="154">
        <v>0</v>
      </c>
      <c r="AC10" s="154"/>
      <c r="AD10" s="138"/>
    </row>
    <row r="11" spans="1:30" ht="14.25" customHeight="1" x14ac:dyDescent="0.3">
      <c r="A11" s="95"/>
      <c r="B11" s="151"/>
      <c r="C11" s="151"/>
      <c r="D11" s="151"/>
      <c r="E11" s="151"/>
      <c r="F11" s="151"/>
      <c r="G11" s="151"/>
      <c r="H11" s="151"/>
      <c r="I11" s="151"/>
      <c r="J11" s="151"/>
      <c r="K11" s="151"/>
      <c r="L11" s="151"/>
      <c r="M11" s="151"/>
      <c r="N11" s="151"/>
      <c r="O11" s="151"/>
      <c r="P11" s="151"/>
      <c r="Q11" s="151"/>
      <c r="R11" s="151"/>
      <c r="S11" s="151"/>
      <c r="T11" s="151"/>
      <c r="U11" s="151"/>
      <c r="V11" s="151"/>
      <c r="W11" s="151"/>
      <c r="X11" s="151"/>
      <c r="Y11" s="151"/>
      <c r="Z11" s="151"/>
      <c r="AA11" s="151"/>
      <c r="AB11" s="151"/>
      <c r="AC11" s="151"/>
      <c r="AD11" s="73"/>
    </row>
    <row r="12" spans="1:30" ht="14.25" customHeight="1" x14ac:dyDescent="0.3">
      <c r="A12" s="169" t="s">
        <v>220</v>
      </c>
      <c r="B12" s="151">
        <v>0</v>
      </c>
      <c r="C12" s="151">
        <v>0</v>
      </c>
      <c r="D12" s="151">
        <v>0</v>
      </c>
      <c r="E12" s="151"/>
      <c r="F12" s="151">
        <v>0</v>
      </c>
      <c r="G12" s="151">
        <v>0</v>
      </c>
      <c r="H12" s="151">
        <v>0</v>
      </c>
      <c r="I12" s="151"/>
      <c r="J12" s="151">
        <v>0</v>
      </c>
      <c r="K12" s="151">
        <v>0</v>
      </c>
      <c r="L12" s="151">
        <v>0</v>
      </c>
      <c r="M12" s="151"/>
      <c r="N12" s="151">
        <v>0</v>
      </c>
      <c r="O12" s="151">
        <v>0</v>
      </c>
      <c r="P12" s="151">
        <v>0</v>
      </c>
      <c r="Q12" s="151"/>
      <c r="R12" s="151">
        <v>0</v>
      </c>
      <c r="S12" s="151">
        <v>0</v>
      </c>
      <c r="T12" s="151">
        <v>0</v>
      </c>
      <c r="U12" s="151"/>
      <c r="V12" s="151">
        <v>0</v>
      </c>
      <c r="W12" s="151">
        <v>0</v>
      </c>
      <c r="X12" s="151">
        <v>0</v>
      </c>
      <c r="Y12" s="151"/>
      <c r="Z12" s="151">
        <v>0</v>
      </c>
      <c r="AA12" s="151">
        <v>0</v>
      </c>
      <c r="AB12" s="151">
        <v>0</v>
      </c>
      <c r="AC12" s="151"/>
      <c r="AD12" s="138"/>
    </row>
    <row r="13" spans="1:30" ht="14.25" customHeight="1" x14ac:dyDescent="0.3">
      <c r="A13" s="170" t="s">
        <v>221</v>
      </c>
      <c r="B13" s="151">
        <v>1</v>
      </c>
      <c r="C13" s="151">
        <v>0</v>
      </c>
      <c r="D13" s="151">
        <v>1</v>
      </c>
      <c r="E13" s="151"/>
      <c r="F13" s="151">
        <v>1</v>
      </c>
      <c r="G13" s="151">
        <v>0</v>
      </c>
      <c r="H13" s="151">
        <v>1</v>
      </c>
      <c r="I13" s="151"/>
      <c r="J13" s="151">
        <v>0</v>
      </c>
      <c r="K13" s="151">
        <v>0</v>
      </c>
      <c r="L13" s="151">
        <v>0</v>
      </c>
      <c r="M13" s="151"/>
      <c r="N13" s="151">
        <v>0</v>
      </c>
      <c r="O13" s="151">
        <v>0</v>
      </c>
      <c r="P13" s="151">
        <v>0</v>
      </c>
      <c r="Q13" s="151"/>
      <c r="R13" s="151">
        <v>0</v>
      </c>
      <c r="S13" s="151">
        <v>0</v>
      </c>
      <c r="T13" s="151">
        <v>0</v>
      </c>
      <c r="U13" s="151"/>
      <c r="V13" s="151">
        <v>0</v>
      </c>
      <c r="W13" s="151">
        <v>0</v>
      </c>
      <c r="X13" s="151">
        <v>0</v>
      </c>
      <c r="Y13" s="151"/>
      <c r="Z13" s="151">
        <v>0</v>
      </c>
      <c r="AA13" s="151">
        <v>0</v>
      </c>
      <c r="AB13" s="151">
        <v>0</v>
      </c>
      <c r="AC13" s="151"/>
      <c r="AD13" s="138"/>
    </row>
    <row r="14" spans="1:30" ht="14.25" customHeight="1" x14ac:dyDescent="0.3">
      <c r="A14" s="170" t="s">
        <v>222</v>
      </c>
      <c r="B14" s="151">
        <v>3</v>
      </c>
      <c r="C14" s="151">
        <v>1</v>
      </c>
      <c r="D14" s="151">
        <v>2</v>
      </c>
      <c r="E14" s="151"/>
      <c r="F14" s="151">
        <v>0</v>
      </c>
      <c r="G14" s="151">
        <v>0</v>
      </c>
      <c r="H14" s="151">
        <v>0</v>
      </c>
      <c r="I14" s="151"/>
      <c r="J14" s="151">
        <v>3</v>
      </c>
      <c r="K14" s="151">
        <v>1</v>
      </c>
      <c r="L14" s="151">
        <v>2</v>
      </c>
      <c r="M14" s="151"/>
      <c r="N14" s="151">
        <v>0</v>
      </c>
      <c r="O14" s="151">
        <v>0</v>
      </c>
      <c r="P14" s="151">
        <v>0</v>
      </c>
      <c r="Q14" s="151"/>
      <c r="R14" s="151">
        <v>0</v>
      </c>
      <c r="S14" s="151">
        <v>0</v>
      </c>
      <c r="T14" s="151">
        <v>0</v>
      </c>
      <c r="U14" s="151"/>
      <c r="V14" s="151">
        <v>0</v>
      </c>
      <c r="W14" s="151">
        <v>0</v>
      </c>
      <c r="X14" s="151">
        <v>0</v>
      </c>
      <c r="Y14" s="151"/>
      <c r="Z14" s="151">
        <v>0</v>
      </c>
      <c r="AA14" s="151">
        <v>0</v>
      </c>
      <c r="AB14" s="151">
        <v>0</v>
      </c>
      <c r="AC14" s="151"/>
      <c r="AD14" s="138"/>
    </row>
    <row r="15" spans="1:30" ht="14.25" customHeight="1" x14ac:dyDescent="0.3">
      <c r="A15" s="170" t="s">
        <v>225</v>
      </c>
      <c r="B15" s="151">
        <v>0</v>
      </c>
      <c r="C15" s="151">
        <v>0</v>
      </c>
      <c r="D15" s="151">
        <v>0</v>
      </c>
      <c r="E15" s="151"/>
      <c r="F15" s="151">
        <v>0</v>
      </c>
      <c r="G15" s="151">
        <v>0</v>
      </c>
      <c r="H15" s="151">
        <v>0</v>
      </c>
      <c r="I15" s="151"/>
      <c r="J15" s="151">
        <v>0</v>
      </c>
      <c r="K15" s="151">
        <v>0</v>
      </c>
      <c r="L15" s="151">
        <v>0</v>
      </c>
      <c r="M15" s="151"/>
      <c r="N15" s="151">
        <v>0</v>
      </c>
      <c r="O15" s="151">
        <v>0</v>
      </c>
      <c r="P15" s="151">
        <v>0</v>
      </c>
      <c r="Q15" s="151"/>
      <c r="R15" s="151">
        <v>0</v>
      </c>
      <c r="S15" s="151">
        <v>0</v>
      </c>
      <c r="T15" s="151">
        <v>0</v>
      </c>
      <c r="U15" s="151"/>
      <c r="V15" s="151">
        <v>0</v>
      </c>
      <c r="W15" s="151">
        <v>0</v>
      </c>
      <c r="X15" s="151">
        <v>0</v>
      </c>
      <c r="Y15" s="151"/>
      <c r="Z15" s="151">
        <v>0</v>
      </c>
      <c r="AA15" s="151">
        <v>0</v>
      </c>
      <c r="AB15" s="151">
        <v>0</v>
      </c>
      <c r="AC15" s="151"/>
      <c r="AD15" s="73"/>
    </row>
    <row r="16" spans="1:30" ht="14.25" customHeight="1" x14ac:dyDescent="0.3">
      <c r="A16" s="170" t="s">
        <v>227</v>
      </c>
      <c r="B16" s="151">
        <v>0</v>
      </c>
      <c r="C16" s="151">
        <v>0</v>
      </c>
      <c r="D16" s="151">
        <v>0</v>
      </c>
      <c r="E16" s="151"/>
      <c r="F16" s="151">
        <v>0</v>
      </c>
      <c r="G16" s="151">
        <v>0</v>
      </c>
      <c r="H16" s="151">
        <v>0</v>
      </c>
      <c r="I16" s="151"/>
      <c r="J16" s="151">
        <v>0</v>
      </c>
      <c r="K16" s="151">
        <v>0</v>
      </c>
      <c r="L16" s="151">
        <v>0</v>
      </c>
      <c r="M16" s="151"/>
      <c r="N16" s="151">
        <v>0</v>
      </c>
      <c r="O16" s="151">
        <v>0</v>
      </c>
      <c r="P16" s="151">
        <v>0</v>
      </c>
      <c r="Q16" s="151"/>
      <c r="R16" s="151">
        <v>0</v>
      </c>
      <c r="S16" s="151">
        <v>0</v>
      </c>
      <c r="T16" s="151">
        <v>0</v>
      </c>
      <c r="U16" s="151"/>
      <c r="V16" s="151">
        <v>0</v>
      </c>
      <c r="W16" s="151">
        <v>0</v>
      </c>
      <c r="X16" s="151">
        <v>0</v>
      </c>
      <c r="Y16" s="151"/>
      <c r="Z16" s="151">
        <v>0</v>
      </c>
      <c r="AA16" s="151">
        <v>0</v>
      </c>
      <c r="AB16" s="151">
        <v>0</v>
      </c>
      <c r="AC16" s="151"/>
      <c r="AD16" s="73"/>
    </row>
    <row r="17" spans="1:30" ht="14.25" customHeight="1" x14ac:dyDescent="0.3">
      <c r="A17" s="170" t="s">
        <v>228</v>
      </c>
      <c r="B17" s="151">
        <v>0</v>
      </c>
      <c r="C17" s="151">
        <v>0</v>
      </c>
      <c r="D17" s="151">
        <v>0</v>
      </c>
      <c r="E17" s="151"/>
      <c r="F17" s="151">
        <v>0</v>
      </c>
      <c r="G17" s="151">
        <v>0</v>
      </c>
      <c r="H17" s="151">
        <v>0</v>
      </c>
      <c r="I17" s="151"/>
      <c r="J17" s="151">
        <v>0</v>
      </c>
      <c r="K17" s="151">
        <v>0</v>
      </c>
      <c r="L17" s="151">
        <v>0</v>
      </c>
      <c r="M17" s="151"/>
      <c r="N17" s="151">
        <v>0</v>
      </c>
      <c r="O17" s="151">
        <v>0</v>
      </c>
      <c r="P17" s="151">
        <v>0</v>
      </c>
      <c r="Q17" s="151"/>
      <c r="R17" s="151">
        <v>0</v>
      </c>
      <c r="S17" s="151">
        <v>0</v>
      </c>
      <c r="T17" s="151">
        <v>0</v>
      </c>
      <c r="U17" s="151"/>
      <c r="V17" s="151">
        <v>0</v>
      </c>
      <c r="W17" s="151">
        <v>0</v>
      </c>
      <c r="X17" s="151">
        <v>0</v>
      </c>
      <c r="Y17" s="151"/>
      <c r="Z17" s="151">
        <v>0</v>
      </c>
      <c r="AA17" s="151">
        <v>0</v>
      </c>
      <c r="AB17" s="151">
        <v>0</v>
      </c>
      <c r="AC17" s="151"/>
      <c r="AD17" s="73"/>
    </row>
    <row r="18" spans="1:30" ht="14.25" customHeight="1" x14ac:dyDescent="0.3">
      <c r="A18" s="170" t="s">
        <v>229</v>
      </c>
      <c r="B18" s="151">
        <v>0</v>
      </c>
      <c r="C18" s="151">
        <v>0</v>
      </c>
      <c r="D18" s="151">
        <v>0</v>
      </c>
      <c r="E18" s="151"/>
      <c r="F18" s="151">
        <v>0</v>
      </c>
      <c r="G18" s="151">
        <v>0</v>
      </c>
      <c r="H18" s="151">
        <v>0</v>
      </c>
      <c r="I18" s="151"/>
      <c r="J18" s="151">
        <v>0</v>
      </c>
      <c r="K18" s="151">
        <v>0</v>
      </c>
      <c r="L18" s="151">
        <v>0</v>
      </c>
      <c r="M18" s="151"/>
      <c r="N18" s="151">
        <v>0</v>
      </c>
      <c r="O18" s="151">
        <v>0</v>
      </c>
      <c r="P18" s="151">
        <v>0</v>
      </c>
      <c r="Q18" s="151"/>
      <c r="R18" s="151">
        <v>0</v>
      </c>
      <c r="S18" s="151">
        <v>0</v>
      </c>
      <c r="T18" s="151">
        <v>0</v>
      </c>
      <c r="U18" s="151"/>
      <c r="V18" s="151">
        <v>0</v>
      </c>
      <c r="W18" s="151">
        <v>0</v>
      </c>
      <c r="X18" s="151">
        <v>0</v>
      </c>
      <c r="Y18" s="151"/>
      <c r="Z18" s="151">
        <v>0</v>
      </c>
      <c r="AA18" s="151">
        <v>0</v>
      </c>
      <c r="AB18" s="151">
        <v>0</v>
      </c>
      <c r="AC18" s="151"/>
      <c r="AD18" s="73"/>
    </row>
    <row r="19" spans="1:30" ht="14.25" customHeight="1" x14ac:dyDescent="0.3">
      <c r="A19" s="170" t="s">
        <v>232</v>
      </c>
      <c r="B19" s="151">
        <v>0</v>
      </c>
      <c r="C19" s="151">
        <v>0</v>
      </c>
      <c r="D19" s="151">
        <v>0</v>
      </c>
      <c r="E19" s="151"/>
      <c r="F19" s="151">
        <v>0</v>
      </c>
      <c r="G19" s="151">
        <v>0</v>
      </c>
      <c r="H19" s="151">
        <v>0</v>
      </c>
      <c r="I19" s="151"/>
      <c r="J19" s="151">
        <v>0</v>
      </c>
      <c r="K19" s="151">
        <v>0</v>
      </c>
      <c r="L19" s="151">
        <v>0</v>
      </c>
      <c r="M19" s="151"/>
      <c r="N19" s="151">
        <v>0</v>
      </c>
      <c r="O19" s="151">
        <v>0</v>
      </c>
      <c r="P19" s="151">
        <v>0</v>
      </c>
      <c r="Q19" s="151"/>
      <c r="R19" s="151">
        <v>0</v>
      </c>
      <c r="S19" s="151">
        <v>0</v>
      </c>
      <c r="T19" s="151">
        <v>0</v>
      </c>
      <c r="U19" s="151"/>
      <c r="V19" s="151">
        <v>0</v>
      </c>
      <c r="W19" s="151">
        <v>0</v>
      </c>
      <c r="X19" s="151">
        <v>0</v>
      </c>
      <c r="Y19" s="151"/>
      <c r="Z19" s="151">
        <v>0</v>
      </c>
      <c r="AA19" s="151">
        <v>0</v>
      </c>
      <c r="AB19" s="151">
        <v>0</v>
      </c>
      <c r="AC19" s="151"/>
      <c r="AD19" s="138"/>
    </row>
    <row r="20" spans="1:30" ht="14.25" customHeight="1" x14ac:dyDescent="0.3">
      <c r="A20" s="170" t="s">
        <v>233</v>
      </c>
      <c r="B20" s="151">
        <v>8</v>
      </c>
      <c r="C20" s="151">
        <v>6</v>
      </c>
      <c r="D20" s="151">
        <v>2</v>
      </c>
      <c r="E20" s="151"/>
      <c r="F20" s="151">
        <v>2</v>
      </c>
      <c r="G20" s="151">
        <v>1</v>
      </c>
      <c r="H20" s="151">
        <v>1</v>
      </c>
      <c r="I20" s="151"/>
      <c r="J20" s="151">
        <v>1</v>
      </c>
      <c r="K20" s="151">
        <v>1</v>
      </c>
      <c r="L20" s="151">
        <v>0</v>
      </c>
      <c r="M20" s="151"/>
      <c r="N20" s="151">
        <v>1</v>
      </c>
      <c r="O20" s="151">
        <v>1</v>
      </c>
      <c r="P20" s="151">
        <v>0</v>
      </c>
      <c r="Q20" s="151"/>
      <c r="R20" s="151">
        <v>1</v>
      </c>
      <c r="S20" s="151">
        <v>1</v>
      </c>
      <c r="T20" s="151">
        <v>0</v>
      </c>
      <c r="U20" s="151"/>
      <c r="V20" s="151">
        <v>3</v>
      </c>
      <c r="W20" s="151">
        <v>2</v>
      </c>
      <c r="X20" s="151">
        <v>1</v>
      </c>
      <c r="Y20" s="151"/>
      <c r="Z20" s="151">
        <v>0</v>
      </c>
      <c r="AA20" s="151">
        <v>0</v>
      </c>
      <c r="AB20" s="151">
        <v>0</v>
      </c>
      <c r="AC20" s="151"/>
      <c r="AD20" s="73"/>
    </row>
    <row r="21" spans="1:30" ht="14.25" customHeight="1" x14ac:dyDescent="0.3">
      <c r="A21" s="170" t="s">
        <v>236</v>
      </c>
      <c r="B21" s="151">
        <v>0</v>
      </c>
      <c r="C21" s="151">
        <v>0</v>
      </c>
      <c r="D21" s="151">
        <v>0</v>
      </c>
      <c r="E21" s="151"/>
      <c r="F21" s="151">
        <v>0</v>
      </c>
      <c r="G21" s="151">
        <v>0</v>
      </c>
      <c r="H21" s="151">
        <v>0</v>
      </c>
      <c r="I21" s="151"/>
      <c r="J21" s="151">
        <v>0</v>
      </c>
      <c r="K21" s="151">
        <v>0</v>
      </c>
      <c r="L21" s="151">
        <v>0</v>
      </c>
      <c r="M21" s="151"/>
      <c r="N21" s="151">
        <v>0</v>
      </c>
      <c r="O21" s="151">
        <v>0</v>
      </c>
      <c r="P21" s="151">
        <v>0</v>
      </c>
      <c r="Q21" s="151"/>
      <c r="R21" s="151">
        <v>0</v>
      </c>
      <c r="S21" s="151">
        <v>0</v>
      </c>
      <c r="T21" s="151">
        <v>0</v>
      </c>
      <c r="U21" s="151"/>
      <c r="V21" s="151">
        <v>0</v>
      </c>
      <c r="W21" s="151">
        <v>0</v>
      </c>
      <c r="X21" s="151">
        <v>0</v>
      </c>
      <c r="Y21" s="151"/>
      <c r="Z21" s="151">
        <v>0</v>
      </c>
      <c r="AA21" s="151">
        <v>0</v>
      </c>
      <c r="AB21" s="151">
        <v>0</v>
      </c>
      <c r="AC21" s="151"/>
      <c r="AD21" s="73"/>
    </row>
    <row r="22" spans="1:30" ht="14.25" customHeight="1" x14ac:dyDescent="0.3">
      <c r="A22" s="170" t="s">
        <v>237</v>
      </c>
      <c r="B22" s="151">
        <v>0</v>
      </c>
      <c r="C22" s="151">
        <v>0</v>
      </c>
      <c r="D22" s="151">
        <v>0</v>
      </c>
      <c r="E22" s="151"/>
      <c r="F22" s="151">
        <v>0</v>
      </c>
      <c r="G22" s="151">
        <v>0</v>
      </c>
      <c r="H22" s="151">
        <v>0</v>
      </c>
      <c r="I22" s="151"/>
      <c r="J22" s="151">
        <v>0</v>
      </c>
      <c r="K22" s="151">
        <v>0</v>
      </c>
      <c r="L22" s="151">
        <v>0</v>
      </c>
      <c r="M22" s="151"/>
      <c r="N22" s="151">
        <v>0</v>
      </c>
      <c r="O22" s="151">
        <v>0</v>
      </c>
      <c r="P22" s="151">
        <v>0</v>
      </c>
      <c r="Q22" s="151"/>
      <c r="R22" s="151">
        <v>0</v>
      </c>
      <c r="S22" s="151">
        <v>0</v>
      </c>
      <c r="T22" s="151">
        <v>0</v>
      </c>
      <c r="U22" s="151"/>
      <c r="V22" s="151">
        <v>0</v>
      </c>
      <c r="W22" s="151">
        <v>0</v>
      </c>
      <c r="X22" s="151">
        <v>0</v>
      </c>
      <c r="Y22" s="151"/>
      <c r="Z22" s="151">
        <v>0</v>
      </c>
      <c r="AA22" s="151">
        <v>0</v>
      </c>
      <c r="AB22" s="151">
        <v>0</v>
      </c>
      <c r="AC22" s="151"/>
      <c r="AD22" s="73"/>
    </row>
    <row r="23" spans="1:30" ht="14.25" customHeight="1" x14ac:dyDescent="0.3">
      <c r="A23" s="170" t="s">
        <v>239</v>
      </c>
      <c r="B23" s="151">
        <v>0</v>
      </c>
      <c r="C23" s="151">
        <v>0</v>
      </c>
      <c r="D23" s="151">
        <v>0</v>
      </c>
      <c r="E23" s="151"/>
      <c r="F23" s="151">
        <v>0</v>
      </c>
      <c r="G23" s="151">
        <v>0</v>
      </c>
      <c r="H23" s="151">
        <v>0</v>
      </c>
      <c r="I23" s="151"/>
      <c r="J23" s="151">
        <v>0</v>
      </c>
      <c r="K23" s="151">
        <v>0</v>
      </c>
      <c r="L23" s="151">
        <v>0</v>
      </c>
      <c r="M23" s="151"/>
      <c r="N23" s="151">
        <v>0</v>
      </c>
      <c r="O23" s="151">
        <v>0</v>
      </c>
      <c r="P23" s="151">
        <v>0</v>
      </c>
      <c r="Q23" s="151"/>
      <c r="R23" s="151">
        <v>0</v>
      </c>
      <c r="S23" s="151">
        <v>0</v>
      </c>
      <c r="T23" s="151">
        <v>0</v>
      </c>
      <c r="U23" s="151"/>
      <c r="V23" s="151">
        <v>0</v>
      </c>
      <c r="W23" s="151">
        <v>0</v>
      </c>
      <c r="X23" s="151">
        <v>0</v>
      </c>
      <c r="Y23" s="151"/>
      <c r="Z23" s="151">
        <v>0</v>
      </c>
      <c r="AA23" s="151">
        <v>0</v>
      </c>
      <c r="AB23" s="151">
        <v>0</v>
      </c>
      <c r="AC23" s="151"/>
      <c r="AD23" s="73"/>
    </row>
    <row r="24" spans="1:30" ht="13" x14ac:dyDescent="0.3">
      <c r="A24" s="147"/>
      <c r="B24" s="151"/>
      <c r="C24" s="151"/>
      <c r="D24" s="151"/>
      <c r="E24" s="151"/>
      <c r="F24" s="151"/>
      <c r="G24" s="151"/>
      <c r="H24" s="151"/>
      <c r="I24" s="151"/>
      <c r="J24" s="151"/>
      <c r="K24" s="151"/>
      <c r="L24" s="151"/>
      <c r="M24" s="151"/>
      <c r="N24" s="151"/>
      <c r="O24" s="151"/>
      <c r="P24" s="151"/>
      <c r="Q24" s="151"/>
      <c r="R24" s="151"/>
      <c r="S24" s="151"/>
      <c r="T24" s="151"/>
      <c r="U24" s="151"/>
      <c r="V24" s="151"/>
      <c r="W24" s="151"/>
      <c r="X24" s="151"/>
      <c r="Y24" s="151"/>
      <c r="Z24" s="151"/>
      <c r="AA24" s="151"/>
      <c r="AB24" s="151"/>
      <c r="AC24" s="151"/>
      <c r="AD24" s="73"/>
    </row>
    <row r="25" spans="1:30" ht="14.25" customHeight="1" x14ac:dyDescent="0.3">
      <c r="A25" s="326" t="s">
        <v>150</v>
      </c>
      <c r="B25" s="326"/>
      <c r="C25" s="326"/>
      <c r="D25" s="326"/>
      <c r="E25" s="326"/>
      <c r="F25" s="326"/>
      <c r="G25" s="326"/>
      <c r="H25" s="326"/>
      <c r="I25" s="326"/>
      <c r="J25" s="326"/>
      <c r="K25" s="326"/>
      <c r="L25" s="326"/>
      <c r="M25" s="326"/>
      <c r="N25" s="326"/>
      <c r="O25" s="326"/>
      <c r="P25" s="326"/>
      <c r="Q25" s="326"/>
      <c r="R25" s="326"/>
      <c r="S25" s="326"/>
      <c r="T25" s="326"/>
      <c r="U25" s="326"/>
      <c r="V25" s="326"/>
      <c r="W25" s="326"/>
      <c r="X25" s="326"/>
      <c r="Y25" s="326"/>
      <c r="Z25" s="326"/>
      <c r="AA25" s="326"/>
      <c r="AB25" s="326"/>
      <c r="AC25" s="210"/>
      <c r="AD25" s="73"/>
    </row>
    <row r="26" spans="1:30" s="74" customFormat="1" ht="14.25" customHeight="1" x14ac:dyDescent="0.3">
      <c r="A26" s="96" t="s">
        <v>158</v>
      </c>
      <c r="B26" s="157">
        <v>0.24711696869851729</v>
      </c>
      <c r="C26" s="157">
        <v>0.30329289428076256</v>
      </c>
      <c r="D26" s="157">
        <v>0.19623233908948193</v>
      </c>
      <c r="E26" s="157"/>
      <c r="F26" s="157">
        <v>0.37641154328732745</v>
      </c>
      <c r="G26" s="157">
        <v>0.26178010471204188</v>
      </c>
      <c r="H26" s="157">
        <v>0.48192771084337355</v>
      </c>
      <c r="I26" s="157"/>
      <c r="J26" s="157">
        <v>0.51282051282051277</v>
      </c>
      <c r="K26" s="157">
        <v>0.55248618784530379</v>
      </c>
      <c r="L26" s="157">
        <v>0.4784688995215311</v>
      </c>
      <c r="M26" s="157"/>
      <c r="N26" s="157">
        <v>0.12787723785166241</v>
      </c>
      <c r="O26" s="157">
        <v>0.25575447570332482</v>
      </c>
      <c r="P26" s="157">
        <v>0</v>
      </c>
      <c r="Q26" s="157"/>
      <c r="R26" s="157">
        <v>0.11918951132300357</v>
      </c>
      <c r="S26" s="157">
        <v>0.2544529262086514</v>
      </c>
      <c r="T26" s="157">
        <v>0</v>
      </c>
      <c r="U26" s="157"/>
      <c r="V26" s="157">
        <v>0.37406483790523692</v>
      </c>
      <c r="W26" s="157">
        <v>0.54495912806539504</v>
      </c>
      <c r="X26" s="157">
        <v>0.22988505747126436</v>
      </c>
      <c r="Y26" s="157"/>
      <c r="Z26" s="157">
        <v>0</v>
      </c>
      <c r="AA26" s="157">
        <v>0</v>
      </c>
      <c r="AB26" s="157">
        <v>0</v>
      </c>
      <c r="AC26" s="157"/>
      <c r="AD26" s="73"/>
    </row>
    <row r="27" spans="1:30" s="74" customFormat="1" ht="14.25" customHeight="1" x14ac:dyDescent="0.3">
      <c r="A27" s="95"/>
      <c r="B27" s="152"/>
      <c r="C27" s="152"/>
      <c r="D27" s="152"/>
      <c r="E27" s="152"/>
      <c r="F27" s="152"/>
      <c r="G27" s="152"/>
      <c r="H27" s="152"/>
      <c r="I27" s="152"/>
      <c r="J27" s="152"/>
      <c r="K27" s="152"/>
      <c r="L27" s="152"/>
      <c r="M27" s="152"/>
      <c r="N27" s="152"/>
      <c r="O27" s="152"/>
      <c r="P27" s="152"/>
      <c r="Q27" s="152"/>
      <c r="R27" s="152"/>
      <c r="S27" s="152"/>
      <c r="T27" s="152"/>
      <c r="U27" s="152"/>
      <c r="V27" s="152"/>
      <c r="W27" s="152"/>
      <c r="X27" s="152"/>
      <c r="Y27" s="152"/>
      <c r="Z27" s="152"/>
      <c r="AA27" s="152"/>
      <c r="AB27" s="152"/>
      <c r="AC27" s="152"/>
      <c r="AD27" s="73"/>
    </row>
    <row r="28" spans="1:30" ht="14.25" customHeight="1" x14ac:dyDescent="0.3">
      <c r="A28" s="170" t="s">
        <v>220</v>
      </c>
      <c r="B28" s="152">
        <v>0</v>
      </c>
      <c r="C28" s="152">
        <v>0</v>
      </c>
      <c r="D28" s="152">
        <v>0</v>
      </c>
      <c r="E28" s="152"/>
      <c r="F28" s="152">
        <v>0</v>
      </c>
      <c r="G28" s="152">
        <v>0</v>
      </c>
      <c r="H28" s="152">
        <v>0</v>
      </c>
      <c r="I28" s="152"/>
      <c r="J28" s="152">
        <v>0</v>
      </c>
      <c r="K28" s="152">
        <v>0</v>
      </c>
      <c r="L28" s="152">
        <v>0</v>
      </c>
      <c r="M28" s="152"/>
      <c r="N28" s="152">
        <v>0</v>
      </c>
      <c r="O28" s="152">
        <v>0</v>
      </c>
      <c r="P28" s="152">
        <v>0</v>
      </c>
      <c r="Q28" s="152"/>
      <c r="R28" s="152">
        <v>0</v>
      </c>
      <c r="S28" s="152">
        <v>0</v>
      </c>
      <c r="T28" s="152">
        <v>0</v>
      </c>
      <c r="U28" s="152"/>
      <c r="V28" s="152">
        <v>0</v>
      </c>
      <c r="W28" s="152">
        <v>0</v>
      </c>
      <c r="X28" s="152">
        <v>0</v>
      </c>
      <c r="Y28" s="152"/>
      <c r="Z28" s="152">
        <v>0</v>
      </c>
      <c r="AA28" s="152">
        <v>0</v>
      </c>
      <c r="AB28" s="152">
        <v>0</v>
      </c>
      <c r="AC28" s="152"/>
      <c r="AD28" s="73"/>
    </row>
    <row r="29" spans="1:30" ht="14.25" customHeight="1" x14ac:dyDescent="0.3">
      <c r="A29" s="170" t="s">
        <v>221</v>
      </c>
      <c r="B29" s="152">
        <v>0.10604453870625664</v>
      </c>
      <c r="C29" s="152">
        <v>0</v>
      </c>
      <c r="D29" s="152">
        <v>0.18691588785046731</v>
      </c>
      <c r="E29" s="152"/>
      <c r="F29" s="152">
        <v>0.58479532163742687</v>
      </c>
      <c r="G29" s="152">
        <v>0</v>
      </c>
      <c r="H29" s="152">
        <v>1.0101010101010102</v>
      </c>
      <c r="I29" s="152"/>
      <c r="J29" s="152">
        <v>0</v>
      </c>
      <c r="K29" s="152">
        <v>0</v>
      </c>
      <c r="L29" s="152">
        <v>0</v>
      </c>
      <c r="M29" s="152"/>
      <c r="N29" s="152">
        <v>0</v>
      </c>
      <c r="O29" s="152">
        <v>0</v>
      </c>
      <c r="P29" s="152">
        <v>0</v>
      </c>
      <c r="Q29" s="152"/>
      <c r="R29" s="152">
        <v>0</v>
      </c>
      <c r="S29" s="152">
        <v>0</v>
      </c>
      <c r="T29" s="152">
        <v>0</v>
      </c>
      <c r="U29" s="152"/>
      <c r="V29" s="152">
        <v>0</v>
      </c>
      <c r="W29" s="152">
        <v>0</v>
      </c>
      <c r="X29" s="152">
        <v>0</v>
      </c>
      <c r="Y29" s="152"/>
      <c r="Z29" s="152">
        <v>0</v>
      </c>
      <c r="AA29" s="152">
        <v>0</v>
      </c>
      <c r="AB29" s="152">
        <v>0</v>
      </c>
      <c r="AC29" s="152"/>
      <c r="AD29" s="73"/>
    </row>
    <row r="30" spans="1:30" ht="14.25" customHeight="1" x14ac:dyDescent="0.3">
      <c r="A30" s="170" t="s">
        <v>222</v>
      </c>
      <c r="B30" s="152">
        <v>0.49833887043189368</v>
      </c>
      <c r="C30" s="152">
        <v>0.38461538461538464</v>
      </c>
      <c r="D30" s="152">
        <v>0.58479532163742687</v>
      </c>
      <c r="E30" s="152"/>
      <c r="F30" s="152">
        <v>0</v>
      </c>
      <c r="G30" s="152">
        <v>0</v>
      </c>
      <c r="H30" s="152">
        <v>0</v>
      </c>
      <c r="I30" s="152"/>
      <c r="J30" s="152">
        <v>2.912621359223301</v>
      </c>
      <c r="K30" s="152">
        <v>2.5641025641025639</v>
      </c>
      <c r="L30" s="152">
        <v>3.125</v>
      </c>
      <c r="M30" s="152"/>
      <c r="N30" s="152">
        <v>0</v>
      </c>
      <c r="O30" s="152">
        <v>0</v>
      </c>
      <c r="P30" s="152">
        <v>0</v>
      </c>
      <c r="Q30" s="152"/>
      <c r="R30" s="152">
        <v>0</v>
      </c>
      <c r="S30" s="152">
        <v>0</v>
      </c>
      <c r="T30" s="152">
        <v>0</v>
      </c>
      <c r="U30" s="152"/>
      <c r="V30" s="152">
        <v>0</v>
      </c>
      <c r="W30" s="152">
        <v>0</v>
      </c>
      <c r="X30" s="152">
        <v>0</v>
      </c>
      <c r="Y30" s="152"/>
      <c r="Z30" s="152">
        <v>0</v>
      </c>
      <c r="AA30" s="152">
        <v>0</v>
      </c>
      <c r="AB30" s="152">
        <v>0</v>
      </c>
      <c r="AC30" s="152"/>
      <c r="AD30" s="73"/>
    </row>
    <row r="31" spans="1:30" ht="14.25" customHeight="1" x14ac:dyDescent="0.3">
      <c r="A31" s="170" t="s">
        <v>225</v>
      </c>
      <c r="B31" s="152">
        <v>0</v>
      </c>
      <c r="C31" s="152">
        <v>0</v>
      </c>
      <c r="D31" s="152">
        <v>0</v>
      </c>
      <c r="E31" s="152"/>
      <c r="F31" s="152">
        <v>0</v>
      </c>
      <c r="G31" s="152">
        <v>0</v>
      </c>
      <c r="H31" s="152">
        <v>0</v>
      </c>
      <c r="I31" s="152"/>
      <c r="J31" s="152">
        <v>0</v>
      </c>
      <c r="K31" s="152">
        <v>0</v>
      </c>
      <c r="L31" s="152">
        <v>0</v>
      </c>
      <c r="M31" s="152"/>
      <c r="N31" s="152">
        <v>0</v>
      </c>
      <c r="O31" s="152">
        <v>0</v>
      </c>
      <c r="P31" s="152">
        <v>0</v>
      </c>
      <c r="Q31" s="152"/>
      <c r="R31" s="152">
        <v>0</v>
      </c>
      <c r="S31" s="152">
        <v>0</v>
      </c>
      <c r="T31" s="152">
        <v>0</v>
      </c>
      <c r="U31" s="152"/>
      <c r="V31" s="152">
        <v>0</v>
      </c>
      <c r="W31" s="152">
        <v>0</v>
      </c>
      <c r="X31" s="152">
        <v>0</v>
      </c>
      <c r="Y31" s="152"/>
      <c r="Z31" s="152">
        <v>0</v>
      </c>
      <c r="AA31" s="152">
        <v>0</v>
      </c>
      <c r="AB31" s="152">
        <v>0</v>
      </c>
      <c r="AC31" s="152"/>
      <c r="AD31" s="73"/>
    </row>
    <row r="32" spans="1:30" ht="14.25" customHeight="1" x14ac:dyDescent="0.3">
      <c r="A32" s="170" t="s">
        <v>227</v>
      </c>
      <c r="B32" s="152">
        <v>0</v>
      </c>
      <c r="C32" s="152">
        <v>0</v>
      </c>
      <c r="D32" s="152">
        <v>0</v>
      </c>
      <c r="E32" s="152"/>
      <c r="F32" s="152">
        <v>0</v>
      </c>
      <c r="G32" s="152">
        <v>0</v>
      </c>
      <c r="H32" s="152">
        <v>0</v>
      </c>
      <c r="I32" s="152"/>
      <c r="J32" s="152">
        <v>0</v>
      </c>
      <c r="K32" s="152">
        <v>0</v>
      </c>
      <c r="L32" s="152">
        <v>0</v>
      </c>
      <c r="M32" s="152"/>
      <c r="N32" s="152">
        <v>0</v>
      </c>
      <c r="O32" s="152">
        <v>0</v>
      </c>
      <c r="P32" s="152">
        <v>0</v>
      </c>
      <c r="Q32" s="152"/>
      <c r="R32" s="152">
        <v>0</v>
      </c>
      <c r="S32" s="152">
        <v>0</v>
      </c>
      <c r="T32" s="152">
        <v>0</v>
      </c>
      <c r="U32" s="152"/>
      <c r="V32" s="152">
        <v>0</v>
      </c>
      <c r="W32" s="152">
        <v>0</v>
      </c>
      <c r="X32" s="152">
        <v>0</v>
      </c>
      <c r="Y32" s="152"/>
      <c r="Z32" s="152">
        <v>0</v>
      </c>
      <c r="AA32" s="152">
        <v>0</v>
      </c>
      <c r="AB32" s="152">
        <v>0</v>
      </c>
      <c r="AC32" s="152"/>
      <c r="AD32" s="73"/>
    </row>
    <row r="33" spans="1:30" ht="14.25" customHeight="1" x14ac:dyDescent="0.3">
      <c r="A33" s="170" t="s">
        <v>228</v>
      </c>
      <c r="B33" s="152">
        <v>0</v>
      </c>
      <c r="C33" s="152">
        <v>0</v>
      </c>
      <c r="D33" s="152">
        <v>0</v>
      </c>
      <c r="E33" s="152"/>
      <c r="F33" s="152">
        <v>0</v>
      </c>
      <c r="G33" s="152">
        <v>0</v>
      </c>
      <c r="H33" s="152">
        <v>0</v>
      </c>
      <c r="I33" s="152"/>
      <c r="J33" s="152">
        <v>0</v>
      </c>
      <c r="K33" s="152">
        <v>0</v>
      </c>
      <c r="L33" s="152">
        <v>0</v>
      </c>
      <c r="M33" s="152"/>
      <c r="N33" s="152">
        <v>0</v>
      </c>
      <c r="O33" s="152">
        <v>0</v>
      </c>
      <c r="P33" s="152">
        <v>0</v>
      </c>
      <c r="Q33" s="152"/>
      <c r="R33" s="152">
        <v>0</v>
      </c>
      <c r="S33" s="152">
        <v>0</v>
      </c>
      <c r="T33" s="152">
        <v>0</v>
      </c>
      <c r="U33" s="152"/>
      <c r="V33" s="152">
        <v>0</v>
      </c>
      <c r="W33" s="152">
        <v>0</v>
      </c>
      <c r="X33" s="152">
        <v>0</v>
      </c>
      <c r="Y33" s="152"/>
      <c r="Z33" s="152">
        <v>0</v>
      </c>
      <c r="AA33" s="152">
        <v>0</v>
      </c>
      <c r="AB33" s="152">
        <v>0</v>
      </c>
      <c r="AC33" s="152"/>
      <c r="AD33" s="73"/>
    </row>
    <row r="34" spans="1:30" ht="14.25" customHeight="1" x14ac:dyDescent="0.3">
      <c r="A34" s="170" t="s">
        <v>229</v>
      </c>
      <c r="B34" s="152">
        <v>0</v>
      </c>
      <c r="C34" s="152">
        <v>0</v>
      </c>
      <c r="D34" s="152">
        <v>0</v>
      </c>
      <c r="E34" s="152"/>
      <c r="F34" s="152">
        <v>0</v>
      </c>
      <c r="G34" s="152">
        <v>0</v>
      </c>
      <c r="H34" s="152">
        <v>0</v>
      </c>
      <c r="I34" s="152"/>
      <c r="J34" s="152">
        <v>0</v>
      </c>
      <c r="K34" s="152">
        <v>0</v>
      </c>
      <c r="L34" s="152">
        <v>0</v>
      </c>
      <c r="M34" s="152"/>
      <c r="N34" s="152">
        <v>0</v>
      </c>
      <c r="O34" s="152">
        <v>0</v>
      </c>
      <c r="P34" s="152">
        <v>0</v>
      </c>
      <c r="Q34" s="152"/>
      <c r="R34" s="152">
        <v>0</v>
      </c>
      <c r="S34" s="152">
        <v>0</v>
      </c>
      <c r="T34" s="152">
        <v>0</v>
      </c>
      <c r="U34" s="152"/>
      <c r="V34" s="152">
        <v>0</v>
      </c>
      <c r="W34" s="152">
        <v>0</v>
      </c>
      <c r="X34" s="152">
        <v>0</v>
      </c>
      <c r="Y34" s="152"/>
      <c r="Z34" s="152">
        <v>0</v>
      </c>
      <c r="AA34" s="152">
        <v>0</v>
      </c>
      <c r="AB34" s="152">
        <v>0</v>
      </c>
      <c r="AC34" s="152"/>
      <c r="AD34" s="73"/>
    </row>
    <row r="35" spans="1:30" ht="14.25" customHeight="1" x14ac:dyDescent="0.3">
      <c r="A35" s="170" t="s">
        <v>232</v>
      </c>
      <c r="B35" s="152">
        <v>0</v>
      </c>
      <c r="C35" s="152">
        <v>0</v>
      </c>
      <c r="D35" s="152">
        <v>0</v>
      </c>
      <c r="E35" s="152"/>
      <c r="F35" s="152">
        <v>0</v>
      </c>
      <c r="G35" s="152">
        <v>0</v>
      </c>
      <c r="H35" s="152">
        <v>0</v>
      </c>
      <c r="I35" s="152"/>
      <c r="J35" s="152">
        <v>0</v>
      </c>
      <c r="K35" s="152">
        <v>0</v>
      </c>
      <c r="L35" s="152">
        <v>0</v>
      </c>
      <c r="M35" s="152"/>
      <c r="N35" s="152">
        <v>0</v>
      </c>
      <c r="O35" s="152">
        <v>0</v>
      </c>
      <c r="P35" s="152">
        <v>0</v>
      </c>
      <c r="Q35" s="152"/>
      <c r="R35" s="152">
        <v>0</v>
      </c>
      <c r="S35" s="152">
        <v>0</v>
      </c>
      <c r="T35" s="152">
        <v>0</v>
      </c>
      <c r="U35" s="152"/>
      <c r="V35" s="152">
        <v>0</v>
      </c>
      <c r="W35" s="152">
        <v>0</v>
      </c>
      <c r="X35" s="152">
        <v>0</v>
      </c>
      <c r="Y35" s="152"/>
      <c r="Z35" s="152">
        <v>0</v>
      </c>
      <c r="AA35" s="152">
        <v>0</v>
      </c>
      <c r="AB35" s="152">
        <v>0</v>
      </c>
      <c r="AC35" s="152"/>
      <c r="AD35" s="73"/>
    </row>
    <row r="36" spans="1:30" ht="14.25" customHeight="1" x14ac:dyDescent="0.3">
      <c r="A36" s="170" t="s">
        <v>233</v>
      </c>
      <c r="B36" s="152">
        <v>3.5555555555555554</v>
      </c>
      <c r="C36" s="152">
        <v>5.0847457627118651</v>
      </c>
      <c r="D36" s="152">
        <v>1.8691588785046727</v>
      </c>
      <c r="E36" s="152"/>
      <c r="F36" s="152">
        <v>7.1428571428571423</v>
      </c>
      <c r="G36" s="152">
        <v>7.1428571428571423</v>
      </c>
      <c r="H36" s="152">
        <v>7.1428571428571423</v>
      </c>
      <c r="I36" s="152"/>
      <c r="J36" s="152">
        <v>2.7027027027027026</v>
      </c>
      <c r="K36" s="152">
        <v>5</v>
      </c>
      <c r="L36" s="152">
        <v>0</v>
      </c>
      <c r="M36" s="152"/>
      <c r="N36" s="152">
        <v>2.8571428571428572</v>
      </c>
      <c r="O36" s="152">
        <v>4.5454545454545459</v>
      </c>
      <c r="P36" s="152">
        <v>0</v>
      </c>
      <c r="Q36" s="152"/>
      <c r="R36" s="152">
        <v>2.2727272727272729</v>
      </c>
      <c r="S36" s="152">
        <v>4.5454545454545459</v>
      </c>
      <c r="T36" s="152">
        <v>0</v>
      </c>
      <c r="U36" s="152"/>
      <c r="V36" s="152">
        <v>6.9767441860465116</v>
      </c>
      <c r="W36" s="152">
        <v>8.3333333333333321</v>
      </c>
      <c r="X36" s="152">
        <v>5.2631578947368416</v>
      </c>
      <c r="Y36" s="152"/>
      <c r="Z36" s="152">
        <v>0</v>
      </c>
      <c r="AA36" s="152">
        <v>0</v>
      </c>
      <c r="AB36" s="152">
        <v>0</v>
      </c>
      <c r="AC36" s="152"/>
      <c r="AD36" s="73"/>
    </row>
    <row r="37" spans="1:30" ht="14.25" customHeight="1" x14ac:dyDescent="0.3">
      <c r="A37" s="170" t="s">
        <v>236</v>
      </c>
      <c r="B37" s="152">
        <v>0</v>
      </c>
      <c r="C37" s="152">
        <v>0</v>
      </c>
      <c r="D37" s="152">
        <v>0</v>
      </c>
      <c r="E37" s="152"/>
      <c r="F37" s="152">
        <v>0</v>
      </c>
      <c r="G37" s="152">
        <v>0</v>
      </c>
      <c r="H37" s="152">
        <v>0</v>
      </c>
      <c r="I37" s="152"/>
      <c r="J37" s="152">
        <v>0</v>
      </c>
      <c r="K37" s="152">
        <v>0</v>
      </c>
      <c r="L37" s="152">
        <v>0</v>
      </c>
      <c r="M37" s="152"/>
      <c r="N37" s="152">
        <v>0</v>
      </c>
      <c r="O37" s="152">
        <v>0</v>
      </c>
      <c r="P37" s="152">
        <v>0</v>
      </c>
      <c r="Q37" s="152"/>
      <c r="R37" s="152">
        <v>0</v>
      </c>
      <c r="S37" s="152">
        <v>0</v>
      </c>
      <c r="T37" s="152">
        <v>0</v>
      </c>
      <c r="U37" s="152"/>
      <c r="V37" s="152">
        <v>0</v>
      </c>
      <c r="W37" s="152">
        <v>0</v>
      </c>
      <c r="X37" s="152">
        <v>0</v>
      </c>
      <c r="Y37" s="152"/>
      <c r="Z37" s="152">
        <v>0</v>
      </c>
      <c r="AA37" s="152">
        <v>0</v>
      </c>
      <c r="AB37" s="152">
        <v>0</v>
      </c>
      <c r="AC37" s="152"/>
      <c r="AD37" s="73"/>
    </row>
    <row r="38" spans="1:30" ht="14.25" customHeight="1" x14ac:dyDescent="0.3">
      <c r="A38" s="170" t="s">
        <v>237</v>
      </c>
      <c r="B38" s="152">
        <v>0</v>
      </c>
      <c r="C38" s="152">
        <v>0</v>
      </c>
      <c r="D38" s="152">
        <v>0</v>
      </c>
      <c r="E38" s="152"/>
      <c r="F38" s="152">
        <v>0</v>
      </c>
      <c r="G38" s="152">
        <v>0</v>
      </c>
      <c r="H38" s="152">
        <v>0</v>
      </c>
      <c r="I38" s="152"/>
      <c r="J38" s="152">
        <v>0</v>
      </c>
      <c r="K38" s="152">
        <v>0</v>
      </c>
      <c r="L38" s="152">
        <v>0</v>
      </c>
      <c r="M38" s="152"/>
      <c r="N38" s="152">
        <v>0</v>
      </c>
      <c r="O38" s="152">
        <v>0</v>
      </c>
      <c r="P38" s="152">
        <v>0</v>
      </c>
      <c r="Q38" s="152"/>
      <c r="R38" s="152">
        <v>0</v>
      </c>
      <c r="S38" s="152">
        <v>0</v>
      </c>
      <c r="T38" s="152">
        <v>0</v>
      </c>
      <c r="U38" s="152"/>
      <c r="V38" s="152">
        <v>0</v>
      </c>
      <c r="W38" s="152">
        <v>0</v>
      </c>
      <c r="X38" s="152">
        <v>0</v>
      </c>
      <c r="Y38" s="152"/>
      <c r="Z38" s="152">
        <v>0</v>
      </c>
      <c r="AA38" s="152">
        <v>0</v>
      </c>
      <c r="AB38" s="152">
        <v>0</v>
      </c>
      <c r="AC38" s="152"/>
      <c r="AD38" s="73"/>
    </row>
    <row r="39" spans="1:30" ht="14.25" customHeight="1" thickBot="1" x14ac:dyDescent="0.35">
      <c r="A39" s="170" t="s">
        <v>239</v>
      </c>
      <c r="B39" s="152">
        <v>0</v>
      </c>
      <c r="C39" s="152">
        <v>0</v>
      </c>
      <c r="D39" s="152">
        <v>0</v>
      </c>
      <c r="E39" s="152"/>
      <c r="F39" s="152">
        <v>0</v>
      </c>
      <c r="G39" s="152">
        <v>0</v>
      </c>
      <c r="H39" s="152">
        <v>0</v>
      </c>
      <c r="I39" s="152"/>
      <c r="J39" s="152">
        <v>0</v>
      </c>
      <c r="K39" s="152">
        <v>0</v>
      </c>
      <c r="L39" s="152">
        <v>0</v>
      </c>
      <c r="M39" s="152"/>
      <c r="N39" s="152">
        <v>0</v>
      </c>
      <c r="O39" s="152">
        <v>0</v>
      </c>
      <c r="P39" s="152">
        <v>0</v>
      </c>
      <c r="Q39" s="152"/>
      <c r="R39" s="152">
        <v>0</v>
      </c>
      <c r="S39" s="152">
        <v>0</v>
      </c>
      <c r="T39" s="152">
        <v>0</v>
      </c>
      <c r="U39" s="152"/>
      <c r="V39" s="152">
        <v>0</v>
      </c>
      <c r="W39" s="152">
        <v>0</v>
      </c>
      <c r="X39" s="152">
        <v>0</v>
      </c>
      <c r="Y39" s="152"/>
      <c r="Z39" s="152">
        <v>0</v>
      </c>
      <c r="AA39" s="152">
        <v>0</v>
      </c>
      <c r="AB39" s="152">
        <v>0</v>
      </c>
      <c r="AC39" s="152"/>
      <c r="AD39" s="73"/>
    </row>
    <row r="40" spans="1:30" ht="14.25" customHeight="1" x14ac:dyDescent="0.3">
      <c r="A40" s="203" t="s">
        <v>305</v>
      </c>
      <c r="B40" s="92"/>
      <c r="C40" s="92"/>
      <c r="D40" s="92"/>
      <c r="E40" s="92"/>
      <c r="F40" s="92"/>
      <c r="G40" s="92"/>
      <c r="H40" s="92"/>
      <c r="I40" s="92"/>
      <c r="J40" s="158"/>
      <c r="K40" s="158"/>
      <c r="L40" s="158"/>
      <c r="M40" s="92"/>
      <c r="N40" s="158"/>
      <c r="O40" s="188"/>
      <c r="P40" s="92"/>
      <c r="Q40" s="92"/>
      <c r="R40" s="92"/>
      <c r="S40" s="92"/>
      <c r="T40" s="92"/>
      <c r="U40" s="92"/>
      <c r="V40" s="92"/>
      <c r="W40" s="92"/>
      <c r="X40" s="92"/>
      <c r="Y40" s="92"/>
      <c r="Z40" s="92"/>
      <c r="AA40" s="92"/>
      <c r="AB40" s="92"/>
      <c r="AD40" s="73"/>
    </row>
    <row r="41" spans="1:30" x14ac:dyDescent="0.3">
      <c r="A41" s="95"/>
      <c r="B41" s="95"/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5"/>
      <c r="N41" s="95"/>
      <c r="O41" s="95"/>
      <c r="P41" s="95"/>
      <c r="Q41" s="95"/>
      <c r="R41" s="95"/>
      <c r="S41" s="95"/>
      <c r="T41" s="95"/>
      <c r="U41" s="95"/>
      <c r="V41" s="95"/>
      <c r="W41" s="95"/>
      <c r="X41" s="95"/>
      <c r="Y41" s="95"/>
      <c r="Z41" s="95"/>
      <c r="AA41" s="95"/>
      <c r="AB41" s="95"/>
      <c r="AC41" s="95"/>
    </row>
  </sheetData>
  <mergeCells count="21">
    <mergeCell ref="A9:AB9"/>
    <mergeCell ref="A25:AB25"/>
    <mergeCell ref="Z6:AB6"/>
    <mergeCell ref="A6:A7"/>
    <mergeCell ref="B6:D6"/>
    <mergeCell ref="F6:H6"/>
    <mergeCell ref="J6:L6"/>
    <mergeCell ref="N6:P6"/>
    <mergeCell ref="Y6:Y7"/>
    <mergeCell ref="E6:E7"/>
    <mergeCell ref="I6:I7"/>
    <mergeCell ref="M6:M7"/>
    <mergeCell ref="Q6:Q7"/>
    <mergeCell ref="U6:U7"/>
    <mergeCell ref="R6:T6"/>
    <mergeCell ref="V6:X6"/>
    <mergeCell ref="A1:AB1"/>
    <mergeCell ref="A2:AB2"/>
    <mergeCell ref="A3:AB3"/>
    <mergeCell ref="A4:AB4"/>
    <mergeCell ref="A5:AB5"/>
  </mergeCells>
  <hyperlinks>
    <hyperlink ref="AD2" location="Contenido!A1" display="Contenido" xr:uid="{7F48F86B-60F1-41B6-9E00-108FEF625B92}"/>
  </hyperlinks>
  <printOptions horizontalCentered="1"/>
  <pageMargins left="0.39370078740157483" right="0.39370078740157483" top="0.39370078740157483" bottom="0.39370078740157483" header="0.31496062992125984" footer="0.31496062992125984"/>
  <pageSetup scale="70" orientation="landscape" horizontalDpi="300" verticalDpi="300" r:id="rId1"/>
  <colBreaks count="1" manualBreakCount="1">
    <brk id="29" max="1048575" man="1"/>
  </colBreaks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C9C27D-4F14-477C-84EB-05D06AD2E213}">
  <dimension ref="A1:AV77"/>
  <sheetViews>
    <sheetView showGridLines="0" zoomScale="90" zoomScaleNormal="90" zoomScaleSheetLayoutView="90" workbookViewId="0">
      <selection activeCell="AD2" sqref="AD2"/>
    </sheetView>
  </sheetViews>
  <sheetFormatPr baseColWidth="10" defaultColWidth="11.453125" defaultRowHeight="14" x14ac:dyDescent="0.3"/>
  <cols>
    <col min="1" max="1" width="16.453125" style="77" customWidth="1"/>
    <col min="2" max="4" width="7.453125" style="50" customWidth="1"/>
    <col min="5" max="5" width="1.54296875" style="50" customWidth="1"/>
    <col min="6" max="8" width="7.453125" style="50" customWidth="1"/>
    <col min="9" max="9" width="1.54296875" style="50" customWidth="1"/>
    <col min="10" max="12" width="7.453125" style="50" customWidth="1"/>
    <col min="13" max="13" width="1.54296875" style="50" customWidth="1"/>
    <col min="14" max="16" width="7.453125" style="50" customWidth="1"/>
    <col min="17" max="17" width="1.54296875" style="50" customWidth="1"/>
    <col min="18" max="20" width="7.453125" style="50" customWidth="1"/>
    <col min="21" max="21" width="1.54296875" style="50" customWidth="1"/>
    <col min="22" max="24" width="7.453125" style="50" customWidth="1"/>
    <col min="25" max="25" width="1.54296875" style="50" customWidth="1"/>
    <col min="26" max="28" width="7.453125" style="50" customWidth="1"/>
    <col min="29" max="29" width="5.7265625" style="50" customWidth="1"/>
    <col min="30" max="30" width="11.453125" style="30"/>
    <col min="31" max="31" width="5.1796875" style="89" bestFit="1" customWidth="1"/>
    <col min="32" max="32" width="5.453125" style="89" bestFit="1" customWidth="1"/>
    <col min="33" max="33" width="5.54296875" style="89" bestFit="1" customWidth="1"/>
    <col min="34" max="34" width="5.1796875" style="89" customWidth="1"/>
    <col min="35" max="35" width="5.1796875" style="89" bestFit="1" customWidth="1"/>
    <col min="36" max="36" width="5.453125" style="89" bestFit="1" customWidth="1"/>
    <col min="37" max="37" width="5.54296875" style="89" bestFit="1" customWidth="1"/>
    <col min="38" max="38" width="5" style="89" customWidth="1"/>
    <col min="39" max="39" width="5.1796875" style="89" bestFit="1" customWidth="1"/>
    <col min="40" max="40" width="5.453125" style="89" bestFit="1" customWidth="1"/>
    <col min="41" max="41" width="5.54296875" style="89" bestFit="1" customWidth="1"/>
    <col min="42" max="42" width="5" style="89" customWidth="1"/>
    <col min="43" max="43" width="5.1796875" style="89" bestFit="1" customWidth="1"/>
    <col min="44" max="44" width="5.453125" style="89" bestFit="1" customWidth="1"/>
    <col min="45" max="45" width="5.54296875" style="89" bestFit="1" customWidth="1"/>
    <col min="46" max="46" width="5" style="89" customWidth="1"/>
    <col min="47" max="47" width="5.1796875" style="89" bestFit="1" customWidth="1"/>
    <col min="48" max="48" width="5.453125" style="89" bestFit="1" customWidth="1"/>
    <col min="49" max="49" width="5.54296875" style="71" bestFit="1" customWidth="1"/>
    <col min="50" max="51" width="5.1796875" style="71" customWidth="1"/>
    <col min="52" max="52" width="5.453125" style="71" customWidth="1"/>
    <col min="53" max="54" width="5" style="71" customWidth="1"/>
    <col min="55" max="55" width="5.453125" style="71" customWidth="1"/>
    <col min="56" max="16384" width="11.453125" style="71"/>
  </cols>
  <sheetData>
    <row r="1" spans="1:48" ht="15.75" customHeight="1" x14ac:dyDescent="0.3">
      <c r="A1" s="337" t="s">
        <v>329</v>
      </c>
      <c r="B1" s="337"/>
      <c r="C1" s="337"/>
      <c r="D1" s="337"/>
      <c r="E1" s="337"/>
      <c r="F1" s="337"/>
      <c r="G1" s="337"/>
      <c r="H1" s="337"/>
      <c r="I1" s="337"/>
      <c r="J1" s="337"/>
      <c r="K1" s="337"/>
      <c r="L1" s="337"/>
      <c r="M1" s="337"/>
      <c r="N1" s="337"/>
      <c r="O1" s="337"/>
      <c r="P1" s="337"/>
      <c r="Q1" s="337"/>
      <c r="R1" s="337"/>
      <c r="S1" s="337"/>
      <c r="T1" s="337"/>
      <c r="U1" s="337"/>
      <c r="V1" s="337"/>
      <c r="W1" s="337"/>
      <c r="X1" s="337"/>
      <c r="Y1" s="337"/>
      <c r="Z1" s="337"/>
      <c r="AA1" s="337"/>
      <c r="AB1" s="337"/>
      <c r="AC1" s="216"/>
    </row>
    <row r="2" spans="1:48" ht="15.75" customHeight="1" x14ac:dyDescent="0.35">
      <c r="A2" s="335" t="s">
        <v>154</v>
      </c>
      <c r="B2" s="335"/>
      <c r="C2" s="335"/>
      <c r="D2" s="335"/>
      <c r="E2" s="335"/>
      <c r="F2" s="335"/>
      <c r="G2" s="335"/>
      <c r="H2" s="335"/>
      <c r="I2" s="335"/>
      <c r="J2" s="335"/>
      <c r="K2" s="335"/>
      <c r="L2" s="335"/>
      <c r="M2" s="335"/>
      <c r="N2" s="335"/>
      <c r="O2" s="335"/>
      <c r="P2" s="335"/>
      <c r="Q2" s="335"/>
      <c r="R2" s="335"/>
      <c r="S2" s="335"/>
      <c r="T2" s="335"/>
      <c r="U2" s="335"/>
      <c r="V2" s="335"/>
      <c r="W2" s="335"/>
      <c r="X2" s="335"/>
      <c r="Y2" s="335"/>
      <c r="Z2" s="335"/>
      <c r="AA2" s="335"/>
      <c r="AB2" s="335"/>
      <c r="AC2" s="215"/>
      <c r="AD2" s="311" t="s">
        <v>131</v>
      </c>
    </row>
    <row r="3" spans="1:48" ht="15.75" customHeight="1" x14ac:dyDescent="0.3">
      <c r="A3" s="337" t="s">
        <v>330</v>
      </c>
      <c r="B3" s="337"/>
      <c r="C3" s="337"/>
      <c r="D3" s="337"/>
      <c r="E3" s="337"/>
      <c r="F3" s="337"/>
      <c r="G3" s="337"/>
      <c r="H3" s="337"/>
      <c r="I3" s="337"/>
      <c r="J3" s="337"/>
      <c r="K3" s="337"/>
      <c r="L3" s="337"/>
      <c r="M3" s="337"/>
      <c r="N3" s="337"/>
      <c r="O3" s="337"/>
      <c r="P3" s="337"/>
      <c r="Q3" s="337"/>
      <c r="R3" s="337"/>
      <c r="S3" s="337"/>
      <c r="T3" s="337"/>
      <c r="U3" s="337"/>
      <c r="V3" s="337"/>
      <c r="W3" s="337"/>
      <c r="X3" s="337"/>
      <c r="Y3" s="337"/>
      <c r="Z3" s="337"/>
      <c r="AA3" s="337"/>
      <c r="AB3" s="337"/>
      <c r="AC3" s="216"/>
    </row>
    <row r="4" spans="1:48" ht="15.75" customHeight="1" x14ac:dyDescent="0.3">
      <c r="A4" s="337" t="s">
        <v>136</v>
      </c>
      <c r="B4" s="337"/>
      <c r="C4" s="337"/>
      <c r="D4" s="337"/>
      <c r="E4" s="337"/>
      <c r="F4" s="337"/>
      <c r="G4" s="337"/>
      <c r="H4" s="337"/>
      <c r="I4" s="337"/>
      <c r="J4" s="337"/>
      <c r="K4" s="337"/>
      <c r="L4" s="337"/>
      <c r="M4" s="337"/>
      <c r="N4" s="337"/>
      <c r="O4" s="337"/>
      <c r="P4" s="337"/>
      <c r="Q4" s="337"/>
      <c r="R4" s="337"/>
      <c r="S4" s="337"/>
      <c r="T4" s="337"/>
      <c r="U4" s="337"/>
      <c r="V4" s="337"/>
      <c r="W4" s="337"/>
      <c r="X4" s="337"/>
      <c r="Y4" s="337"/>
      <c r="Z4" s="337"/>
      <c r="AA4" s="337"/>
      <c r="AB4" s="337"/>
      <c r="AC4" s="216"/>
    </row>
    <row r="5" spans="1:48" ht="15.75" customHeight="1" x14ac:dyDescent="0.3">
      <c r="A5" s="337" t="s">
        <v>289</v>
      </c>
      <c r="B5" s="337"/>
      <c r="C5" s="337"/>
      <c r="D5" s="337"/>
      <c r="E5" s="337"/>
      <c r="F5" s="337"/>
      <c r="G5" s="337"/>
      <c r="H5" s="337"/>
      <c r="I5" s="337"/>
      <c r="J5" s="337"/>
      <c r="K5" s="337"/>
      <c r="L5" s="337"/>
      <c r="M5" s="337"/>
      <c r="N5" s="337"/>
      <c r="O5" s="337"/>
      <c r="P5" s="337"/>
      <c r="Q5" s="337"/>
      <c r="R5" s="337"/>
      <c r="S5" s="337"/>
      <c r="T5" s="337"/>
      <c r="U5" s="337"/>
      <c r="V5" s="337"/>
      <c r="W5" s="337"/>
      <c r="X5" s="337"/>
      <c r="Y5" s="337"/>
      <c r="Z5" s="337"/>
      <c r="AA5" s="337"/>
      <c r="AB5" s="337"/>
      <c r="AC5" s="216"/>
    </row>
    <row r="6" spans="1:48" ht="21" customHeight="1" x14ac:dyDescent="0.3">
      <c r="A6" s="331" t="s">
        <v>331</v>
      </c>
      <c r="B6" s="333" t="s">
        <v>158</v>
      </c>
      <c r="C6" s="333"/>
      <c r="D6" s="333"/>
      <c r="E6" s="334"/>
      <c r="F6" s="333" t="s">
        <v>291</v>
      </c>
      <c r="G6" s="333"/>
      <c r="H6" s="333"/>
      <c r="I6" s="334"/>
      <c r="J6" s="333" t="s">
        <v>292</v>
      </c>
      <c r="K6" s="333"/>
      <c r="L6" s="333"/>
      <c r="M6" s="334"/>
      <c r="N6" s="333" t="s">
        <v>293</v>
      </c>
      <c r="O6" s="333"/>
      <c r="P6" s="333"/>
      <c r="Q6" s="334"/>
      <c r="R6" s="333" t="s">
        <v>294</v>
      </c>
      <c r="S6" s="333"/>
      <c r="T6" s="333"/>
      <c r="U6" s="334"/>
      <c r="V6" s="333" t="s">
        <v>295</v>
      </c>
      <c r="W6" s="333"/>
      <c r="X6" s="333"/>
      <c r="Y6" s="334"/>
      <c r="Z6" s="333" t="s">
        <v>296</v>
      </c>
      <c r="AA6" s="333"/>
      <c r="AB6" s="333"/>
      <c r="AC6" s="205"/>
      <c r="AD6" s="32"/>
      <c r="AE6" s="71"/>
      <c r="AF6" s="71"/>
      <c r="AG6" s="71"/>
      <c r="AH6" s="71"/>
      <c r="AI6" s="71"/>
      <c r="AJ6" s="71"/>
      <c r="AK6" s="71"/>
      <c r="AL6" s="71"/>
      <c r="AM6" s="71"/>
      <c r="AN6" s="71"/>
      <c r="AO6" s="71"/>
      <c r="AP6" s="71"/>
      <c r="AQ6" s="71"/>
      <c r="AR6" s="71"/>
      <c r="AS6" s="71"/>
      <c r="AT6" s="71"/>
      <c r="AU6" s="71"/>
      <c r="AV6" s="71"/>
    </row>
    <row r="7" spans="1:48" ht="21" customHeight="1" x14ac:dyDescent="0.3">
      <c r="A7" s="332"/>
      <c r="B7" s="244" t="s">
        <v>158</v>
      </c>
      <c r="C7" s="244" t="s">
        <v>297</v>
      </c>
      <c r="D7" s="244" t="s">
        <v>298</v>
      </c>
      <c r="E7" s="334"/>
      <c r="F7" s="244" t="s">
        <v>158</v>
      </c>
      <c r="G7" s="244" t="s">
        <v>297</v>
      </c>
      <c r="H7" s="244" t="s">
        <v>298</v>
      </c>
      <c r="I7" s="334"/>
      <c r="J7" s="244" t="s">
        <v>158</v>
      </c>
      <c r="K7" s="244" t="s">
        <v>297</v>
      </c>
      <c r="L7" s="244" t="s">
        <v>298</v>
      </c>
      <c r="M7" s="334"/>
      <c r="N7" s="244" t="s">
        <v>158</v>
      </c>
      <c r="O7" s="244" t="s">
        <v>297</v>
      </c>
      <c r="P7" s="244" t="s">
        <v>298</v>
      </c>
      <c r="Q7" s="334"/>
      <c r="R7" s="244" t="s">
        <v>158</v>
      </c>
      <c r="S7" s="244" t="s">
        <v>297</v>
      </c>
      <c r="T7" s="244" t="s">
        <v>298</v>
      </c>
      <c r="U7" s="334"/>
      <c r="V7" s="244" t="s">
        <v>158</v>
      </c>
      <c r="W7" s="244" t="s">
        <v>297</v>
      </c>
      <c r="X7" s="244" t="s">
        <v>298</v>
      </c>
      <c r="Y7" s="334"/>
      <c r="Z7" s="244" t="s">
        <v>158</v>
      </c>
      <c r="AA7" s="244" t="s">
        <v>297</v>
      </c>
      <c r="AB7" s="244" t="s">
        <v>298</v>
      </c>
      <c r="AC7" s="206"/>
      <c r="AD7" s="73"/>
      <c r="AE7" s="71"/>
      <c r="AF7" s="71"/>
      <c r="AG7" s="71"/>
      <c r="AH7" s="71"/>
      <c r="AI7" s="71"/>
      <c r="AJ7" s="71"/>
      <c r="AK7" s="71"/>
      <c r="AL7" s="71"/>
      <c r="AM7" s="71"/>
      <c r="AN7" s="71"/>
      <c r="AO7" s="71"/>
      <c r="AP7" s="71"/>
      <c r="AQ7" s="71"/>
      <c r="AR7" s="71"/>
      <c r="AS7" s="71"/>
      <c r="AT7" s="71"/>
      <c r="AU7" s="71"/>
      <c r="AV7" s="71"/>
    </row>
    <row r="8" spans="1:48" ht="13" x14ac:dyDescent="0.3">
      <c r="AD8" s="73"/>
    </row>
    <row r="9" spans="1:48" ht="14.25" customHeight="1" x14ac:dyDescent="0.3">
      <c r="A9" s="142" t="s">
        <v>158</v>
      </c>
      <c r="B9" s="154">
        <v>14772</v>
      </c>
      <c r="C9" s="154">
        <v>8374</v>
      </c>
      <c r="D9" s="154">
        <v>6398</v>
      </c>
      <c r="E9" s="154"/>
      <c r="F9" s="154">
        <v>4090</v>
      </c>
      <c r="G9" s="154">
        <v>2275</v>
      </c>
      <c r="H9" s="154">
        <v>1815</v>
      </c>
      <c r="I9" s="154"/>
      <c r="J9" s="154">
        <v>4637</v>
      </c>
      <c r="K9" s="154">
        <v>2641</v>
      </c>
      <c r="L9" s="154">
        <v>1996</v>
      </c>
      <c r="M9" s="154"/>
      <c r="N9" s="154">
        <v>2240</v>
      </c>
      <c r="O9" s="154">
        <v>1292</v>
      </c>
      <c r="P9" s="154">
        <v>948</v>
      </c>
      <c r="Q9" s="154"/>
      <c r="R9" s="154">
        <v>1945</v>
      </c>
      <c r="S9" s="154">
        <v>1109</v>
      </c>
      <c r="T9" s="154">
        <v>836</v>
      </c>
      <c r="U9" s="154"/>
      <c r="V9" s="154">
        <v>1658</v>
      </c>
      <c r="W9" s="154">
        <v>945</v>
      </c>
      <c r="X9" s="154">
        <v>713</v>
      </c>
      <c r="Y9" s="154"/>
      <c r="Z9" s="154">
        <v>202</v>
      </c>
      <c r="AA9" s="154">
        <v>112</v>
      </c>
      <c r="AB9" s="154">
        <v>90</v>
      </c>
      <c r="AC9" s="154"/>
      <c r="AD9" s="138"/>
    </row>
    <row r="10" spans="1:48" ht="14.25" customHeight="1" x14ac:dyDescent="0.3">
      <c r="A10" s="169" t="s">
        <v>332</v>
      </c>
      <c r="B10" s="151">
        <v>3850</v>
      </c>
      <c r="C10" s="151">
        <v>2087</v>
      </c>
      <c r="D10" s="151">
        <v>1763</v>
      </c>
      <c r="E10" s="151"/>
      <c r="F10" s="151">
        <v>1084</v>
      </c>
      <c r="G10" s="151">
        <v>587</v>
      </c>
      <c r="H10" s="151">
        <v>497</v>
      </c>
      <c r="I10" s="151"/>
      <c r="J10" s="151">
        <v>1196</v>
      </c>
      <c r="K10" s="151">
        <v>648</v>
      </c>
      <c r="L10" s="151">
        <v>548</v>
      </c>
      <c r="M10" s="151"/>
      <c r="N10" s="151">
        <v>558</v>
      </c>
      <c r="O10" s="151">
        <v>326</v>
      </c>
      <c r="P10" s="151">
        <v>232</v>
      </c>
      <c r="Q10" s="151"/>
      <c r="R10" s="151">
        <v>523</v>
      </c>
      <c r="S10" s="151">
        <v>272</v>
      </c>
      <c r="T10" s="151">
        <v>251</v>
      </c>
      <c r="U10" s="151"/>
      <c r="V10" s="151">
        <v>442</v>
      </c>
      <c r="W10" s="151">
        <v>230</v>
      </c>
      <c r="X10" s="151">
        <v>212</v>
      </c>
      <c r="Y10" s="151"/>
      <c r="Z10" s="151">
        <v>47</v>
      </c>
      <c r="AA10" s="151">
        <v>24</v>
      </c>
      <c r="AB10" s="151">
        <v>23</v>
      </c>
      <c r="AC10" s="151"/>
      <c r="AD10" s="73"/>
    </row>
    <row r="11" spans="1:48" ht="14.25" customHeight="1" x14ac:dyDescent="0.3">
      <c r="A11" s="169" t="s">
        <v>333</v>
      </c>
      <c r="B11" s="151">
        <v>3569</v>
      </c>
      <c r="C11" s="151">
        <v>2021</v>
      </c>
      <c r="D11" s="151">
        <v>1548</v>
      </c>
      <c r="E11" s="151"/>
      <c r="F11" s="151">
        <v>1058</v>
      </c>
      <c r="G11" s="151">
        <v>589</v>
      </c>
      <c r="H11" s="151">
        <v>469</v>
      </c>
      <c r="I11" s="151"/>
      <c r="J11" s="151">
        <v>1121</v>
      </c>
      <c r="K11" s="151">
        <v>631</v>
      </c>
      <c r="L11" s="151">
        <v>490</v>
      </c>
      <c r="M11" s="151"/>
      <c r="N11" s="151">
        <v>525</v>
      </c>
      <c r="O11" s="151">
        <v>299</v>
      </c>
      <c r="P11" s="151">
        <v>226</v>
      </c>
      <c r="Q11" s="151"/>
      <c r="R11" s="151">
        <v>452</v>
      </c>
      <c r="S11" s="151">
        <v>262</v>
      </c>
      <c r="T11" s="151">
        <v>190</v>
      </c>
      <c r="U11" s="151"/>
      <c r="V11" s="151">
        <v>372</v>
      </c>
      <c r="W11" s="151">
        <v>219</v>
      </c>
      <c r="X11" s="151">
        <v>153</v>
      </c>
      <c r="Y11" s="151"/>
      <c r="Z11" s="151">
        <v>41</v>
      </c>
      <c r="AA11" s="151">
        <v>21</v>
      </c>
      <c r="AB11" s="151">
        <v>20</v>
      </c>
      <c r="AC11" s="151"/>
      <c r="AD11" s="138"/>
    </row>
    <row r="12" spans="1:48" ht="14.25" customHeight="1" x14ac:dyDescent="0.3">
      <c r="A12" s="169" t="s">
        <v>334</v>
      </c>
      <c r="B12" s="151">
        <v>1396</v>
      </c>
      <c r="C12" s="151">
        <v>781</v>
      </c>
      <c r="D12" s="151">
        <v>615</v>
      </c>
      <c r="E12" s="151"/>
      <c r="F12" s="151">
        <v>389</v>
      </c>
      <c r="G12" s="151">
        <v>222</v>
      </c>
      <c r="H12" s="151">
        <v>167</v>
      </c>
      <c r="I12" s="151"/>
      <c r="J12" s="151">
        <v>437</v>
      </c>
      <c r="K12" s="151">
        <v>260</v>
      </c>
      <c r="L12" s="151">
        <v>177</v>
      </c>
      <c r="M12" s="151"/>
      <c r="N12" s="151">
        <v>184</v>
      </c>
      <c r="O12" s="151">
        <v>93</v>
      </c>
      <c r="P12" s="151">
        <v>91</v>
      </c>
      <c r="Q12" s="151"/>
      <c r="R12" s="151">
        <v>179</v>
      </c>
      <c r="S12" s="151">
        <v>94</v>
      </c>
      <c r="T12" s="151">
        <v>85</v>
      </c>
      <c r="U12" s="151"/>
      <c r="V12" s="151">
        <v>173</v>
      </c>
      <c r="W12" s="151">
        <v>96</v>
      </c>
      <c r="X12" s="151">
        <v>77</v>
      </c>
      <c r="Y12" s="151"/>
      <c r="Z12" s="151">
        <v>34</v>
      </c>
      <c r="AA12" s="151">
        <v>16</v>
      </c>
      <c r="AB12" s="151">
        <v>18</v>
      </c>
      <c r="AC12" s="151"/>
      <c r="AD12" s="138"/>
    </row>
    <row r="13" spans="1:48" ht="14.25" customHeight="1" x14ac:dyDescent="0.3">
      <c r="A13" s="169" t="s">
        <v>335</v>
      </c>
      <c r="B13" s="151">
        <v>942</v>
      </c>
      <c r="C13" s="151">
        <v>541</v>
      </c>
      <c r="D13" s="151">
        <v>401</v>
      </c>
      <c r="E13" s="151"/>
      <c r="F13" s="151">
        <v>293</v>
      </c>
      <c r="G13" s="151">
        <v>159</v>
      </c>
      <c r="H13" s="151">
        <v>134</v>
      </c>
      <c r="I13" s="151"/>
      <c r="J13" s="151">
        <v>269</v>
      </c>
      <c r="K13" s="151">
        <v>156</v>
      </c>
      <c r="L13" s="151">
        <v>113</v>
      </c>
      <c r="M13" s="151"/>
      <c r="N13" s="151">
        <v>127</v>
      </c>
      <c r="O13" s="151">
        <v>68</v>
      </c>
      <c r="P13" s="151">
        <v>59</v>
      </c>
      <c r="Q13" s="151"/>
      <c r="R13" s="151">
        <v>134</v>
      </c>
      <c r="S13" s="151">
        <v>86</v>
      </c>
      <c r="T13" s="151">
        <v>48</v>
      </c>
      <c r="U13" s="151"/>
      <c r="V13" s="151">
        <v>113</v>
      </c>
      <c r="W13" s="151">
        <v>69</v>
      </c>
      <c r="X13" s="151">
        <v>44</v>
      </c>
      <c r="Y13" s="151"/>
      <c r="Z13" s="151">
        <v>6</v>
      </c>
      <c r="AA13" s="151">
        <v>3</v>
      </c>
      <c r="AB13" s="151">
        <v>3</v>
      </c>
      <c r="AC13" s="151"/>
      <c r="AD13" s="138"/>
    </row>
    <row r="14" spans="1:48" ht="14.25" customHeight="1" x14ac:dyDescent="0.3">
      <c r="A14" s="169" t="s">
        <v>336</v>
      </c>
      <c r="B14" s="151">
        <v>1093</v>
      </c>
      <c r="C14" s="151">
        <v>655</v>
      </c>
      <c r="D14" s="151">
        <v>438</v>
      </c>
      <c r="E14" s="151"/>
      <c r="F14" s="151">
        <v>295</v>
      </c>
      <c r="G14" s="151">
        <v>179</v>
      </c>
      <c r="H14" s="151">
        <v>116</v>
      </c>
      <c r="I14" s="151"/>
      <c r="J14" s="151">
        <v>361</v>
      </c>
      <c r="K14" s="151">
        <v>205</v>
      </c>
      <c r="L14" s="151">
        <v>156</v>
      </c>
      <c r="M14" s="151"/>
      <c r="N14" s="151">
        <v>208</v>
      </c>
      <c r="O14" s="151">
        <v>137</v>
      </c>
      <c r="P14" s="151">
        <v>71</v>
      </c>
      <c r="Q14" s="151"/>
      <c r="R14" s="151">
        <v>136</v>
      </c>
      <c r="S14" s="151">
        <v>82</v>
      </c>
      <c r="T14" s="151">
        <v>54</v>
      </c>
      <c r="U14" s="151"/>
      <c r="V14" s="151">
        <v>89</v>
      </c>
      <c r="W14" s="151">
        <v>48</v>
      </c>
      <c r="X14" s="151">
        <v>41</v>
      </c>
      <c r="Y14" s="151"/>
      <c r="Z14" s="151">
        <v>4</v>
      </c>
      <c r="AA14" s="151">
        <v>4</v>
      </c>
      <c r="AB14" s="151">
        <v>0</v>
      </c>
      <c r="AC14" s="151"/>
      <c r="AD14" s="73"/>
    </row>
    <row r="15" spans="1:48" ht="14.25" customHeight="1" x14ac:dyDescent="0.3">
      <c r="A15" s="169" t="s">
        <v>337</v>
      </c>
      <c r="B15" s="151">
        <v>1777</v>
      </c>
      <c r="C15" s="151">
        <v>1035</v>
      </c>
      <c r="D15" s="151">
        <v>742</v>
      </c>
      <c r="E15" s="151"/>
      <c r="F15" s="151">
        <v>500</v>
      </c>
      <c r="G15" s="151">
        <v>291</v>
      </c>
      <c r="H15" s="151">
        <v>209</v>
      </c>
      <c r="I15" s="151"/>
      <c r="J15" s="151">
        <v>645</v>
      </c>
      <c r="K15" s="151">
        <v>385</v>
      </c>
      <c r="L15" s="151">
        <v>260</v>
      </c>
      <c r="M15" s="151"/>
      <c r="N15" s="151">
        <v>256</v>
      </c>
      <c r="O15" s="151">
        <v>148</v>
      </c>
      <c r="P15" s="151">
        <v>108</v>
      </c>
      <c r="Q15" s="151"/>
      <c r="R15" s="151">
        <v>208</v>
      </c>
      <c r="S15" s="151">
        <v>119</v>
      </c>
      <c r="T15" s="151">
        <v>89</v>
      </c>
      <c r="U15" s="151"/>
      <c r="V15" s="151">
        <v>156</v>
      </c>
      <c r="W15" s="151">
        <v>87</v>
      </c>
      <c r="X15" s="151">
        <v>69</v>
      </c>
      <c r="Y15" s="151"/>
      <c r="Z15" s="151">
        <v>12</v>
      </c>
      <c r="AA15" s="151">
        <v>5</v>
      </c>
      <c r="AB15" s="151">
        <v>7</v>
      </c>
      <c r="AC15" s="151"/>
      <c r="AD15" s="73"/>
    </row>
    <row r="16" spans="1:48" ht="14.25" customHeight="1" x14ac:dyDescent="0.3">
      <c r="A16" s="169" t="s">
        <v>338</v>
      </c>
      <c r="B16" s="151">
        <v>2145</v>
      </c>
      <c r="C16" s="151">
        <v>1254</v>
      </c>
      <c r="D16" s="151">
        <v>891</v>
      </c>
      <c r="E16" s="151"/>
      <c r="F16" s="151">
        <v>471</v>
      </c>
      <c r="G16" s="151">
        <v>248</v>
      </c>
      <c r="H16" s="151">
        <v>223</v>
      </c>
      <c r="I16" s="151"/>
      <c r="J16" s="151">
        <v>608</v>
      </c>
      <c r="K16" s="151">
        <v>356</v>
      </c>
      <c r="L16" s="151">
        <v>252</v>
      </c>
      <c r="M16" s="151"/>
      <c r="N16" s="151">
        <v>382</v>
      </c>
      <c r="O16" s="151">
        <v>221</v>
      </c>
      <c r="P16" s="151">
        <v>161</v>
      </c>
      <c r="Q16" s="151"/>
      <c r="R16" s="151">
        <v>313</v>
      </c>
      <c r="S16" s="151">
        <v>194</v>
      </c>
      <c r="T16" s="151">
        <v>119</v>
      </c>
      <c r="U16" s="151"/>
      <c r="V16" s="151">
        <v>313</v>
      </c>
      <c r="W16" s="151">
        <v>196</v>
      </c>
      <c r="X16" s="151">
        <v>117</v>
      </c>
      <c r="Y16" s="151"/>
      <c r="Z16" s="151">
        <v>58</v>
      </c>
      <c r="AA16" s="151">
        <v>39</v>
      </c>
      <c r="AB16" s="151">
        <v>19</v>
      </c>
      <c r="AC16" s="151"/>
      <c r="AD16" s="73"/>
    </row>
    <row r="17" spans="1:48" ht="14.25" customHeight="1" x14ac:dyDescent="0.3">
      <c r="A17" s="81"/>
      <c r="B17" s="151"/>
      <c r="C17" s="151"/>
      <c r="D17" s="151"/>
      <c r="E17" s="151"/>
      <c r="F17" s="151"/>
      <c r="G17" s="151"/>
      <c r="H17" s="151"/>
      <c r="I17" s="151"/>
      <c r="J17" s="151"/>
      <c r="K17" s="151"/>
      <c r="L17" s="151"/>
      <c r="M17" s="151"/>
      <c r="N17" s="151"/>
      <c r="O17" s="151"/>
      <c r="P17" s="151"/>
      <c r="Q17" s="151"/>
      <c r="R17" s="151"/>
      <c r="S17" s="151"/>
      <c r="T17" s="151"/>
      <c r="U17" s="151"/>
      <c r="V17" s="151"/>
      <c r="W17" s="151"/>
      <c r="X17" s="151"/>
      <c r="Y17" s="151"/>
      <c r="Z17" s="151"/>
      <c r="AA17" s="151"/>
      <c r="AB17" s="151"/>
      <c r="AC17" s="151"/>
      <c r="AD17" s="73"/>
    </row>
    <row r="18" spans="1:48" ht="14.25" customHeight="1" x14ac:dyDescent="0.3">
      <c r="A18" s="142" t="s">
        <v>302</v>
      </c>
      <c r="B18" s="154">
        <v>8826</v>
      </c>
      <c r="C18" s="154">
        <v>4891</v>
      </c>
      <c r="D18" s="154">
        <v>3935</v>
      </c>
      <c r="E18" s="154"/>
      <c r="F18" s="154">
        <v>2471</v>
      </c>
      <c r="G18" s="154">
        <v>1352</v>
      </c>
      <c r="H18" s="154">
        <v>1119</v>
      </c>
      <c r="I18" s="154"/>
      <c r="J18" s="154">
        <v>2837</v>
      </c>
      <c r="K18" s="154">
        <v>1576</v>
      </c>
      <c r="L18" s="154">
        <v>1261</v>
      </c>
      <c r="M18" s="154"/>
      <c r="N18" s="154">
        <v>1282</v>
      </c>
      <c r="O18" s="154">
        <v>727</v>
      </c>
      <c r="P18" s="154">
        <v>555</v>
      </c>
      <c r="Q18" s="154"/>
      <c r="R18" s="154">
        <v>1146</v>
      </c>
      <c r="S18" s="154">
        <v>653</v>
      </c>
      <c r="T18" s="154">
        <v>493</v>
      </c>
      <c r="U18" s="154"/>
      <c r="V18" s="154">
        <v>989</v>
      </c>
      <c r="W18" s="154">
        <v>534</v>
      </c>
      <c r="X18" s="154">
        <v>455</v>
      </c>
      <c r="Y18" s="154"/>
      <c r="Z18" s="154">
        <v>101</v>
      </c>
      <c r="AA18" s="154">
        <v>49</v>
      </c>
      <c r="AB18" s="154">
        <v>52</v>
      </c>
      <c r="AC18" s="154"/>
      <c r="AD18" s="138"/>
    </row>
    <row r="19" spans="1:48" ht="14.25" customHeight="1" x14ac:dyDescent="0.3">
      <c r="A19" s="169" t="s">
        <v>332</v>
      </c>
      <c r="B19" s="151">
        <v>3479</v>
      </c>
      <c r="C19" s="151">
        <v>1894</v>
      </c>
      <c r="D19" s="151">
        <v>1585</v>
      </c>
      <c r="E19" s="151"/>
      <c r="F19" s="151">
        <v>940</v>
      </c>
      <c r="G19" s="151">
        <v>509</v>
      </c>
      <c r="H19" s="151">
        <v>431</v>
      </c>
      <c r="I19" s="151"/>
      <c r="J19" s="151">
        <v>1086</v>
      </c>
      <c r="K19" s="151">
        <v>589</v>
      </c>
      <c r="L19" s="151">
        <v>497</v>
      </c>
      <c r="M19" s="151"/>
      <c r="N19" s="151">
        <v>510</v>
      </c>
      <c r="O19" s="151">
        <v>300</v>
      </c>
      <c r="P19" s="151">
        <v>210</v>
      </c>
      <c r="Q19" s="151"/>
      <c r="R19" s="151">
        <v>492</v>
      </c>
      <c r="S19" s="151">
        <v>260</v>
      </c>
      <c r="T19" s="151">
        <v>232</v>
      </c>
      <c r="U19" s="151"/>
      <c r="V19" s="151">
        <v>405</v>
      </c>
      <c r="W19" s="151">
        <v>213</v>
      </c>
      <c r="X19" s="151">
        <v>192</v>
      </c>
      <c r="Y19" s="151"/>
      <c r="Z19" s="151">
        <v>46</v>
      </c>
      <c r="AA19" s="151">
        <v>23</v>
      </c>
      <c r="AB19" s="151">
        <v>23</v>
      </c>
      <c r="AC19" s="151"/>
      <c r="AD19" s="73"/>
    </row>
    <row r="20" spans="1:48" ht="14.25" customHeight="1" x14ac:dyDescent="0.3">
      <c r="A20" s="169" t="s">
        <v>333</v>
      </c>
      <c r="B20" s="151">
        <v>1734</v>
      </c>
      <c r="C20" s="151">
        <v>965</v>
      </c>
      <c r="D20" s="151">
        <v>769</v>
      </c>
      <c r="E20" s="151"/>
      <c r="F20" s="151">
        <v>539</v>
      </c>
      <c r="G20" s="151">
        <v>296</v>
      </c>
      <c r="H20" s="151">
        <v>243</v>
      </c>
      <c r="I20" s="151"/>
      <c r="J20" s="151">
        <v>566</v>
      </c>
      <c r="K20" s="151">
        <v>320</v>
      </c>
      <c r="L20" s="151">
        <v>246</v>
      </c>
      <c r="M20" s="151"/>
      <c r="N20" s="151">
        <v>232</v>
      </c>
      <c r="O20" s="151">
        <v>126</v>
      </c>
      <c r="P20" s="151">
        <v>106</v>
      </c>
      <c r="Q20" s="151"/>
      <c r="R20" s="151">
        <v>222</v>
      </c>
      <c r="S20" s="151">
        <v>134</v>
      </c>
      <c r="T20" s="151">
        <v>88</v>
      </c>
      <c r="U20" s="151"/>
      <c r="V20" s="151">
        <v>157</v>
      </c>
      <c r="W20" s="151">
        <v>83</v>
      </c>
      <c r="X20" s="151">
        <v>74</v>
      </c>
      <c r="Y20" s="151"/>
      <c r="Z20" s="151">
        <v>18</v>
      </c>
      <c r="AA20" s="151">
        <v>6</v>
      </c>
      <c r="AB20" s="151">
        <v>12</v>
      </c>
      <c r="AC20" s="151"/>
      <c r="AD20" s="73"/>
    </row>
    <row r="21" spans="1:48" ht="14.25" customHeight="1" x14ac:dyDescent="0.3">
      <c r="A21" s="169" t="s">
        <v>334</v>
      </c>
      <c r="B21" s="151">
        <v>989</v>
      </c>
      <c r="C21" s="151">
        <v>553</v>
      </c>
      <c r="D21" s="151">
        <v>436</v>
      </c>
      <c r="E21" s="151"/>
      <c r="F21" s="151">
        <v>296</v>
      </c>
      <c r="G21" s="151">
        <v>172</v>
      </c>
      <c r="H21" s="151">
        <v>124</v>
      </c>
      <c r="I21" s="151"/>
      <c r="J21" s="151">
        <v>325</v>
      </c>
      <c r="K21" s="151">
        <v>187</v>
      </c>
      <c r="L21" s="151">
        <v>138</v>
      </c>
      <c r="M21" s="151"/>
      <c r="N21" s="151">
        <v>122</v>
      </c>
      <c r="O21" s="151">
        <v>66</v>
      </c>
      <c r="P21" s="151">
        <v>56</v>
      </c>
      <c r="Q21" s="151"/>
      <c r="R21" s="151">
        <v>97</v>
      </c>
      <c r="S21" s="151">
        <v>53</v>
      </c>
      <c r="T21" s="151">
        <v>44</v>
      </c>
      <c r="U21" s="151"/>
      <c r="V21" s="151">
        <v>133</v>
      </c>
      <c r="W21" s="151">
        <v>70</v>
      </c>
      <c r="X21" s="151">
        <v>63</v>
      </c>
      <c r="Y21" s="151"/>
      <c r="Z21" s="151">
        <v>16</v>
      </c>
      <c r="AA21" s="151">
        <v>5</v>
      </c>
      <c r="AB21" s="151">
        <v>11</v>
      </c>
      <c r="AC21" s="151"/>
      <c r="AD21" s="73"/>
    </row>
    <row r="22" spans="1:48" ht="14.25" customHeight="1" x14ac:dyDescent="0.3">
      <c r="A22" s="169" t="s">
        <v>335</v>
      </c>
      <c r="B22" s="151">
        <v>614</v>
      </c>
      <c r="C22" s="151">
        <v>334</v>
      </c>
      <c r="D22" s="151">
        <v>280</v>
      </c>
      <c r="E22" s="151"/>
      <c r="F22" s="151">
        <v>189</v>
      </c>
      <c r="G22" s="151">
        <v>96</v>
      </c>
      <c r="H22" s="151">
        <v>93</v>
      </c>
      <c r="I22" s="151"/>
      <c r="J22" s="151">
        <v>163</v>
      </c>
      <c r="K22" s="151">
        <v>92</v>
      </c>
      <c r="L22" s="151">
        <v>71</v>
      </c>
      <c r="M22" s="151"/>
      <c r="N22" s="151">
        <v>84</v>
      </c>
      <c r="O22" s="151">
        <v>38</v>
      </c>
      <c r="P22" s="151">
        <v>46</v>
      </c>
      <c r="Q22" s="151"/>
      <c r="R22" s="151">
        <v>93</v>
      </c>
      <c r="S22" s="151">
        <v>61</v>
      </c>
      <c r="T22" s="151">
        <v>32</v>
      </c>
      <c r="U22" s="151"/>
      <c r="V22" s="151">
        <v>82</v>
      </c>
      <c r="W22" s="151">
        <v>45</v>
      </c>
      <c r="X22" s="151">
        <v>37</v>
      </c>
      <c r="Y22" s="151"/>
      <c r="Z22" s="151">
        <v>3</v>
      </c>
      <c r="AA22" s="151">
        <v>2</v>
      </c>
      <c r="AB22" s="151">
        <v>1</v>
      </c>
      <c r="AC22" s="151"/>
      <c r="AD22" s="73"/>
    </row>
    <row r="23" spans="1:48" ht="14.25" customHeight="1" x14ac:dyDescent="0.3">
      <c r="A23" s="169" t="s">
        <v>336</v>
      </c>
      <c r="B23" s="151">
        <v>604</v>
      </c>
      <c r="C23" s="151">
        <v>349</v>
      </c>
      <c r="D23" s="151">
        <v>255</v>
      </c>
      <c r="E23" s="151"/>
      <c r="F23" s="151">
        <v>153</v>
      </c>
      <c r="G23" s="151">
        <v>90</v>
      </c>
      <c r="H23" s="151">
        <v>63</v>
      </c>
      <c r="I23" s="151"/>
      <c r="J23" s="151">
        <v>218</v>
      </c>
      <c r="K23" s="151">
        <v>118</v>
      </c>
      <c r="L23" s="151">
        <v>100</v>
      </c>
      <c r="M23" s="151"/>
      <c r="N23" s="151">
        <v>114</v>
      </c>
      <c r="O23" s="151">
        <v>71</v>
      </c>
      <c r="P23" s="151">
        <v>43</v>
      </c>
      <c r="Q23" s="151"/>
      <c r="R23" s="151">
        <v>77</v>
      </c>
      <c r="S23" s="151">
        <v>45</v>
      </c>
      <c r="T23" s="151">
        <v>32</v>
      </c>
      <c r="U23" s="151"/>
      <c r="V23" s="151">
        <v>41</v>
      </c>
      <c r="W23" s="151">
        <v>24</v>
      </c>
      <c r="X23" s="151">
        <v>17</v>
      </c>
      <c r="Y23" s="151"/>
      <c r="Z23" s="151">
        <v>1</v>
      </c>
      <c r="AA23" s="151">
        <v>1</v>
      </c>
      <c r="AB23" s="151">
        <v>0</v>
      </c>
      <c r="AC23" s="151"/>
      <c r="AD23" s="73"/>
    </row>
    <row r="24" spans="1:48" ht="14.25" customHeight="1" x14ac:dyDescent="0.3">
      <c r="A24" s="169" t="s">
        <v>337</v>
      </c>
      <c r="B24" s="151">
        <v>829</v>
      </c>
      <c r="C24" s="151">
        <v>471</v>
      </c>
      <c r="D24" s="151">
        <v>358</v>
      </c>
      <c r="E24" s="151"/>
      <c r="F24" s="151">
        <v>231</v>
      </c>
      <c r="G24" s="151">
        <v>131</v>
      </c>
      <c r="H24" s="151">
        <v>100</v>
      </c>
      <c r="I24" s="151"/>
      <c r="J24" s="151">
        <v>313</v>
      </c>
      <c r="K24" s="151">
        <v>174</v>
      </c>
      <c r="L24" s="151">
        <v>139</v>
      </c>
      <c r="M24" s="151"/>
      <c r="N24" s="151">
        <v>120</v>
      </c>
      <c r="O24" s="151">
        <v>70</v>
      </c>
      <c r="P24" s="151">
        <v>50</v>
      </c>
      <c r="Q24" s="151"/>
      <c r="R24" s="151">
        <v>85</v>
      </c>
      <c r="S24" s="151">
        <v>52</v>
      </c>
      <c r="T24" s="151">
        <v>33</v>
      </c>
      <c r="U24" s="151"/>
      <c r="V24" s="151">
        <v>72</v>
      </c>
      <c r="W24" s="151">
        <v>41</v>
      </c>
      <c r="X24" s="151">
        <v>31</v>
      </c>
      <c r="Y24" s="151"/>
      <c r="Z24" s="151">
        <v>8</v>
      </c>
      <c r="AA24" s="151">
        <v>3</v>
      </c>
      <c r="AB24" s="151">
        <v>5</v>
      </c>
      <c r="AC24" s="151"/>
      <c r="AD24" s="73"/>
    </row>
    <row r="25" spans="1:48" ht="14.25" customHeight="1" x14ac:dyDescent="0.3">
      <c r="A25" s="169" t="s">
        <v>338</v>
      </c>
      <c r="B25" s="151">
        <v>577</v>
      </c>
      <c r="C25" s="151">
        <v>325</v>
      </c>
      <c r="D25" s="151">
        <v>252</v>
      </c>
      <c r="E25" s="151"/>
      <c r="F25" s="151">
        <v>123</v>
      </c>
      <c r="G25" s="151">
        <v>58</v>
      </c>
      <c r="H25" s="151">
        <v>65</v>
      </c>
      <c r="I25" s="151"/>
      <c r="J25" s="151">
        <v>166</v>
      </c>
      <c r="K25" s="151">
        <v>96</v>
      </c>
      <c r="L25" s="151">
        <v>70</v>
      </c>
      <c r="M25" s="151"/>
      <c r="N25" s="151">
        <v>100</v>
      </c>
      <c r="O25" s="151">
        <v>56</v>
      </c>
      <c r="P25" s="151">
        <v>44</v>
      </c>
      <c r="Q25" s="151"/>
      <c r="R25" s="151">
        <v>80</v>
      </c>
      <c r="S25" s="151">
        <v>48</v>
      </c>
      <c r="T25" s="151">
        <v>32</v>
      </c>
      <c r="U25" s="151"/>
      <c r="V25" s="151">
        <v>99</v>
      </c>
      <c r="W25" s="151">
        <v>58</v>
      </c>
      <c r="X25" s="151">
        <v>41</v>
      </c>
      <c r="Y25" s="151"/>
      <c r="Z25" s="151">
        <v>9</v>
      </c>
      <c r="AA25" s="151">
        <v>9</v>
      </c>
      <c r="AB25" s="151">
        <v>0</v>
      </c>
      <c r="AC25" s="151"/>
      <c r="AD25" s="73"/>
    </row>
    <row r="26" spans="1:48" ht="14.25" customHeight="1" x14ac:dyDescent="0.3">
      <c r="A26" s="50"/>
      <c r="B26" s="151"/>
      <c r="C26" s="151"/>
      <c r="D26" s="151"/>
      <c r="E26" s="151"/>
      <c r="F26" s="151"/>
      <c r="G26" s="151"/>
      <c r="H26" s="151"/>
      <c r="I26" s="151"/>
      <c r="J26" s="151"/>
      <c r="K26" s="151"/>
      <c r="L26" s="151"/>
      <c r="M26" s="151"/>
      <c r="N26" s="151"/>
      <c r="O26" s="151"/>
      <c r="P26" s="151"/>
      <c r="Q26" s="151"/>
      <c r="R26" s="151"/>
      <c r="S26" s="151"/>
      <c r="T26" s="151"/>
      <c r="U26" s="151"/>
      <c r="V26" s="151"/>
      <c r="W26" s="151"/>
      <c r="X26" s="151"/>
      <c r="Y26" s="151"/>
      <c r="Z26" s="151"/>
      <c r="AA26" s="151"/>
      <c r="AB26" s="151"/>
      <c r="AC26" s="151"/>
      <c r="AD26" s="73"/>
    </row>
    <row r="27" spans="1:48" s="74" customFormat="1" ht="14.25" customHeight="1" x14ac:dyDescent="0.3">
      <c r="A27" s="77" t="s">
        <v>303</v>
      </c>
      <c r="B27" s="154">
        <v>5946</v>
      </c>
      <c r="C27" s="154">
        <v>3483</v>
      </c>
      <c r="D27" s="154">
        <v>2463</v>
      </c>
      <c r="E27" s="154"/>
      <c r="F27" s="154">
        <v>1619</v>
      </c>
      <c r="G27" s="154">
        <v>923</v>
      </c>
      <c r="H27" s="154">
        <v>696</v>
      </c>
      <c r="I27" s="154"/>
      <c r="J27" s="154">
        <v>1800</v>
      </c>
      <c r="K27" s="154">
        <v>1065</v>
      </c>
      <c r="L27" s="154">
        <v>735</v>
      </c>
      <c r="M27" s="154"/>
      <c r="N27" s="154">
        <v>958</v>
      </c>
      <c r="O27" s="154">
        <v>565</v>
      </c>
      <c r="P27" s="154">
        <v>393</v>
      </c>
      <c r="Q27" s="154"/>
      <c r="R27" s="154">
        <v>799</v>
      </c>
      <c r="S27" s="154">
        <v>456</v>
      </c>
      <c r="T27" s="154">
        <v>343</v>
      </c>
      <c r="U27" s="154"/>
      <c r="V27" s="154">
        <v>669</v>
      </c>
      <c r="W27" s="154">
        <v>411</v>
      </c>
      <c r="X27" s="154">
        <v>258</v>
      </c>
      <c r="Y27" s="154"/>
      <c r="Z27" s="154">
        <v>101</v>
      </c>
      <c r="AA27" s="154">
        <v>63</v>
      </c>
      <c r="AB27" s="154">
        <v>38</v>
      </c>
      <c r="AC27" s="154"/>
      <c r="AD27" s="73"/>
      <c r="AE27" s="91"/>
      <c r="AF27" s="91"/>
      <c r="AG27" s="91"/>
      <c r="AH27" s="91"/>
      <c r="AI27" s="91"/>
      <c r="AJ27" s="91"/>
      <c r="AK27" s="91"/>
      <c r="AL27" s="91"/>
      <c r="AM27" s="91"/>
      <c r="AN27" s="91"/>
      <c r="AO27" s="91"/>
      <c r="AP27" s="91"/>
      <c r="AQ27" s="91"/>
      <c r="AR27" s="91"/>
      <c r="AS27" s="91"/>
      <c r="AT27" s="91"/>
      <c r="AU27" s="91"/>
      <c r="AV27" s="91"/>
    </row>
    <row r="28" spans="1:48" ht="14.25" customHeight="1" x14ac:dyDescent="0.3">
      <c r="A28" s="169" t="s">
        <v>332</v>
      </c>
      <c r="B28" s="151">
        <v>371</v>
      </c>
      <c r="C28" s="151">
        <v>193</v>
      </c>
      <c r="D28" s="151">
        <v>178</v>
      </c>
      <c r="E28" s="151"/>
      <c r="F28" s="151">
        <v>144</v>
      </c>
      <c r="G28" s="151">
        <v>78</v>
      </c>
      <c r="H28" s="151">
        <v>66</v>
      </c>
      <c r="I28" s="151"/>
      <c r="J28" s="151">
        <v>110</v>
      </c>
      <c r="K28" s="151">
        <v>59</v>
      </c>
      <c r="L28" s="151">
        <v>51</v>
      </c>
      <c r="M28" s="151"/>
      <c r="N28" s="151">
        <v>48</v>
      </c>
      <c r="O28" s="151">
        <v>26</v>
      </c>
      <c r="P28" s="151">
        <v>22</v>
      </c>
      <c r="Q28" s="151"/>
      <c r="R28" s="151">
        <v>31</v>
      </c>
      <c r="S28" s="151">
        <v>12</v>
      </c>
      <c r="T28" s="151">
        <v>19</v>
      </c>
      <c r="U28" s="151"/>
      <c r="V28" s="151">
        <v>37</v>
      </c>
      <c r="W28" s="151">
        <v>17</v>
      </c>
      <c r="X28" s="151">
        <v>20</v>
      </c>
      <c r="Y28" s="151"/>
      <c r="Z28" s="151">
        <v>1</v>
      </c>
      <c r="AA28" s="151">
        <v>1</v>
      </c>
      <c r="AB28" s="151">
        <v>0</v>
      </c>
      <c r="AC28" s="151"/>
      <c r="AD28" s="138"/>
    </row>
    <row r="29" spans="1:48" ht="14.25" customHeight="1" x14ac:dyDescent="0.3">
      <c r="A29" s="169" t="s">
        <v>333</v>
      </c>
      <c r="B29" s="151">
        <v>1835</v>
      </c>
      <c r="C29" s="151">
        <v>1056</v>
      </c>
      <c r="D29" s="151">
        <v>779</v>
      </c>
      <c r="E29" s="151"/>
      <c r="F29" s="151">
        <v>519</v>
      </c>
      <c r="G29" s="151">
        <v>293</v>
      </c>
      <c r="H29" s="151">
        <v>226</v>
      </c>
      <c r="I29" s="151"/>
      <c r="J29" s="151">
        <v>555</v>
      </c>
      <c r="K29" s="151">
        <v>311</v>
      </c>
      <c r="L29" s="151">
        <v>244</v>
      </c>
      <c r="M29" s="151"/>
      <c r="N29" s="151">
        <v>293</v>
      </c>
      <c r="O29" s="151">
        <v>173</v>
      </c>
      <c r="P29" s="151">
        <v>120</v>
      </c>
      <c r="Q29" s="151"/>
      <c r="R29" s="151">
        <v>230</v>
      </c>
      <c r="S29" s="151">
        <v>128</v>
      </c>
      <c r="T29" s="151">
        <v>102</v>
      </c>
      <c r="U29" s="151"/>
      <c r="V29" s="151">
        <v>215</v>
      </c>
      <c r="W29" s="151">
        <v>136</v>
      </c>
      <c r="X29" s="151">
        <v>79</v>
      </c>
      <c r="Y29" s="151"/>
      <c r="Z29" s="151">
        <v>23</v>
      </c>
      <c r="AA29" s="151">
        <v>15</v>
      </c>
      <c r="AB29" s="151">
        <v>8</v>
      </c>
      <c r="AC29" s="151"/>
      <c r="AD29" s="73"/>
    </row>
    <row r="30" spans="1:48" ht="14.25" customHeight="1" x14ac:dyDescent="0.3">
      <c r="A30" s="169" t="s">
        <v>334</v>
      </c>
      <c r="B30" s="151">
        <v>407</v>
      </c>
      <c r="C30" s="151">
        <v>228</v>
      </c>
      <c r="D30" s="151">
        <v>179</v>
      </c>
      <c r="E30" s="151"/>
      <c r="F30" s="151">
        <v>93</v>
      </c>
      <c r="G30" s="151">
        <v>50</v>
      </c>
      <c r="H30" s="151">
        <v>43</v>
      </c>
      <c r="I30" s="151"/>
      <c r="J30" s="151">
        <v>112</v>
      </c>
      <c r="K30" s="151">
        <v>73</v>
      </c>
      <c r="L30" s="151">
        <v>39</v>
      </c>
      <c r="M30" s="151"/>
      <c r="N30" s="151">
        <v>62</v>
      </c>
      <c r="O30" s="151">
        <v>27</v>
      </c>
      <c r="P30" s="151">
        <v>35</v>
      </c>
      <c r="Q30" s="151"/>
      <c r="R30" s="151">
        <v>82</v>
      </c>
      <c r="S30" s="151">
        <v>41</v>
      </c>
      <c r="T30" s="151">
        <v>41</v>
      </c>
      <c r="U30" s="151"/>
      <c r="V30" s="151">
        <v>40</v>
      </c>
      <c r="W30" s="151">
        <v>26</v>
      </c>
      <c r="X30" s="151">
        <v>14</v>
      </c>
      <c r="Y30" s="151"/>
      <c r="Z30" s="151">
        <v>18</v>
      </c>
      <c r="AA30" s="151">
        <v>11</v>
      </c>
      <c r="AB30" s="151">
        <v>7</v>
      </c>
      <c r="AC30" s="151"/>
      <c r="AD30" s="73"/>
    </row>
    <row r="31" spans="1:48" ht="14.25" customHeight="1" x14ac:dyDescent="0.3">
      <c r="A31" s="169" t="s">
        <v>335</v>
      </c>
      <c r="B31" s="151">
        <v>328</v>
      </c>
      <c r="C31" s="151">
        <v>207</v>
      </c>
      <c r="D31" s="151">
        <v>121</v>
      </c>
      <c r="E31" s="151"/>
      <c r="F31" s="151">
        <v>104</v>
      </c>
      <c r="G31" s="151">
        <v>63</v>
      </c>
      <c r="H31" s="151">
        <v>41</v>
      </c>
      <c r="I31" s="151"/>
      <c r="J31" s="151">
        <v>106</v>
      </c>
      <c r="K31" s="151">
        <v>64</v>
      </c>
      <c r="L31" s="151">
        <v>42</v>
      </c>
      <c r="M31" s="151"/>
      <c r="N31" s="151">
        <v>43</v>
      </c>
      <c r="O31" s="151">
        <v>30</v>
      </c>
      <c r="P31" s="151">
        <v>13</v>
      </c>
      <c r="Q31" s="151"/>
      <c r="R31" s="151">
        <v>41</v>
      </c>
      <c r="S31" s="151">
        <v>25</v>
      </c>
      <c r="T31" s="151">
        <v>16</v>
      </c>
      <c r="U31" s="151"/>
      <c r="V31" s="151">
        <v>31</v>
      </c>
      <c r="W31" s="151">
        <v>24</v>
      </c>
      <c r="X31" s="151">
        <v>7</v>
      </c>
      <c r="Y31" s="151"/>
      <c r="Z31" s="151">
        <v>3</v>
      </c>
      <c r="AA31" s="151">
        <v>1</v>
      </c>
      <c r="AB31" s="151">
        <v>2</v>
      </c>
      <c r="AC31" s="151"/>
      <c r="AD31" s="73"/>
    </row>
    <row r="32" spans="1:48" ht="14.25" customHeight="1" x14ac:dyDescent="0.3">
      <c r="A32" s="169" t="s">
        <v>336</v>
      </c>
      <c r="B32" s="151">
        <v>489</v>
      </c>
      <c r="C32" s="151">
        <v>306</v>
      </c>
      <c r="D32" s="151">
        <v>183</v>
      </c>
      <c r="E32" s="151"/>
      <c r="F32" s="151">
        <v>142</v>
      </c>
      <c r="G32" s="151">
        <v>89</v>
      </c>
      <c r="H32" s="151">
        <v>53</v>
      </c>
      <c r="I32" s="151"/>
      <c r="J32" s="151">
        <v>143</v>
      </c>
      <c r="K32" s="151">
        <v>87</v>
      </c>
      <c r="L32" s="151">
        <v>56</v>
      </c>
      <c r="M32" s="151"/>
      <c r="N32" s="151">
        <v>94</v>
      </c>
      <c r="O32" s="151">
        <v>66</v>
      </c>
      <c r="P32" s="151">
        <v>28</v>
      </c>
      <c r="Q32" s="151"/>
      <c r="R32" s="151">
        <v>59</v>
      </c>
      <c r="S32" s="151">
        <v>37</v>
      </c>
      <c r="T32" s="151">
        <v>22</v>
      </c>
      <c r="U32" s="151"/>
      <c r="V32" s="151">
        <v>48</v>
      </c>
      <c r="W32" s="151">
        <v>24</v>
      </c>
      <c r="X32" s="151">
        <v>24</v>
      </c>
      <c r="Y32" s="151"/>
      <c r="Z32" s="151">
        <v>3</v>
      </c>
      <c r="AA32" s="151">
        <v>3</v>
      </c>
      <c r="AB32" s="151">
        <v>0</v>
      </c>
      <c r="AC32" s="151"/>
      <c r="AD32" s="73"/>
    </row>
    <row r="33" spans="1:48" ht="14.25" customHeight="1" x14ac:dyDescent="0.3">
      <c r="A33" s="169" t="s">
        <v>337</v>
      </c>
      <c r="B33" s="151">
        <v>948</v>
      </c>
      <c r="C33" s="151">
        <v>564</v>
      </c>
      <c r="D33" s="151">
        <v>384</v>
      </c>
      <c r="E33" s="151"/>
      <c r="F33" s="151">
        <v>269</v>
      </c>
      <c r="G33" s="151">
        <v>160</v>
      </c>
      <c r="H33" s="151">
        <v>109</v>
      </c>
      <c r="I33" s="151"/>
      <c r="J33" s="151">
        <v>332</v>
      </c>
      <c r="K33" s="151">
        <v>211</v>
      </c>
      <c r="L33" s="151">
        <v>121</v>
      </c>
      <c r="M33" s="151"/>
      <c r="N33" s="151">
        <v>136</v>
      </c>
      <c r="O33" s="151">
        <v>78</v>
      </c>
      <c r="P33" s="151">
        <v>58</v>
      </c>
      <c r="Q33" s="151"/>
      <c r="R33" s="151">
        <v>123</v>
      </c>
      <c r="S33" s="151">
        <v>67</v>
      </c>
      <c r="T33" s="151">
        <v>56</v>
      </c>
      <c r="U33" s="151"/>
      <c r="V33" s="151">
        <v>84</v>
      </c>
      <c r="W33" s="151">
        <v>46</v>
      </c>
      <c r="X33" s="151">
        <v>38</v>
      </c>
      <c r="Y33" s="151"/>
      <c r="Z33" s="151">
        <v>4</v>
      </c>
      <c r="AA33" s="151">
        <v>2</v>
      </c>
      <c r="AB33" s="151">
        <v>2</v>
      </c>
      <c r="AC33" s="151"/>
      <c r="AD33" s="73"/>
    </row>
    <row r="34" spans="1:48" ht="14.25" customHeight="1" thickBot="1" x14ac:dyDescent="0.35">
      <c r="A34" s="169" t="s">
        <v>338</v>
      </c>
      <c r="B34" s="151">
        <v>1568</v>
      </c>
      <c r="C34" s="151">
        <v>929</v>
      </c>
      <c r="D34" s="151">
        <v>639</v>
      </c>
      <c r="E34" s="151"/>
      <c r="F34" s="151">
        <v>348</v>
      </c>
      <c r="G34" s="151">
        <v>190</v>
      </c>
      <c r="H34" s="151">
        <v>158</v>
      </c>
      <c r="I34" s="151"/>
      <c r="J34" s="151">
        <v>442</v>
      </c>
      <c r="K34" s="151">
        <v>260</v>
      </c>
      <c r="L34" s="151">
        <v>182</v>
      </c>
      <c r="M34" s="151"/>
      <c r="N34" s="151">
        <v>282</v>
      </c>
      <c r="O34" s="151">
        <v>165</v>
      </c>
      <c r="P34" s="151">
        <v>117</v>
      </c>
      <c r="Q34" s="151"/>
      <c r="R34" s="151">
        <v>233</v>
      </c>
      <c r="S34" s="151">
        <v>146</v>
      </c>
      <c r="T34" s="151">
        <v>87</v>
      </c>
      <c r="U34" s="151"/>
      <c r="V34" s="151">
        <v>214</v>
      </c>
      <c r="W34" s="151">
        <v>138</v>
      </c>
      <c r="X34" s="151">
        <v>76</v>
      </c>
      <c r="Y34" s="151"/>
      <c r="Z34" s="151">
        <v>49</v>
      </c>
      <c r="AA34" s="151">
        <v>30</v>
      </c>
      <c r="AB34" s="151">
        <v>19</v>
      </c>
      <c r="AC34" s="151"/>
      <c r="AD34" s="73"/>
    </row>
    <row r="35" spans="1:48" ht="14.25" customHeight="1" x14ac:dyDescent="0.3">
      <c r="A35" s="203" t="s">
        <v>305</v>
      </c>
      <c r="B35" s="92"/>
      <c r="C35" s="92"/>
      <c r="D35" s="92"/>
      <c r="E35" s="92"/>
      <c r="F35" s="92"/>
      <c r="G35" s="92"/>
      <c r="H35" s="92"/>
      <c r="I35" s="92"/>
      <c r="J35" s="158"/>
      <c r="K35" s="158"/>
      <c r="L35" s="158"/>
      <c r="M35" s="92"/>
      <c r="N35" s="158"/>
      <c r="O35" s="188"/>
      <c r="P35" s="92"/>
      <c r="Q35" s="92"/>
      <c r="R35" s="92"/>
      <c r="S35" s="92"/>
      <c r="T35" s="92"/>
      <c r="U35" s="92"/>
      <c r="V35" s="92"/>
      <c r="W35" s="92"/>
      <c r="X35" s="92"/>
      <c r="Y35" s="92"/>
      <c r="Z35" s="92"/>
      <c r="AA35" s="92"/>
      <c r="AB35" s="92"/>
      <c r="AC35" s="71"/>
      <c r="AD35" s="73"/>
      <c r="AE35" s="71"/>
      <c r="AF35" s="71"/>
      <c r="AG35" s="71"/>
      <c r="AH35" s="71"/>
      <c r="AI35" s="71"/>
      <c r="AJ35" s="71"/>
      <c r="AK35" s="71"/>
      <c r="AL35" s="71"/>
      <c r="AM35" s="71"/>
      <c r="AN35" s="71"/>
      <c r="AO35" s="71"/>
      <c r="AP35" s="71"/>
      <c r="AQ35" s="71"/>
      <c r="AR35" s="71"/>
      <c r="AS35" s="71"/>
      <c r="AT35" s="71"/>
      <c r="AU35" s="71"/>
      <c r="AV35" s="71"/>
    </row>
    <row r="36" spans="1:48" ht="15.75" customHeight="1" x14ac:dyDescent="0.3">
      <c r="A36" s="201"/>
      <c r="B36" s="71"/>
      <c r="C36" s="71"/>
      <c r="D36" s="71"/>
      <c r="E36" s="71"/>
      <c r="F36" s="71"/>
      <c r="G36" s="71"/>
      <c r="H36" s="71"/>
      <c r="I36" s="71"/>
      <c r="J36" s="93"/>
      <c r="K36" s="93"/>
      <c r="L36" s="93"/>
      <c r="M36" s="71"/>
      <c r="N36" s="93"/>
      <c r="O36" s="73"/>
      <c r="P36" s="71"/>
      <c r="Q36" s="71"/>
      <c r="R36" s="71"/>
      <c r="S36" s="71"/>
      <c r="T36" s="71"/>
      <c r="U36" s="71"/>
      <c r="V36" s="71"/>
      <c r="W36" s="71"/>
      <c r="X36" s="71"/>
      <c r="Y36" s="71"/>
      <c r="Z36" s="71"/>
      <c r="AA36" s="71"/>
      <c r="AB36" s="71"/>
      <c r="AC36" s="71"/>
      <c r="AD36" s="73"/>
      <c r="AE36" s="71"/>
      <c r="AF36" s="71"/>
      <c r="AG36" s="71"/>
      <c r="AH36" s="71"/>
      <c r="AI36" s="71"/>
      <c r="AJ36" s="71"/>
      <c r="AK36" s="71"/>
      <c r="AL36" s="71"/>
      <c r="AM36" s="71"/>
      <c r="AN36" s="71"/>
      <c r="AO36" s="71"/>
      <c r="AP36" s="71"/>
      <c r="AQ36" s="71"/>
      <c r="AR36" s="71"/>
      <c r="AS36" s="71"/>
      <c r="AT36" s="71"/>
      <c r="AU36" s="71"/>
      <c r="AV36" s="71"/>
    </row>
    <row r="37" spans="1:48" ht="15.75" customHeight="1" x14ac:dyDescent="0.3">
      <c r="A37" s="147"/>
      <c r="B37" s="151"/>
      <c r="C37" s="151"/>
      <c r="D37" s="151"/>
      <c r="E37" s="151"/>
      <c r="F37" s="151"/>
      <c r="G37" s="151"/>
      <c r="H37" s="151"/>
      <c r="I37" s="151"/>
      <c r="J37" s="151"/>
      <c r="K37" s="151"/>
      <c r="L37" s="151"/>
      <c r="M37" s="151"/>
      <c r="N37" s="151"/>
      <c r="O37" s="151"/>
      <c r="P37" s="151"/>
      <c r="Q37" s="151"/>
      <c r="R37" s="151"/>
      <c r="S37" s="151"/>
      <c r="T37" s="151"/>
      <c r="U37" s="151"/>
      <c r="V37" s="151"/>
      <c r="W37" s="151"/>
      <c r="X37" s="151"/>
      <c r="Y37" s="151"/>
      <c r="Z37" s="151"/>
      <c r="AA37" s="151"/>
      <c r="AB37" s="151"/>
      <c r="AC37" s="151"/>
      <c r="AD37" s="73"/>
    </row>
    <row r="38" spans="1:48" ht="15.75" customHeight="1" x14ac:dyDescent="0.3">
      <c r="A38" s="337" t="s">
        <v>339</v>
      </c>
      <c r="B38" s="337"/>
      <c r="C38" s="337"/>
      <c r="D38" s="337"/>
      <c r="E38" s="337"/>
      <c r="F38" s="337"/>
      <c r="G38" s="337"/>
      <c r="H38" s="337"/>
      <c r="I38" s="337"/>
      <c r="J38" s="337"/>
      <c r="K38" s="337"/>
      <c r="L38" s="337"/>
      <c r="M38" s="337"/>
      <c r="N38" s="337"/>
      <c r="O38" s="337"/>
      <c r="P38" s="337"/>
      <c r="Q38" s="337"/>
      <c r="R38" s="337"/>
      <c r="S38" s="337"/>
      <c r="T38" s="337"/>
      <c r="U38" s="337"/>
      <c r="V38" s="337"/>
      <c r="W38" s="337"/>
      <c r="X38" s="337"/>
      <c r="Y38" s="337"/>
      <c r="Z38" s="337"/>
      <c r="AA38" s="337"/>
      <c r="AB38" s="337"/>
      <c r="AC38" s="216"/>
    </row>
    <row r="39" spans="1:48" ht="15.75" customHeight="1" x14ac:dyDescent="0.35">
      <c r="A39" s="335" t="s">
        <v>217</v>
      </c>
      <c r="B39" s="335"/>
      <c r="C39" s="335"/>
      <c r="D39" s="335"/>
      <c r="E39" s="335"/>
      <c r="F39" s="335"/>
      <c r="G39" s="335"/>
      <c r="H39" s="335"/>
      <c r="I39" s="335"/>
      <c r="J39" s="335"/>
      <c r="K39" s="335"/>
      <c r="L39" s="335"/>
      <c r="M39" s="335"/>
      <c r="N39" s="335"/>
      <c r="O39" s="335"/>
      <c r="P39" s="335"/>
      <c r="Q39" s="335"/>
      <c r="R39" s="335"/>
      <c r="S39" s="335"/>
      <c r="T39" s="335"/>
      <c r="U39" s="335"/>
      <c r="V39" s="335"/>
      <c r="W39" s="335"/>
      <c r="X39" s="335"/>
      <c r="Y39" s="335"/>
      <c r="Z39" s="335"/>
      <c r="AA39" s="335"/>
      <c r="AB39" s="335"/>
      <c r="AC39" s="215"/>
      <c r="AD39" s="31" t="s">
        <v>0</v>
      </c>
    </row>
    <row r="40" spans="1:48" ht="15.75" customHeight="1" x14ac:dyDescent="0.3">
      <c r="A40" s="337" t="s">
        <v>330</v>
      </c>
      <c r="B40" s="337"/>
      <c r="C40" s="337"/>
      <c r="D40" s="337"/>
      <c r="E40" s="337"/>
      <c r="F40" s="337"/>
      <c r="G40" s="337"/>
      <c r="H40" s="337"/>
      <c r="I40" s="337"/>
      <c r="J40" s="337"/>
      <c r="K40" s="337"/>
      <c r="L40" s="337"/>
      <c r="M40" s="337"/>
      <c r="N40" s="337"/>
      <c r="O40" s="337"/>
      <c r="P40" s="337"/>
      <c r="Q40" s="337"/>
      <c r="R40" s="337"/>
      <c r="S40" s="337"/>
      <c r="T40" s="337"/>
      <c r="U40" s="337"/>
      <c r="V40" s="337"/>
      <c r="W40" s="337"/>
      <c r="X40" s="337"/>
      <c r="Y40" s="337"/>
      <c r="Z40" s="337"/>
      <c r="AA40" s="337"/>
      <c r="AB40" s="337"/>
      <c r="AC40" s="216"/>
    </row>
    <row r="41" spans="1:48" ht="15.75" customHeight="1" x14ac:dyDescent="0.3">
      <c r="A41" s="337" t="s">
        <v>136</v>
      </c>
      <c r="B41" s="337"/>
      <c r="C41" s="337"/>
      <c r="D41" s="337"/>
      <c r="E41" s="337"/>
      <c r="F41" s="337"/>
      <c r="G41" s="337"/>
      <c r="H41" s="337"/>
      <c r="I41" s="337"/>
      <c r="J41" s="337"/>
      <c r="K41" s="337"/>
      <c r="L41" s="337"/>
      <c r="M41" s="337"/>
      <c r="N41" s="337"/>
      <c r="O41" s="337"/>
      <c r="P41" s="337"/>
      <c r="Q41" s="337"/>
      <c r="R41" s="337"/>
      <c r="S41" s="337"/>
      <c r="T41" s="337"/>
      <c r="U41" s="337"/>
      <c r="V41" s="337"/>
      <c r="W41" s="337"/>
      <c r="X41" s="337"/>
      <c r="Y41" s="337"/>
      <c r="Z41" s="337"/>
      <c r="AA41" s="337"/>
      <c r="AB41" s="337"/>
      <c r="AC41" s="216"/>
    </row>
    <row r="42" spans="1:48" ht="15.75" customHeight="1" x14ac:dyDescent="0.3">
      <c r="A42" s="337" t="s">
        <v>289</v>
      </c>
      <c r="B42" s="337"/>
      <c r="C42" s="337"/>
      <c r="D42" s="337"/>
      <c r="E42" s="337"/>
      <c r="F42" s="337"/>
      <c r="G42" s="337"/>
      <c r="H42" s="337"/>
      <c r="I42" s="337"/>
      <c r="J42" s="337"/>
      <c r="K42" s="337"/>
      <c r="L42" s="337"/>
      <c r="M42" s="337"/>
      <c r="N42" s="337"/>
      <c r="O42" s="337"/>
      <c r="P42" s="337"/>
      <c r="Q42" s="337"/>
      <c r="R42" s="337"/>
      <c r="S42" s="337"/>
      <c r="T42" s="337"/>
      <c r="U42" s="337"/>
      <c r="V42" s="337"/>
      <c r="W42" s="337"/>
      <c r="X42" s="337"/>
      <c r="Y42" s="337"/>
      <c r="Z42" s="337"/>
      <c r="AA42" s="337"/>
      <c r="AB42" s="337"/>
      <c r="AC42" s="216"/>
    </row>
    <row r="43" spans="1:48" ht="21" customHeight="1" x14ac:dyDescent="0.3">
      <c r="A43" s="331" t="s">
        <v>331</v>
      </c>
      <c r="B43" s="333" t="s">
        <v>158</v>
      </c>
      <c r="C43" s="333"/>
      <c r="D43" s="333"/>
      <c r="E43" s="334"/>
      <c r="F43" s="333" t="s">
        <v>291</v>
      </c>
      <c r="G43" s="333"/>
      <c r="H43" s="333"/>
      <c r="I43" s="334"/>
      <c r="J43" s="333" t="s">
        <v>292</v>
      </c>
      <c r="K43" s="333"/>
      <c r="L43" s="333"/>
      <c r="M43" s="334"/>
      <c r="N43" s="333" t="s">
        <v>293</v>
      </c>
      <c r="O43" s="333"/>
      <c r="P43" s="333"/>
      <c r="Q43" s="334"/>
      <c r="R43" s="333" t="s">
        <v>294</v>
      </c>
      <c r="S43" s="333"/>
      <c r="T43" s="333"/>
      <c r="U43" s="334"/>
      <c r="V43" s="333" t="s">
        <v>295</v>
      </c>
      <c r="W43" s="333"/>
      <c r="X43" s="333"/>
      <c r="Y43" s="334"/>
      <c r="Z43" s="333" t="s">
        <v>296</v>
      </c>
      <c r="AA43" s="333"/>
      <c r="AB43" s="333"/>
      <c r="AC43" s="205"/>
      <c r="AD43" s="32"/>
      <c r="AE43" s="71"/>
      <c r="AF43" s="71"/>
      <c r="AG43" s="71"/>
      <c r="AH43" s="71"/>
      <c r="AI43" s="71"/>
      <c r="AJ43" s="71"/>
      <c r="AK43" s="71"/>
      <c r="AL43" s="71"/>
      <c r="AM43" s="71"/>
      <c r="AN43" s="71"/>
      <c r="AO43" s="71"/>
      <c r="AP43" s="71"/>
      <c r="AQ43" s="71"/>
      <c r="AR43" s="71"/>
      <c r="AS43" s="71"/>
      <c r="AT43" s="71"/>
      <c r="AU43" s="71"/>
      <c r="AV43" s="71"/>
    </row>
    <row r="44" spans="1:48" ht="21" customHeight="1" x14ac:dyDescent="0.3">
      <c r="A44" s="332"/>
      <c r="B44" s="244" t="s">
        <v>158</v>
      </c>
      <c r="C44" s="244" t="s">
        <v>297</v>
      </c>
      <c r="D44" s="244" t="s">
        <v>298</v>
      </c>
      <c r="E44" s="334"/>
      <c r="F44" s="244" t="s">
        <v>158</v>
      </c>
      <c r="G44" s="244" t="s">
        <v>297</v>
      </c>
      <c r="H44" s="244" t="s">
        <v>298</v>
      </c>
      <c r="I44" s="334"/>
      <c r="J44" s="244" t="s">
        <v>158</v>
      </c>
      <c r="K44" s="244" t="s">
        <v>297</v>
      </c>
      <c r="L44" s="244" t="s">
        <v>298</v>
      </c>
      <c r="M44" s="334"/>
      <c r="N44" s="244" t="s">
        <v>158</v>
      </c>
      <c r="O44" s="244" t="s">
        <v>297</v>
      </c>
      <c r="P44" s="244" t="s">
        <v>298</v>
      </c>
      <c r="Q44" s="334"/>
      <c r="R44" s="244" t="s">
        <v>158</v>
      </c>
      <c r="S44" s="244" t="s">
        <v>297</v>
      </c>
      <c r="T44" s="244" t="s">
        <v>298</v>
      </c>
      <c r="U44" s="334"/>
      <c r="V44" s="244" t="s">
        <v>158</v>
      </c>
      <c r="W44" s="244" t="s">
        <v>297</v>
      </c>
      <c r="X44" s="244" t="s">
        <v>298</v>
      </c>
      <c r="Y44" s="334"/>
      <c r="Z44" s="244" t="s">
        <v>158</v>
      </c>
      <c r="AA44" s="244" t="s">
        <v>297</v>
      </c>
      <c r="AB44" s="244" t="s">
        <v>298</v>
      </c>
      <c r="AC44" s="206"/>
      <c r="AD44" s="73"/>
      <c r="AE44" s="71"/>
      <c r="AF44" s="71"/>
      <c r="AG44" s="71"/>
      <c r="AH44" s="71"/>
      <c r="AI44" s="71"/>
      <c r="AJ44" s="71"/>
      <c r="AK44" s="71"/>
      <c r="AL44" s="71"/>
      <c r="AM44" s="71"/>
      <c r="AN44" s="71"/>
      <c r="AO44" s="71"/>
      <c r="AP44" s="71"/>
      <c r="AQ44" s="71"/>
      <c r="AR44" s="71"/>
      <c r="AS44" s="71"/>
      <c r="AT44" s="71"/>
      <c r="AU44" s="71"/>
      <c r="AV44" s="71"/>
    </row>
    <row r="45" spans="1:48" ht="14.25" customHeight="1" x14ac:dyDescent="0.3">
      <c r="A45" s="160"/>
      <c r="B45" s="90"/>
      <c r="C45" s="90"/>
      <c r="D45" s="90"/>
      <c r="E45" s="90"/>
      <c r="F45" s="90"/>
      <c r="G45" s="90"/>
      <c r="H45" s="90"/>
      <c r="I45" s="90"/>
      <c r="J45" s="90"/>
      <c r="K45" s="90"/>
      <c r="L45" s="90"/>
      <c r="M45" s="90"/>
      <c r="N45" s="90"/>
      <c r="O45" s="90"/>
      <c r="P45" s="90"/>
      <c r="Q45" s="90"/>
      <c r="R45" s="90"/>
      <c r="S45" s="90"/>
      <c r="T45" s="90"/>
      <c r="U45" s="90"/>
      <c r="V45" s="90"/>
      <c r="W45" s="90"/>
      <c r="X45" s="90"/>
      <c r="Y45" s="90"/>
      <c r="Z45" s="90"/>
      <c r="AA45" s="90"/>
      <c r="AB45" s="90"/>
      <c r="AC45" s="90"/>
      <c r="AD45" s="73"/>
    </row>
    <row r="46" spans="1:48" s="74" customFormat="1" ht="14.25" customHeight="1" x14ac:dyDescent="0.3">
      <c r="A46" s="142" t="s">
        <v>158</v>
      </c>
      <c r="B46" s="157">
        <v>3.3481414324569361</v>
      </c>
      <c r="C46" s="157">
        <v>3.7001033943389392</v>
      </c>
      <c r="D46" s="157">
        <v>2.9774480877877161</v>
      </c>
      <c r="E46" s="157" t="s">
        <v>340</v>
      </c>
      <c r="F46" s="157">
        <v>5.525533639556877</v>
      </c>
      <c r="G46" s="157">
        <v>5.9424302580712567</v>
      </c>
      <c r="H46" s="157">
        <v>5.0789120214909333</v>
      </c>
      <c r="I46" s="157" t="s">
        <v>340</v>
      </c>
      <c r="J46" s="157">
        <v>6.6149303128432644</v>
      </c>
      <c r="K46" s="157">
        <v>7.3655734047300321</v>
      </c>
      <c r="L46" s="157">
        <v>5.8289285401395903</v>
      </c>
      <c r="M46" s="157" t="s">
        <v>340</v>
      </c>
      <c r="N46" s="157">
        <v>3.0400086857391022</v>
      </c>
      <c r="O46" s="157">
        <v>3.4167239646691701</v>
      </c>
      <c r="P46" s="157">
        <v>2.6428770560356845</v>
      </c>
      <c r="Q46" s="157" t="s">
        <v>340</v>
      </c>
      <c r="R46" s="157">
        <v>2.6779198964629427</v>
      </c>
      <c r="S46" s="157">
        <v>2.9859989229940762</v>
      </c>
      <c r="T46" s="157">
        <v>2.3555267532613904</v>
      </c>
      <c r="U46" s="157" t="s">
        <v>340</v>
      </c>
      <c r="V46" s="157">
        <v>2.3529745685740235</v>
      </c>
      <c r="W46" s="157">
        <v>2.6184538653366585</v>
      </c>
      <c r="X46" s="157">
        <v>2.0742421597719209</v>
      </c>
      <c r="Y46" s="157" t="s">
        <v>340</v>
      </c>
      <c r="Z46" s="157">
        <v>0.25155039725037981</v>
      </c>
      <c r="AA46" s="157">
        <v>0.27228083823600913</v>
      </c>
      <c r="AB46" s="157">
        <v>0.2297794117647059</v>
      </c>
      <c r="AC46" s="157"/>
      <c r="AD46" s="138"/>
    </row>
    <row r="47" spans="1:48" ht="14.25" customHeight="1" x14ac:dyDescent="0.3">
      <c r="A47" s="147" t="s">
        <v>332</v>
      </c>
      <c r="B47" s="152">
        <v>3.2305975346764786</v>
      </c>
      <c r="C47" s="152">
        <v>3.4305345519100534</v>
      </c>
      <c r="D47" s="152">
        <v>3.0220957539811781</v>
      </c>
      <c r="E47" s="152" t="s">
        <v>340</v>
      </c>
      <c r="F47" s="152">
        <v>5.5303300851997346</v>
      </c>
      <c r="G47" s="152">
        <v>5.8021152515567858</v>
      </c>
      <c r="H47" s="152">
        <v>5.2404048924504423</v>
      </c>
      <c r="I47" s="152" t="s">
        <v>340</v>
      </c>
      <c r="J47" s="152">
        <v>6.3481953290870488</v>
      </c>
      <c r="K47" s="152">
        <v>6.7450817112522117</v>
      </c>
      <c r="L47" s="152">
        <v>5.9352323188562757</v>
      </c>
      <c r="M47" s="152" t="s">
        <v>340</v>
      </c>
      <c r="N47" s="152">
        <v>2.7992374836961975</v>
      </c>
      <c r="O47" s="152">
        <v>3.2156243835075955</v>
      </c>
      <c r="P47" s="152">
        <v>2.3683135973866882</v>
      </c>
      <c r="Q47" s="152" t="s">
        <v>340</v>
      </c>
      <c r="R47" s="152">
        <v>2.6452885539426432</v>
      </c>
      <c r="S47" s="152">
        <v>2.7091633466135456</v>
      </c>
      <c r="T47" s="152">
        <v>2.5793854691193094</v>
      </c>
      <c r="U47" s="152" t="s">
        <v>340</v>
      </c>
      <c r="V47" s="152">
        <v>2.3147420790782927</v>
      </c>
      <c r="W47" s="152">
        <v>2.3718675879137878</v>
      </c>
      <c r="X47" s="152">
        <v>2.2557991061928071</v>
      </c>
      <c r="Y47" s="152" t="s">
        <v>340</v>
      </c>
      <c r="Z47" s="152">
        <v>0.21429874156483675</v>
      </c>
      <c r="AA47" s="152">
        <v>0.21358013704725459</v>
      </c>
      <c r="AB47" s="152">
        <v>0.21505376344086022</v>
      </c>
      <c r="AC47" s="152"/>
      <c r="AD47" s="73"/>
      <c r="AE47" s="71"/>
      <c r="AF47" s="71"/>
      <c r="AG47" s="71"/>
      <c r="AH47" s="71"/>
      <c r="AI47" s="71"/>
      <c r="AJ47" s="71"/>
      <c r="AK47" s="71"/>
      <c r="AL47" s="71"/>
      <c r="AM47" s="71"/>
      <c r="AN47" s="71"/>
      <c r="AO47" s="71"/>
      <c r="AP47" s="71"/>
      <c r="AQ47" s="71"/>
      <c r="AR47" s="71"/>
      <c r="AS47" s="71"/>
      <c r="AT47" s="71"/>
      <c r="AU47" s="71"/>
      <c r="AV47" s="71"/>
    </row>
    <row r="48" spans="1:48" ht="14.25" customHeight="1" x14ac:dyDescent="0.3">
      <c r="A48" s="147" t="s">
        <v>333</v>
      </c>
      <c r="B48" s="152">
        <v>3.7221283607617379</v>
      </c>
      <c r="C48" s="152">
        <v>4.10005680434959</v>
      </c>
      <c r="D48" s="152">
        <v>3.3223161780486761</v>
      </c>
      <c r="E48" s="152" t="s">
        <v>340</v>
      </c>
      <c r="F48" s="152">
        <v>6.3589373722803222</v>
      </c>
      <c r="G48" s="152">
        <v>6.7951084448546375</v>
      </c>
      <c r="H48" s="152">
        <v>5.8845671267252193</v>
      </c>
      <c r="I48" s="152" t="s">
        <v>340</v>
      </c>
      <c r="J48" s="152">
        <v>7.2598924940094554</v>
      </c>
      <c r="K48" s="152">
        <v>8.0188079806836949</v>
      </c>
      <c r="L48" s="152">
        <v>6.4712097200211298</v>
      </c>
      <c r="M48" s="152" t="s">
        <v>340</v>
      </c>
      <c r="N48" s="152">
        <v>3.2722513089005236</v>
      </c>
      <c r="O48" s="152">
        <v>3.6163522012578615</v>
      </c>
      <c r="P48" s="152">
        <v>2.9063786008230452</v>
      </c>
      <c r="Q48" s="152" t="s">
        <v>340</v>
      </c>
      <c r="R48" s="152">
        <v>2.8547969430935387</v>
      </c>
      <c r="S48" s="152">
        <v>3.2409698169223158</v>
      </c>
      <c r="T48" s="152">
        <v>2.4519292811975739</v>
      </c>
      <c r="U48" s="152" t="s">
        <v>340</v>
      </c>
      <c r="V48" s="152">
        <v>2.4575543370548987</v>
      </c>
      <c r="W48" s="152">
        <v>2.8102142948800206</v>
      </c>
      <c r="X48" s="152">
        <v>2.083333333333333</v>
      </c>
      <c r="Y48" s="152" t="s">
        <v>340</v>
      </c>
      <c r="Z48" s="152">
        <v>0.24414934794259516</v>
      </c>
      <c r="AA48" s="152">
        <v>0.24390243902439024</v>
      </c>
      <c r="AB48" s="152">
        <v>0.24440914090186971</v>
      </c>
      <c r="AC48" s="152"/>
      <c r="AD48" s="73"/>
      <c r="AE48" s="71"/>
      <c r="AF48" s="71"/>
      <c r="AG48" s="71"/>
      <c r="AH48" s="71"/>
      <c r="AI48" s="71"/>
      <c r="AJ48" s="71"/>
      <c r="AK48" s="71"/>
      <c r="AL48" s="71"/>
      <c r="AM48" s="71"/>
      <c r="AN48" s="71"/>
      <c r="AO48" s="71"/>
      <c r="AP48" s="71"/>
      <c r="AQ48" s="71"/>
      <c r="AR48" s="71"/>
      <c r="AS48" s="71"/>
      <c r="AT48" s="71"/>
      <c r="AU48" s="71"/>
      <c r="AV48" s="71"/>
    </row>
    <row r="49" spans="1:48" ht="14.25" customHeight="1" x14ac:dyDescent="0.3">
      <c r="A49" s="147" t="s">
        <v>334</v>
      </c>
      <c r="B49" s="152">
        <v>3.0251153921164975</v>
      </c>
      <c r="C49" s="152">
        <v>3.311005596065796</v>
      </c>
      <c r="D49" s="152">
        <v>2.7261846713063522</v>
      </c>
      <c r="E49" s="152" t="s">
        <v>340</v>
      </c>
      <c r="F49" s="152">
        <v>5.1687483390911506</v>
      </c>
      <c r="G49" s="152">
        <v>5.7408844065166793</v>
      </c>
      <c r="H49" s="152">
        <v>4.564088548783821</v>
      </c>
      <c r="I49" s="152" t="s">
        <v>340</v>
      </c>
      <c r="J49" s="152">
        <v>6.0635493270431526</v>
      </c>
      <c r="K49" s="152">
        <v>7.0806100217864918</v>
      </c>
      <c r="L49" s="152">
        <v>5.0070721357850072</v>
      </c>
      <c r="M49" s="152" t="s">
        <v>340</v>
      </c>
      <c r="N49" s="152">
        <v>2.4361180987687012</v>
      </c>
      <c r="O49" s="152">
        <v>2.421875</v>
      </c>
      <c r="P49" s="152">
        <v>2.4508483705898194</v>
      </c>
      <c r="Q49" s="152" t="s">
        <v>340</v>
      </c>
      <c r="R49" s="152">
        <v>2.3949692266523952</v>
      </c>
      <c r="S49" s="152">
        <v>2.453667449752023</v>
      </c>
      <c r="T49" s="152">
        <v>2.3332418336535818</v>
      </c>
      <c r="U49" s="152" t="s">
        <v>340</v>
      </c>
      <c r="V49" s="152">
        <v>2.3255813953488373</v>
      </c>
      <c r="W49" s="152">
        <v>2.532313373780005</v>
      </c>
      <c r="X49" s="152">
        <v>2.1107456140350878</v>
      </c>
      <c r="Y49" s="152" t="s">
        <v>340</v>
      </c>
      <c r="Z49" s="152">
        <v>0.37997317836388023</v>
      </c>
      <c r="AA49" s="152">
        <v>0.34881185960322647</v>
      </c>
      <c r="AB49" s="152">
        <v>0.41274936941068563</v>
      </c>
      <c r="AC49" s="152"/>
      <c r="AD49" s="73"/>
      <c r="AE49" s="71"/>
      <c r="AF49" s="71"/>
      <c r="AG49" s="71"/>
      <c r="AH49" s="71"/>
      <c r="AI49" s="71"/>
      <c r="AJ49" s="71"/>
      <c r="AK49" s="71"/>
      <c r="AL49" s="71"/>
      <c r="AM49" s="71"/>
      <c r="AN49" s="71"/>
      <c r="AO49" s="71"/>
      <c r="AP49" s="71"/>
      <c r="AQ49" s="71"/>
      <c r="AR49" s="71"/>
      <c r="AS49" s="71"/>
      <c r="AT49" s="71"/>
      <c r="AU49" s="71"/>
      <c r="AV49" s="71"/>
    </row>
    <row r="50" spans="1:48" ht="14.25" customHeight="1" x14ac:dyDescent="0.3">
      <c r="A50" s="147" t="s">
        <v>335</v>
      </c>
      <c r="B50" s="152">
        <v>2.2658392264396019</v>
      </c>
      <c r="C50" s="152">
        <v>2.5431297889343298</v>
      </c>
      <c r="D50" s="152">
        <v>1.9752721540810796</v>
      </c>
      <c r="E50" s="152" t="s">
        <v>340</v>
      </c>
      <c r="F50" s="152">
        <v>4.340740740740741</v>
      </c>
      <c r="G50" s="152">
        <v>4.5821325648414986</v>
      </c>
      <c r="H50" s="152">
        <v>4.0853658536585371</v>
      </c>
      <c r="I50" s="152" t="s">
        <v>340</v>
      </c>
      <c r="J50" s="152">
        <v>4.1731306236425691</v>
      </c>
      <c r="K50" s="152">
        <v>4.7691837358605929</v>
      </c>
      <c r="L50" s="152">
        <v>3.5590551181102361</v>
      </c>
      <c r="M50" s="152" t="s">
        <v>340</v>
      </c>
      <c r="N50" s="152">
        <v>1.8070574843483209</v>
      </c>
      <c r="O50" s="152">
        <v>1.8722466960352422</v>
      </c>
      <c r="P50" s="152">
        <v>1.7373380447585394</v>
      </c>
      <c r="Q50" s="152" t="s">
        <v>340</v>
      </c>
      <c r="R50" s="152">
        <v>1.9613583138173303</v>
      </c>
      <c r="S50" s="152">
        <v>2.4733966062697728</v>
      </c>
      <c r="T50" s="152">
        <v>1.4307004470938898</v>
      </c>
      <c r="U50" s="152" t="s">
        <v>340</v>
      </c>
      <c r="V50" s="152">
        <v>1.6644572101929593</v>
      </c>
      <c r="W50" s="152">
        <v>1.9630156472261735</v>
      </c>
      <c r="X50" s="152">
        <v>1.3439218081857056</v>
      </c>
      <c r="Y50" s="152" t="s">
        <v>340</v>
      </c>
      <c r="Z50" s="152">
        <v>7.7629706300944484E-2</v>
      </c>
      <c r="AA50" s="152">
        <v>7.6765609007164781E-2</v>
      </c>
      <c r="AB50" s="152">
        <v>7.8513478147081914E-2</v>
      </c>
      <c r="AC50" s="152"/>
      <c r="AD50" s="73"/>
      <c r="AE50" s="71"/>
      <c r="AF50" s="71"/>
      <c r="AG50" s="71"/>
      <c r="AH50" s="71"/>
      <c r="AI50" s="71"/>
      <c r="AJ50" s="71"/>
      <c r="AK50" s="71"/>
      <c r="AL50" s="71"/>
      <c r="AM50" s="71"/>
      <c r="AN50" s="71"/>
      <c r="AO50" s="71"/>
      <c r="AP50" s="71"/>
      <c r="AQ50" s="71"/>
      <c r="AR50" s="71"/>
      <c r="AS50" s="71"/>
      <c r="AT50" s="71"/>
      <c r="AU50" s="71"/>
      <c r="AV50" s="71"/>
    </row>
    <row r="51" spans="1:48" ht="14.25" customHeight="1" x14ac:dyDescent="0.3">
      <c r="A51" s="147" t="s">
        <v>336</v>
      </c>
      <c r="B51" s="152">
        <v>2.7894038383013475</v>
      </c>
      <c r="C51" s="152">
        <v>3.2530419667246089</v>
      </c>
      <c r="D51" s="152">
        <v>2.2993332983358705</v>
      </c>
      <c r="E51" s="152" t="s">
        <v>340</v>
      </c>
      <c r="F51" s="152">
        <v>4.4201378483667968</v>
      </c>
      <c r="G51" s="152">
        <v>5.1422005170927898</v>
      </c>
      <c r="H51" s="152">
        <v>3.6329470717193861</v>
      </c>
      <c r="I51" s="152" t="s">
        <v>340</v>
      </c>
      <c r="J51" s="152">
        <v>5.7256145915939731</v>
      </c>
      <c r="K51" s="152">
        <v>6.2423873325213153</v>
      </c>
      <c r="L51" s="152">
        <v>5.1638530287984112</v>
      </c>
      <c r="M51" s="152" t="s">
        <v>340</v>
      </c>
      <c r="N51" s="152">
        <v>3.1697653154526058</v>
      </c>
      <c r="O51" s="152">
        <v>4.0093649400058533</v>
      </c>
      <c r="P51" s="152">
        <v>2.2575516693163751</v>
      </c>
      <c r="Q51" s="152" t="s">
        <v>340</v>
      </c>
      <c r="R51" s="152">
        <v>2.1203617087620827</v>
      </c>
      <c r="S51" s="152">
        <v>2.5161092359619515</v>
      </c>
      <c r="T51" s="152">
        <v>1.7115689381933439</v>
      </c>
      <c r="U51" s="152" t="s">
        <v>340</v>
      </c>
      <c r="V51" s="152">
        <v>1.4258250560717718</v>
      </c>
      <c r="W51" s="152">
        <v>1.5281757402101241</v>
      </c>
      <c r="X51" s="152">
        <v>1.3221541438245727</v>
      </c>
      <c r="Y51" s="152" t="s">
        <v>340</v>
      </c>
      <c r="Z51" s="152">
        <v>5.7249177043080003E-2</v>
      </c>
      <c r="AA51" s="152">
        <v>0.11258091753447791</v>
      </c>
      <c r="AB51" s="152">
        <v>0</v>
      </c>
      <c r="AC51" s="152"/>
      <c r="AD51" s="73"/>
      <c r="AE51" s="71"/>
      <c r="AF51" s="71"/>
      <c r="AG51" s="71"/>
      <c r="AH51" s="71"/>
      <c r="AI51" s="71"/>
      <c r="AJ51" s="71"/>
      <c r="AK51" s="71"/>
      <c r="AL51" s="71"/>
      <c r="AM51" s="71"/>
      <c r="AN51" s="71"/>
      <c r="AO51" s="71"/>
      <c r="AP51" s="71"/>
      <c r="AQ51" s="71"/>
      <c r="AR51" s="71"/>
      <c r="AS51" s="71"/>
      <c r="AT51" s="71"/>
      <c r="AU51" s="71"/>
      <c r="AV51" s="71"/>
    </row>
    <row r="52" spans="1:48" ht="14.25" customHeight="1" x14ac:dyDescent="0.3">
      <c r="A52" s="147" t="s">
        <v>337</v>
      </c>
      <c r="B52" s="152">
        <v>3.6732331479835456</v>
      </c>
      <c r="C52" s="152">
        <v>4.1169451073985686</v>
      </c>
      <c r="D52" s="152">
        <v>3.1931832852777897</v>
      </c>
      <c r="E52" s="152" t="s">
        <v>340</v>
      </c>
      <c r="F52" s="152">
        <v>5.9559261465157833</v>
      </c>
      <c r="G52" s="152">
        <v>6.7298797409805742</v>
      </c>
      <c r="H52" s="152">
        <v>5.1338737410955533</v>
      </c>
      <c r="I52" s="152" t="s">
        <v>340</v>
      </c>
      <c r="J52" s="152">
        <v>8.3668439486314696</v>
      </c>
      <c r="K52" s="152">
        <v>9.6370463078848552</v>
      </c>
      <c r="L52" s="152">
        <v>7.0005385029617662</v>
      </c>
      <c r="M52" s="152" t="s">
        <v>340</v>
      </c>
      <c r="N52" s="152">
        <v>3.1884418981193172</v>
      </c>
      <c r="O52" s="152">
        <v>3.5628310062590276</v>
      </c>
      <c r="P52" s="152">
        <v>2.7870967741935484</v>
      </c>
      <c r="Q52" s="152" t="s">
        <v>340</v>
      </c>
      <c r="R52" s="152">
        <v>2.6392589772871462</v>
      </c>
      <c r="S52" s="152">
        <v>2.8862478777589131</v>
      </c>
      <c r="T52" s="152">
        <v>2.3682810005321979</v>
      </c>
      <c r="U52" s="152" t="s">
        <v>340</v>
      </c>
      <c r="V52" s="152">
        <v>2.053982883475971</v>
      </c>
      <c r="W52" s="152">
        <v>2.1975246274311697</v>
      </c>
      <c r="X52" s="152">
        <v>1.8976897689768977</v>
      </c>
      <c r="Y52" s="152" t="s">
        <v>340</v>
      </c>
      <c r="Z52" s="152">
        <v>0.13686131386861314</v>
      </c>
      <c r="AA52" s="152">
        <v>0.10905125408942204</v>
      </c>
      <c r="AB52" s="152">
        <v>0.16734401147501793</v>
      </c>
      <c r="AC52" s="152"/>
      <c r="AD52" s="73"/>
      <c r="AE52" s="71"/>
      <c r="AF52" s="71"/>
      <c r="AG52" s="71"/>
      <c r="AH52" s="71"/>
      <c r="AI52" s="71"/>
      <c r="AJ52" s="71"/>
      <c r="AK52" s="71"/>
      <c r="AL52" s="71"/>
      <c r="AM52" s="71"/>
      <c r="AN52" s="71"/>
      <c r="AO52" s="71"/>
      <c r="AP52" s="71"/>
      <c r="AQ52" s="71"/>
      <c r="AR52" s="71"/>
      <c r="AS52" s="71"/>
      <c r="AT52" s="71"/>
      <c r="AU52" s="71"/>
      <c r="AV52" s="71"/>
    </row>
    <row r="53" spans="1:48" ht="14.25" customHeight="1" x14ac:dyDescent="0.3">
      <c r="A53" s="147" t="s">
        <v>338</v>
      </c>
      <c r="B53" s="152">
        <v>4.2175426178257531</v>
      </c>
      <c r="C53" s="152">
        <v>4.81308052506333</v>
      </c>
      <c r="D53" s="152">
        <v>3.5920177383592016</v>
      </c>
      <c r="E53" s="152" t="s">
        <v>340</v>
      </c>
      <c r="F53" s="152">
        <v>5.5832147937411101</v>
      </c>
      <c r="G53" s="152">
        <v>5.69198990130824</v>
      </c>
      <c r="H53" s="152">
        <v>5.4670262319195881</v>
      </c>
      <c r="I53" s="152" t="s">
        <v>340</v>
      </c>
      <c r="J53" s="152">
        <v>7.4592074592074589</v>
      </c>
      <c r="K53" s="152">
        <v>8.5618085618085615</v>
      </c>
      <c r="L53" s="152">
        <v>6.3110443275732537</v>
      </c>
      <c r="M53" s="152" t="s">
        <v>340</v>
      </c>
      <c r="N53" s="152">
        <v>4.4762127958753224</v>
      </c>
      <c r="O53" s="152">
        <v>5.0630011454753721</v>
      </c>
      <c r="P53" s="152">
        <v>3.8618373710721992</v>
      </c>
      <c r="Q53" s="152" t="s">
        <v>340</v>
      </c>
      <c r="R53" s="152">
        <v>3.714692618086874</v>
      </c>
      <c r="S53" s="152">
        <v>4.4845122515025428</v>
      </c>
      <c r="T53" s="152">
        <v>2.9024390243902443</v>
      </c>
      <c r="U53" s="152" t="s">
        <v>340</v>
      </c>
      <c r="V53" s="152">
        <v>3.8324966327904981</v>
      </c>
      <c r="W53" s="152">
        <v>4.6733428707677636</v>
      </c>
      <c r="X53" s="152">
        <v>2.9448779260005034</v>
      </c>
      <c r="Y53" s="152" t="s">
        <v>340</v>
      </c>
      <c r="Z53" s="152">
        <v>0.63422635319846909</v>
      </c>
      <c r="AA53" s="152">
        <v>0.83798882681564246</v>
      </c>
      <c r="AB53" s="152">
        <v>0.42306835894010242</v>
      </c>
      <c r="AC53" s="152"/>
      <c r="AD53" s="73"/>
      <c r="AE53" s="71"/>
      <c r="AF53" s="71"/>
      <c r="AG53" s="71"/>
      <c r="AH53" s="71"/>
      <c r="AI53" s="71"/>
      <c r="AJ53" s="71"/>
      <c r="AK53" s="71"/>
      <c r="AL53" s="71"/>
      <c r="AM53" s="71"/>
      <c r="AN53" s="71"/>
      <c r="AO53" s="71"/>
      <c r="AP53" s="71"/>
      <c r="AQ53" s="71"/>
      <c r="AR53" s="71"/>
      <c r="AS53" s="71"/>
      <c r="AT53" s="71"/>
      <c r="AU53" s="71"/>
      <c r="AV53" s="71"/>
    </row>
    <row r="54" spans="1:48" ht="14.25" customHeight="1" x14ac:dyDescent="0.3">
      <c r="A54" s="81"/>
      <c r="B54" s="152" t="s">
        <v>340</v>
      </c>
      <c r="C54" s="152" t="s">
        <v>340</v>
      </c>
      <c r="D54" s="152" t="s">
        <v>340</v>
      </c>
      <c r="E54" s="152" t="s">
        <v>340</v>
      </c>
      <c r="F54" s="152" t="s">
        <v>340</v>
      </c>
      <c r="G54" s="152" t="s">
        <v>340</v>
      </c>
      <c r="H54" s="152" t="s">
        <v>340</v>
      </c>
      <c r="I54" s="152" t="s">
        <v>340</v>
      </c>
      <c r="J54" s="152" t="s">
        <v>340</v>
      </c>
      <c r="K54" s="152" t="s">
        <v>340</v>
      </c>
      <c r="L54" s="152" t="s">
        <v>340</v>
      </c>
      <c r="M54" s="152" t="s">
        <v>340</v>
      </c>
      <c r="N54" s="152" t="s">
        <v>340</v>
      </c>
      <c r="O54" s="152" t="s">
        <v>340</v>
      </c>
      <c r="P54" s="152" t="s">
        <v>340</v>
      </c>
      <c r="Q54" s="152" t="s">
        <v>340</v>
      </c>
      <c r="R54" s="152" t="s">
        <v>340</v>
      </c>
      <c r="S54" s="152" t="s">
        <v>340</v>
      </c>
      <c r="T54" s="152" t="s">
        <v>340</v>
      </c>
      <c r="U54" s="152" t="s">
        <v>340</v>
      </c>
      <c r="V54" s="152" t="s">
        <v>340</v>
      </c>
      <c r="W54" s="152" t="s">
        <v>340</v>
      </c>
      <c r="X54" s="152" t="s">
        <v>340</v>
      </c>
      <c r="Y54" s="152" t="s">
        <v>340</v>
      </c>
      <c r="Z54" s="152" t="s">
        <v>340</v>
      </c>
      <c r="AA54" s="152" t="s">
        <v>340</v>
      </c>
      <c r="AB54" s="152" t="s">
        <v>340</v>
      </c>
      <c r="AC54" s="152"/>
      <c r="AD54" s="73"/>
      <c r="AE54" s="71"/>
      <c r="AF54" s="71"/>
      <c r="AG54" s="71"/>
      <c r="AH54" s="71"/>
      <c r="AI54" s="71"/>
      <c r="AJ54" s="71"/>
      <c r="AK54" s="71"/>
      <c r="AL54" s="71"/>
      <c r="AM54" s="71"/>
      <c r="AN54" s="71"/>
      <c r="AO54" s="71"/>
      <c r="AP54" s="71"/>
      <c r="AQ54" s="71"/>
      <c r="AR54" s="71"/>
      <c r="AS54" s="71"/>
      <c r="AT54" s="71"/>
      <c r="AU54" s="71"/>
      <c r="AV54" s="71"/>
    </row>
    <row r="55" spans="1:48" s="74" customFormat="1" ht="14.25" customHeight="1" x14ac:dyDescent="0.3">
      <c r="A55" s="142" t="s">
        <v>302</v>
      </c>
      <c r="B55" s="157">
        <v>3.0390259691070236</v>
      </c>
      <c r="C55" s="157">
        <v>3.2957776849368603</v>
      </c>
      <c r="D55" s="157">
        <v>2.7707365159836641</v>
      </c>
      <c r="E55" s="157" t="s">
        <v>340</v>
      </c>
      <c r="F55" s="157">
        <v>5.1522101751459548</v>
      </c>
      <c r="G55" s="157">
        <v>5.4681496461071788</v>
      </c>
      <c r="H55" s="157">
        <v>4.8160103292446745</v>
      </c>
      <c r="I55" s="157" t="s">
        <v>340</v>
      </c>
      <c r="J55" s="157">
        <v>6.1771942430378646</v>
      </c>
      <c r="K55" s="157">
        <v>6.7604667124227875</v>
      </c>
      <c r="L55" s="157">
        <v>5.5759451691355295</v>
      </c>
      <c r="M55" s="157" t="s">
        <v>340</v>
      </c>
      <c r="N55" s="157">
        <v>2.6327138309888078</v>
      </c>
      <c r="O55" s="157">
        <v>2.9132438389100379</v>
      </c>
      <c r="P55" s="157">
        <v>2.3378264532434709</v>
      </c>
      <c r="Q55" s="157" t="s">
        <v>340</v>
      </c>
      <c r="R55" s="157">
        <v>2.3953848083274112</v>
      </c>
      <c r="S55" s="157">
        <v>2.679963884100796</v>
      </c>
      <c r="T55" s="157">
        <v>2.1000170386777985</v>
      </c>
      <c r="U55" s="157" t="s">
        <v>340</v>
      </c>
      <c r="V55" s="157">
        <v>2.1272934546471363</v>
      </c>
      <c r="W55" s="157">
        <v>2.2556390977443606</v>
      </c>
      <c r="X55" s="157">
        <v>1.9941271858701846</v>
      </c>
      <c r="Y55" s="157" t="s">
        <v>340</v>
      </c>
      <c r="Z55" s="157">
        <v>0.18876034911320014</v>
      </c>
      <c r="AA55" s="157">
        <v>0.17902813299232737</v>
      </c>
      <c r="AB55" s="157">
        <v>0.19895167769828212</v>
      </c>
      <c r="AC55" s="157"/>
      <c r="AD55" s="138"/>
    </row>
    <row r="56" spans="1:48" ht="14.25" customHeight="1" x14ac:dyDescent="0.3">
      <c r="A56" s="147" t="s">
        <v>332</v>
      </c>
      <c r="B56" s="152">
        <v>3.4182575631036478</v>
      </c>
      <c r="C56" s="152">
        <v>3.6450414734127516</v>
      </c>
      <c r="D56" s="152">
        <v>3.1817086879717364</v>
      </c>
      <c r="E56" s="152" t="s">
        <v>340</v>
      </c>
      <c r="F56" s="152">
        <v>5.6297538479966462</v>
      </c>
      <c r="G56" s="152">
        <v>5.902818044764004</v>
      </c>
      <c r="H56" s="152">
        <v>5.33812236809512</v>
      </c>
      <c r="I56" s="152" t="s">
        <v>340</v>
      </c>
      <c r="J56" s="152">
        <v>6.7424101322406411</v>
      </c>
      <c r="K56" s="152">
        <v>7.1663219369753008</v>
      </c>
      <c r="L56" s="152">
        <v>6.3007099391480734</v>
      </c>
      <c r="M56" s="152" t="s">
        <v>340</v>
      </c>
      <c r="N56" s="152">
        <v>2.9815843320666469</v>
      </c>
      <c r="O56" s="152">
        <v>3.4514496088357114</v>
      </c>
      <c r="P56" s="152">
        <v>2.4961369309402115</v>
      </c>
      <c r="Q56" s="152" t="s">
        <v>340</v>
      </c>
      <c r="R56" s="152">
        <v>2.914519282033055</v>
      </c>
      <c r="S56" s="152">
        <v>3.0214991284137129</v>
      </c>
      <c r="T56" s="152">
        <v>2.8032866118898019</v>
      </c>
      <c r="U56" s="152" t="s">
        <v>340</v>
      </c>
      <c r="V56" s="152">
        <v>2.4826825231410532</v>
      </c>
      <c r="W56" s="152">
        <v>2.5730852863010387</v>
      </c>
      <c r="X56" s="152">
        <v>2.3895457373988802</v>
      </c>
      <c r="Y56" s="152" t="s">
        <v>340</v>
      </c>
      <c r="Z56" s="152">
        <v>0.246331798222127</v>
      </c>
      <c r="AA56" s="152">
        <v>0.24098910310142496</v>
      </c>
      <c r="AB56" s="152">
        <v>0.25191675794085433</v>
      </c>
      <c r="AC56" s="152"/>
      <c r="AD56" s="73"/>
      <c r="AE56" s="71"/>
      <c r="AF56" s="71"/>
      <c r="AG56" s="71"/>
      <c r="AH56" s="71"/>
      <c r="AI56" s="71"/>
      <c r="AJ56" s="71"/>
      <c r="AK56" s="71"/>
      <c r="AL56" s="71"/>
      <c r="AM56" s="71"/>
      <c r="AN56" s="71"/>
      <c r="AO56" s="71"/>
      <c r="AP56" s="71"/>
      <c r="AQ56" s="71"/>
      <c r="AR56" s="71"/>
      <c r="AS56" s="71"/>
      <c r="AT56" s="71"/>
      <c r="AU56" s="71"/>
      <c r="AV56" s="71"/>
    </row>
    <row r="57" spans="1:48" ht="14.25" customHeight="1" x14ac:dyDescent="0.3">
      <c r="A57" s="147" t="s">
        <v>333</v>
      </c>
      <c r="B57" s="152">
        <v>3.3964703347501617</v>
      </c>
      <c r="C57" s="152">
        <v>3.702282754651832</v>
      </c>
      <c r="D57" s="152">
        <v>3.0774771890507444</v>
      </c>
      <c r="E57" s="152" t="s">
        <v>340</v>
      </c>
      <c r="F57" s="152">
        <v>6.1918437679494547</v>
      </c>
      <c r="G57" s="152">
        <v>6.5342163355408394</v>
      </c>
      <c r="H57" s="152">
        <v>5.8203592814371259</v>
      </c>
      <c r="I57" s="152" t="s">
        <v>340</v>
      </c>
      <c r="J57" s="152">
        <v>6.8622696411251214</v>
      </c>
      <c r="K57" s="152">
        <v>7.6263107721639658</v>
      </c>
      <c r="L57" s="152">
        <v>6.0710760118460021</v>
      </c>
      <c r="M57" s="152" t="s">
        <v>340</v>
      </c>
      <c r="N57" s="152">
        <v>2.6836321573163682</v>
      </c>
      <c r="O57" s="152">
        <v>2.8636363636363638</v>
      </c>
      <c r="P57" s="152">
        <v>2.4970553592461719</v>
      </c>
      <c r="Q57" s="152" t="s">
        <v>340</v>
      </c>
      <c r="R57" s="152">
        <v>2.6520129016843867</v>
      </c>
      <c r="S57" s="152">
        <v>3.1700969955050859</v>
      </c>
      <c r="T57" s="152">
        <v>2.1235521235521233</v>
      </c>
      <c r="U57" s="152" t="s">
        <v>340</v>
      </c>
      <c r="V57" s="152">
        <v>1.9435503837583561</v>
      </c>
      <c r="W57" s="152">
        <v>2.0298361457569087</v>
      </c>
      <c r="X57" s="152">
        <v>1.8551015292053146</v>
      </c>
      <c r="Y57" s="152" t="s">
        <v>340</v>
      </c>
      <c r="Z57" s="152">
        <v>0.19986675549633579</v>
      </c>
      <c r="AA57" s="152">
        <v>0.12978585334198572</v>
      </c>
      <c r="AB57" s="152">
        <v>0.27378507871321012</v>
      </c>
      <c r="AC57" s="152"/>
      <c r="AD57" s="73"/>
      <c r="AE57" s="71"/>
      <c r="AF57" s="71"/>
      <c r="AG57" s="71"/>
      <c r="AH57" s="71"/>
      <c r="AI57" s="71"/>
      <c r="AJ57" s="71"/>
      <c r="AK57" s="71"/>
      <c r="AL57" s="71"/>
      <c r="AM57" s="71"/>
      <c r="AN57" s="71"/>
      <c r="AO57" s="71"/>
      <c r="AP57" s="71"/>
      <c r="AQ57" s="71"/>
      <c r="AR57" s="71"/>
      <c r="AS57" s="71"/>
      <c r="AT57" s="71"/>
      <c r="AU57" s="71"/>
      <c r="AV57" s="71"/>
    </row>
    <row r="58" spans="1:48" ht="14.25" customHeight="1" x14ac:dyDescent="0.3">
      <c r="A58" s="147" t="s">
        <v>334</v>
      </c>
      <c r="B58" s="152">
        <v>2.5627737037133009</v>
      </c>
      <c r="C58" s="152">
        <v>2.8049708343900583</v>
      </c>
      <c r="D58" s="152">
        <v>2.3098114007204917</v>
      </c>
      <c r="E58" s="152" t="s">
        <v>340</v>
      </c>
      <c r="F58" s="152">
        <v>4.7103755569700825</v>
      </c>
      <c r="G58" s="152">
        <v>5.3615960099750621</v>
      </c>
      <c r="H58" s="152">
        <v>4.031209362808843</v>
      </c>
      <c r="I58" s="152" t="s">
        <v>340</v>
      </c>
      <c r="J58" s="152">
        <v>5.4356915872219433</v>
      </c>
      <c r="K58" s="152">
        <v>6.2084993359893756</v>
      </c>
      <c r="L58" s="152">
        <v>4.6511627906976747</v>
      </c>
      <c r="M58" s="152" t="s">
        <v>340</v>
      </c>
      <c r="N58" s="152">
        <v>1.9242902208201893</v>
      </c>
      <c r="O58" s="152">
        <v>2.037665946279716</v>
      </c>
      <c r="P58" s="152">
        <v>1.8058690744920991</v>
      </c>
      <c r="Q58" s="152" t="s">
        <v>340</v>
      </c>
      <c r="R58" s="152">
        <v>1.5472962194927422</v>
      </c>
      <c r="S58" s="152">
        <v>1.6485225505443235</v>
      </c>
      <c r="T58" s="152">
        <v>1.4407334643091028</v>
      </c>
      <c r="U58" s="152" t="s">
        <v>340</v>
      </c>
      <c r="V58" s="152">
        <v>2.1372328458942635</v>
      </c>
      <c r="W58" s="152">
        <v>2.1950454687989964</v>
      </c>
      <c r="X58" s="152">
        <v>2.0764667106130523</v>
      </c>
      <c r="Y58" s="152" t="s">
        <v>340</v>
      </c>
      <c r="Z58" s="152">
        <v>0.21344717182497333</v>
      </c>
      <c r="AA58" s="152">
        <v>0.12980269989615784</v>
      </c>
      <c r="AB58" s="152">
        <v>0.30186608122941821</v>
      </c>
      <c r="AC58" s="152"/>
      <c r="AD58" s="73"/>
      <c r="AE58" s="71"/>
      <c r="AF58" s="71"/>
      <c r="AG58" s="71"/>
      <c r="AH58" s="71"/>
      <c r="AI58" s="71"/>
      <c r="AJ58" s="71"/>
      <c r="AK58" s="71"/>
      <c r="AL58" s="71"/>
      <c r="AM58" s="71"/>
      <c r="AN58" s="71"/>
      <c r="AO58" s="71"/>
      <c r="AP58" s="71"/>
      <c r="AQ58" s="71"/>
      <c r="AR58" s="71"/>
      <c r="AS58" s="71"/>
      <c r="AT58" s="71"/>
      <c r="AU58" s="71"/>
      <c r="AV58" s="71"/>
    </row>
    <row r="59" spans="1:48" ht="14.25" customHeight="1" x14ac:dyDescent="0.3">
      <c r="A59" s="147" t="s">
        <v>335</v>
      </c>
      <c r="B59" s="152">
        <v>1.8371132786787148</v>
      </c>
      <c r="C59" s="152">
        <v>1.9658622719246615</v>
      </c>
      <c r="D59" s="152">
        <v>1.7039922103213243</v>
      </c>
      <c r="E59" s="152" t="s">
        <v>340</v>
      </c>
      <c r="F59" s="152">
        <v>3.5539676570139149</v>
      </c>
      <c r="G59" s="152">
        <v>3.5581912527798369</v>
      </c>
      <c r="H59" s="152">
        <v>3.5496183206106871</v>
      </c>
      <c r="I59" s="152" t="s">
        <v>340</v>
      </c>
      <c r="J59" s="152">
        <v>3.1786271450858035</v>
      </c>
      <c r="K59" s="152">
        <v>3.5480138835325881</v>
      </c>
      <c r="L59" s="152">
        <v>2.8007889546351086</v>
      </c>
      <c r="M59" s="152" t="s">
        <v>340</v>
      </c>
      <c r="N59" s="152">
        <v>1.4851485148514851</v>
      </c>
      <c r="O59" s="152">
        <v>1.3067400275103165</v>
      </c>
      <c r="P59" s="152">
        <v>1.6739446870451238</v>
      </c>
      <c r="Q59" s="152" t="s">
        <v>340</v>
      </c>
      <c r="R59" s="152">
        <v>1.6811279826464207</v>
      </c>
      <c r="S59" s="152">
        <v>2.187163858013625</v>
      </c>
      <c r="T59" s="152">
        <v>1.1666059059423988</v>
      </c>
      <c r="U59" s="152" t="s">
        <v>340</v>
      </c>
      <c r="V59" s="152">
        <v>1.4977168949771689</v>
      </c>
      <c r="W59" s="152">
        <v>1.5991471215351813</v>
      </c>
      <c r="X59" s="152">
        <v>1.3904547162720782</v>
      </c>
      <c r="Y59" s="152" t="s">
        <v>340</v>
      </c>
      <c r="Z59" s="152">
        <v>4.7520988436559476E-2</v>
      </c>
      <c r="AA59" s="152">
        <v>6.2735257214554571E-2</v>
      </c>
      <c r="AB59" s="152">
        <v>3.2000000000000001E-2</v>
      </c>
      <c r="AC59" s="152"/>
      <c r="AD59" s="73"/>
      <c r="AE59" s="71"/>
      <c r="AF59" s="71"/>
      <c r="AG59" s="71"/>
      <c r="AH59" s="71"/>
      <c r="AI59" s="71"/>
      <c r="AJ59" s="71"/>
      <c r="AK59" s="71"/>
      <c r="AL59" s="71"/>
      <c r="AM59" s="71"/>
      <c r="AN59" s="71"/>
      <c r="AO59" s="71"/>
      <c r="AP59" s="71"/>
      <c r="AQ59" s="71"/>
      <c r="AR59" s="71"/>
      <c r="AS59" s="71"/>
      <c r="AT59" s="71"/>
      <c r="AU59" s="71"/>
      <c r="AV59" s="71"/>
    </row>
    <row r="60" spans="1:48" ht="14.25" customHeight="1" x14ac:dyDescent="0.3">
      <c r="A60" s="147" t="s">
        <v>336</v>
      </c>
      <c r="B60" s="152">
        <v>2.9683506978572831</v>
      </c>
      <c r="C60" s="152">
        <v>3.3596457450904893</v>
      </c>
      <c r="D60" s="152">
        <v>2.5602409638554215</v>
      </c>
      <c r="E60" s="152" t="s">
        <v>340</v>
      </c>
      <c r="F60" s="152">
        <v>4.4619422572178475</v>
      </c>
      <c r="G60" s="152">
        <v>5.0675675675675675</v>
      </c>
      <c r="H60" s="152">
        <v>3.8112522686025407</v>
      </c>
      <c r="I60" s="152" t="s">
        <v>340</v>
      </c>
      <c r="J60" s="152">
        <v>6.7118226600985222</v>
      </c>
      <c r="K60" s="152">
        <v>7.0196311719214757</v>
      </c>
      <c r="L60" s="152">
        <v>6.3816209317166557</v>
      </c>
      <c r="M60" s="152" t="s">
        <v>340</v>
      </c>
      <c r="N60" s="152">
        <v>3.3333333333333335</v>
      </c>
      <c r="O60" s="152">
        <v>3.9709172259507834</v>
      </c>
      <c r="P60" s="152">
        <v>2.6348039215686274</v>
      </c>
      <c r="Q60" s="152" t="s">
        <v>340</v>
      </c>
      <c r="R60" s="152">
        <v>2.3095380923815236</v>
      </c>
      <c r="S60" s="152">
        <v>2.6817640047675804</v>
      </c>
      <c r="T60" s="152">
        <v>1.932367149758454</v>
      </c>
      <c r="U60" s="152" t="s">
        <v>340</v>
      </c>
      <c r="V60" s="152">
        <v>1.2492382693479587</v>
      </c>
      <c r="W60" s="152">
        <v>1.4634146341463417</v>
      </c>
      <c r="X60" s="152">
        <v>1.0353227771010962</v>
      </c>
      <c r="Y60" s="152" t="s">
        <v>340</v>
      </c>
      <c r="Z60" s="152">
        <v>2.7510316368638238E-2</v>
      </c>
      <c r="AA60" s="152">
        <v>5.4794520547945202E-2</v>
      </c>
      <c r="AB60" s="152">
        <v>0</v>
      </c>
      <c r="AC60" s="152"/>
      <c r="AD60" s="73"/>
      <c r="AE60" s="71"/>
      <c r="AF60" s="71"/>
      <c r="AG60" s="71"/>
      <c r="AH60" s="71"/>
      <c r="AI60" s="71"/>
      <c r="AJ60" s="71"/>
      <c r="AK60" s="71"/>
      <c r="AL60" s="71"/>
      <c r="AM60" s="71"/>
      <c r="AN60" s="71"/>
      <c r="AO60" s="71"/>
      <c r="AP60" s="71"/>
      <c r="AQ60" s="71"/>
      <c r="AR60" s="71"/>
      <c r="AS60" s="71"/>
      <c r="AT60" s="71"/>
      <c r="AU60" s="71"/>
      <c r="AV60" s="71"/>
    </row>
    <row r="61" spans="1:48" ht="14.25" customHeight="1" x14ac:dyDescent="0.3">
      <c r="A61" s="147" t="s">
        <v>337</v>
      </c>
      <c r="B61" s="152">
        <v>3.4095582791807191</v>
      </c>
      <c r="C61" s="152">
        <v>3.7369089178038717</v>
      </c>
      <c r="D61" s="152">
        <v>3.0572160546541416</v>
      </c>
      <c r="E61" s="152" t="s">
        <v>340</v>
      </c>
      <c r="F61" s="152">
        <v>5.4921540656205421</v>
      </c>
      <c r="G61" s="152">
        <v>6.0536044362292056</v>
      </c>
      <c r="H61" s="152">
        <v>4.8971596474045054</v>
      </c>
      <c r="I61" s="152" t="s">
        <v>340</v>
      </c>
      <c r="J61" s="152">
        <v>8.1130119232763089</v>
      </c>
      <c r="K61" s="152">
        <v>9.0155440414507773</v>
      </c>
      <c r="L61" s="152">
        <v>7.2095435684647295</v>
      </c>
      <c r="M61" s="152" t="s">
        <v>340</v>
      </c>
      <c r="N61" s="152">
        <v>2.9368575624082229</v>
      </c>
      <c r="O61" s="152">
        <v>3.2362459546925564</v>
      </c>
      <c r="P61" s="152">
        <v>2.6001040041601664</v>
      </c>
      <c r="Q61" s="152" t="s">
        <v>340</v>
      </c>
      <c r="R61" s="152">
        <v>2.1453811206461384</v>
      </c>
      <c r="S61" s="152">
        <v>2.5048169556840074</v>
      </c>
      <c r="T61" s="152">
        <v>1.7497348886532342</v>
      </c>
      <c r="U61" s="152" t="s">
        <v>340</v>
      </c>
      <c r="V61" s="152">
        <v>1.923590702644937</v>
      </c>
      <c r="W61" s="152">
        <v>2.1058038007190549</v>
      </c>
      <c r="X61" s="152">
        <v>1.7260579064587973</v>
      </c>
      <c r="Y61" s="152" t="s">
        <v>340</v>
      </c>
      <c r="Z61" s="152">
        <v>0.17941242431038351</v>
      </c>
      <c r="AA61" s="152">
        <v>0.12908777969018934</v>
      </c>
      <c r="AB61" s="152">
        <v>0.23419203747072601</v>
      </c>
      <c r="AC61" s="152"/>
      <c r="AD61" s="73"/>
      <c r="AE61" s="71"/>
      <c r="AF61" s="71"/>
      <c r="AG61" s="71"/>
      <c r="AH61" s="71"/>
      <c r="AI61" s="71"/>
      <c r="AJ61" s="71"/>
      <c r="AK61" s="71"/>
      <c r="AL61" s="71"/>
      <c r="AM61" s="71"/>
      <c r="AN61" s="71"/>
      <c r="AO61" s="71"/>
      <c r="AP61" s="71"/>
      <c r="AQ61" s="71"/>
      <c r="AR61" s="71"/>
      <c r="AS61" s="71"/>
      <c r="AT61" s="71"/>
      <c r="AU61" s="71"/>
      <c r="AV61" s="71"/>
    </row>
    <row r="62" spans="1:48" ht="14.25" customHeight="1" x14ac:dyDescent="0.3">
      <c r="A62" s="147" t="s">
        <v>338</v>
      </c>
      <c r="B62" s="152">
        <v>2.7585217765453938</v>
      </c>
      <c r="C62" s="152">
        <v>3.0433561194868433</v>
      </c>
      <c r="D62" s="152">
        <v>2.4614182457511231</v>
      </c>
      <c r="E62" s="152" t="s">
        <v>340</v>
      </c>
      <c r="F62" s="152">
        <v>3.7037037037037033</v>
      </c>
      <c r="G62" s="152">
        <v>3.3603707995365011</v>
      </c>
      <c r="H62" s="152">
        <v>4.0752351097178678</v>
      </c>
      <c r="I62" s="152" t="s">
        <v>340</v>
      </c>
      <c r="J62" s="152">
        <v>4.941947008038106</v>
      </c>
      <c r="K62" s="152">
        <v>5.710886377156454</v>
      </c>
      <c r="L62" s="152">
        <v>4.171632896305125</v>
      </c>
      <c r="M62" s="152" t="s">
        <v>340</v>
      </c>
      <c r="N62" s="152">
        <v>2.9044437990124892</v>
      </c>
      <c r="O62" s="152">
        <v>3.1728045325779037</v>
      </c>
      <c r="P62" s="152">
        <v>2.6221692491060788</v>
      </c>
      <c r="Q62" s="152" t="s">
        <v>340</v>
      </c>
      <c r="R62" s="152">
        <v>2.2902948754652162</v>
      </c>
      <c r="S62" s="152">
        <v>2.7027027027027026</v>
      </c>
      <c r="T62" s="152">
        <v>1.8637157833430402</v>
      </c>
      <c r="U62" s="152" t="s">
        <v>340</v>
      </c>
      <c r="V62" s="152">
        <v>2.9315960912052117</v>
      </c>
      <c r="W62" s="152">
        <v>3.3779848573092601</v>
      </c>
      <c r="X62" s="152">
        <v>2.4698795180722892</v>
      </c>
      <c r="Y62" s="152" t="s">
        <v>340</v>
      </c>
      <c r="Z62" s="152">
        <v>0.22935779816513763</v>
      </c>
      <c r="AA62" s="152">
        <v>0.44687189672293948</v>
      </c>
      <c r="AB62" s="152">
        <v>0</v>
      </c>
      <c r="AC62" s="152"/>
      <c r="AD62" s="73"/>
      <c r="AE62" s="71"/>
      <c r="AF62" s="71"/>
      <c r="AG62" s="71"/>
      <c r="AH62" s="71"/>
      <c r="AI62" s="71"/>
      <c r="AJ62" s="71"/>
      <c r="AK62" s="71"/>
      <c r="AL62" s="71"/>
      <c r="AM62" s="71"/>
      <c r="AN62" s="71"/>
      <c r="AO62" s="71"/>
      <c r="AP62" s="71"/>
      <c r="AQ62" s="71"/>
      <c r="AR62" s="71"/>
      <c r="AS62" s="71"/>
      <c r="AT62" s="71"/>
      <c r="AU62" s="71"/>
      <c r="AV62" s="71"/>
    </row>
    <row r="63" spans="1:48" ht="14.25" customHeight="1" x14ac:dyDescent="0.3">
      <c r="A63" s="50"/>
      <c r="B63" s="152" t="s">
        <v>340</v>
      </c>
      <c r="C63" s="152" t="s">
        <v>340</v>
      </c>
      <c r="D63" s="152" t="s">
        <v>340</v>
      </c>
      <c r="E63" s="152" t="s">
        <v>340</v>
      </c>
      <c r="F63" s="152" t="s">
        <v>340</v>
      </c>
      <c r="G63" s="152" t="s">
        <v>340</v>
      </c>
      <c r="H63" s="152" t="s">
        <v>340</v>
      </c>
      <c r="I63" s="152" t="s">
        <v>340</v>
      </c>
      <c r="J63" s="152" t="s">
        <v>340</v>
      </c>
      <c r="K63" s="152" t="s">
        <v>340</v>
      </c>
      <c r="L63" s="152" t="s">
        <v>340</v>
      </c>
      <c r="M63" s="152" t="s">
        <v>340</v>
      </c>
      <c r="N63" s="152" t="s">
        <v>340</v>
      </c>
      <c r="O63" s="152" t="s">
        <v>340</v>
      </c>
      <c r="P63" s="152" t="s">
        <v>340</v>
      </c>
      <c r="Q63" s="152" t="s">
        <v>340</v>
      </c>
      <c r="R63" s="152" t="s">
        <v>340</v>
      </c>
      <c r="S63" s="152" t="s">
        <v>340</v>
      </c>
      <c r="T63" s="152" t="s">
        <v>340</v>
      </c>
      <c r="U63" s="152" t="s">
        <v>340</v>
      </c>
      <c r="V63" s="152" t="s">
        <v>340</v>
      </c>
      <c r="W63" s="152" t="s">
        <v>340</v>
      </c>
      <c r="X63" s="152" t="s">
        <v>340</v>
      </c>
      <c r="Y63" s="152" t="s">
        <v>340</v>
      </c>
      <c r="Z63" s="152" t="s">
        <v>340</v>
      </c>
      <c r="AA63" s="152" t="s">
        <v>340</v>
      </c>
      <c r="AB63" s="152" t="s">
        <v>340</v>
      </c>
      <c r="AC63" s="152"/>
      <c r="AD63" s="73"/>
      <c r="AE63" s="71"/>
      <c r="AF63" s="71"/>
      <c r="AG63" s="71"/>
      <c r="AH63" s="71"/>
      <c r="AI63" s="71"/>
      <c r="AJ63" s="71"/>
      <c r="AK63" s="71"/>
      <c r="AL63" s="71"/>
      <c r="AM63" s="71"/>
      <c r="AN63" s="71"/>
      <c r="AO63" s="71"/>
      <c r="AP63" s="71"/>
      <c r="AQ63" s="71"/>
      <c r="AR63" s="71"/>
      <c r="AS63" s="71"/>
      <c r="AT63" s="71"/>
      <c r="AU63" s="71"/>
      <c r="AV63" s="71"/>
    </row>
    <row r="64" spans="1:48" s="74" customFormat="1" ht="14.25" customHeight="1" x14ac:dyDescent="0.3">
      <c r="A64" s="142" t="s">
        <v>303</v>
      </c>
      <c r="B64" s="157">
        <v>3.9435461406836541</v>
      </c>
      <c r="C64" s="157">
        <v>4.4701986754966887</v>
      </c>
      <c r="D64" s="157">
        <v>3.380362877768933</v>
      </c>
      <c r="E64" s="157" t="s">
        <v>340</v>
      </c>
      <c r="F64" s="157">
        <v>6.2125863392171912</v>
      </c>
      <c r="G64" s="157">
        <v>6.8072866730584849</v>
      </c>
      <c r="H64" s="157">
        <v>5.5675545956323491</v>
      </c>
      <c r="I64" s="157" t="s">
        <v>340</v>
      </c>
      <c r="J64" s="157">
        <v>7.4466324673175572</v>
      </c>
      <c r="K64" s="157">
        <v>8.4901147959183678</v>
      </c>
      <c r="L64" s="157">
        <v>6.3209494324045403</v>
      </c>
      <c r="M64" s="157" t="s">
        <v>340</v>
      </c>
      <c r="N64" s="157">
        <v>3.8336868222017686</v>
      </c>
      <c r="O64" s="157">
        <v>4.3938097830313394</v>
      </c>
      <c r="P64" s="157">
        <v>3.239901071723001</v>
      </c>
      <c r="Q64" s="157" t="s">
        <v>340</v>
      </c>
      <c r="R64" s="157">
        <v>3.2232038404130865</v>
      </c>
      <c r="S64" s="157">
        <v>3.5697510568341944</v>
      </c>
      <c r="T64" s="157">
        <v>2.8547648772367875</v>
      </c>
      <c r="U64" s="157" t="s">
        <v>340</v>
      </c>
      <c r="V64" s="157">
        <v>2.7906394694030787</v>
      </c>
      <c r="W64" s="157">
        <v>3.3102448453608249</v>
      </c>
      <c r="X64" s="157">
        <v>2.2324132560353029</v>
      </c>
      <c r="Y64" s="157" t="s">
        <v>340</v>
      </c>
      <c r="Z64" s="157">
        <v>0.37693599552155249</v>
      </c>
      <c r="AA64" s="157">
        <v>0.4577157802964254</v>
      </c>
      <c r="AB64" s="157">
        <v>0.29161230910904762</v>
      </c>
      <c r="AC64" s="157"/>
      <c r="AD64" s="138"/>
    </row>
    <row r="65" spans="1:48" ht="14.25" customHeight="1" x14ac:dyDescent="0.3">
      <c r="A65" s="147" t="s">
        <v>332</v>
      </c>
      <c r="B65" s="152">
        <v>2.1326741779719476</v>
      </c>
      <c r="C65" s="152">
        <v>2.1746478873239434</v>
      </c>
      <c r="D65" s="152">
        <v>2.0889566952235654</v>
      </c>
      <c r="E65" s="152" t="s">
        <v>340</v>
      </c>
      <c r="F65" s="152">
        <v>4.9586776859504136</v>
      </c>
      <c r="G65" s="152">
        <v>5.2208835341365463</v>
      </c>
      <c r="H65" s="152">
        <v>4.6808510638297873</v>
      </c>
      <c r="I65" s="152" t="s">
        <v>340</v>
      </c>
      <c r="J65" s="152">
        <v>4.0248810830589097</v>
      </c>
      <c r="K65" s="152">
        <v>4.250720461095101</v>
      </c>
      <c r="L65" s="152">
        <v>3.7918215613382897</v>
      </c>
      <c r="M65" s="152" t="s">
        <v>340</v>
      </c>
      <c r="N65" s="152">
        <v>1.6967126193001063</v>
      </c>
      <c r="O65" s="152">
        <v>1.7980636237897647</v>
      </c>
      <c r="P65" s="152">
        <v>1.5907447577729574</v>
      </c>
      <c r="Q65" s="152" t="s">
        <v>340</v>
      </c>
      <c r="R65" s="152">
        <v>1.0726643598615917</v>
      </c>
      <c r="S65" s="152">
        <v>0.83623693379790942</v>
      </c>
      <c r="T65" s="152">
        <v>1.3058419243986255</v>
      </c>
      <c r="U65" s="152" t="s">
        <v>340</v>
      </c>
      <c r="V65" s="152">
        <v>1.3299784327821711</v>
      </c>
      <c r="W65" s="152">
        <v>1.1980267794221282</v>
      </c>
      <c r="X65" s="152">
        <v>1.467351430667645</v>
      </c>
      <c r="Y65" s="152" t="s">
        <v>340</v>
      </c>
      <c r="Z65" s="152">
        <v>3.0693677102516879E-2</v>
      </c>
      <c r="AA65" s="152">
        <v>5.9066745422327233E-2</v>
      </c>
      <c r="AB65" s="152">
        <v>0</v>
      </c>
      <c r="AC65" s="152"/>
      <c r="AD65" s="73"/>
      <c r="AE65" s="71"/>
      <c r="AF65" s="71"/>
      <c r="AG65" s="71"/>
      <c r="AH65" s="71"/>
      <c r="AI65" s="71"/>
      <c r="AJ65" s="71"/>
      <c r="AK65" s="71"/>
      <c r="AL65" s="71"/>
      <c r="AM65" s="71"/>
      <c r="AN65" s="71"/>
      <c r="AO65" s="71"/>
      <c r="AP65" s="71"/>
      <c r="AQ65" s="71"/>
      <c r="AR65" s="71"/>
      <c r="AS65" s="71"/>
      <c r="AT65" s="71"/>
      <c r="AU65" s="71"/>
      <c r="AV65" s="71"/>
    </row>
    <row r="66" spans="1:48" ht="14.25" customHeight="1" x14ac:dyDescent="0.3">
      <c r="A66" s="147" t="s">
        <v>333</v>
      </c>
      <c r="B66" s="152">
        <v>4.0929672339571299</v>
      </c>
      <c r="C66" s="152">
        <v>4.5464330305248204</v>
      </c>
      <c r="D66" s="152">
        <v>3.6054799592705731</v>
      </c>
      <c r="E66" s="152" t="s">
        <v>340</v>
      </c>
      <c r="F66" s="152">
        <v>6.5422916929282744</v>
      </c>
      <c r="G66" s="152">
        <v>7.0807153214113097</v>
      </c>
      <c r="H66" s="152">
        <v>5.9552042160737813</v>
      </c>
      <c r="I66" s="152" t="s">
        <v>340</v>
      </c>
      <c r="J66" s="152">
        <v>7.7158348394272211</v>
      </c>
      <c r="K66" s="152">
        <v>8.4671930302205283</v>
      </c>
      <c r="L66" s="152">
        <v>6.9318181818181817</v>
      </c>
      <c r="M66" s="152" t="s">
        <v>340</v>
      </c>
      <c r="N66" s="152">
        <v>3.9599945938640357</v>
      </c>
      <c r="O66" s="152">
        <v>4.4725956566701131</v>
      </c>
      <c r="P66" s="152">
        <v>3.3984706881903146</v>
      </c>
      <c r="Q66" s="152" t="s">
        <v>340</v>
      </c>
      <c r="R66" s="152">
        <v>3.0822835700884483</v>
      </c>
      <c r="S66" s="152">
        <v>3.3186414311641168</v>
      </c>
      <c r="T66" s="152">
        <v>2.8294036061026353</v>
      </c>
      <c r="U66" s="152" t="s">
        <v>340</v>
      </c>
      <c r="V66" s="152">
        <v>3.0457571894035982</v>
      </c>
      <c r="W66" s="152">
        <v>3.6717062634989204</v>
      </c>
      <c r="X66" s="152">
        <v>2.3546944858420269</v>
      </c>
      <c r="Y66" s="152" t="s">
        <v>340</v>
      </c>
      <c r="Z66" s="152">
        <v>0.2953640683189932</v>
      </c>
      <c r="AA66" s="152">
        <v>0.3762227238525207</v>
      </c>
      <c r="AB66" s="152">
        <v>0.21052631578947367</v>
      </c>
      <c r="AC66" s="152"/>
      <c r="AD66" s="73"/>
      <c r="AE66" s="71"/>
      <c r="AF66" s="71"/>
      <c r="AG66" s="71"/>
      <c r="AH66" s="71"/>
      <c r="AI66" s="71"/>
      <c r="AJ66" s="71"/>
      <c r="AK66" s="71"/>
      <c r="AL66" s="71"/>
      <c r="AM66" s="71"/>
      <c r="AN66" s="71"/>
      <c r="AO66" s="71"/>
      <c r="AP66" s="71"/>
      <c r="AQ66" s="71"/>
      <c r="AR66" s="71"/>
      <c r="AS66" s="71"/>
      <c r="AT66" s="71"/>
      <c r="AU66" s="71"/>
      <c r="AV66" s="71"/>
    </row>
    <row r="67" spans="1:48" ht="14.25" customHeight="1" x14ac:dyDescent="0.3">
      <c r="A67" s="147" t="s">
        <v>334</v>
      </c>
      <c r="B67" s="152">
        <v>5.3864478560084699</v>
      </c>
      <c r="C67" s="152">
        <v>5.8869093725793959</v>
      </c>
      <c r="D67" s="152">
        <v>4.8601683410263368</v>
      </c>
      <c r="E67" s="152" t="s">
        <v>340</v>
      </c>
      <c r="F67" s="152">
        <v>7.4879227053140092</v>
      </c>
      <c r="G67" s="152">
        <v>7.587253414264036</v>
      </c>
      <c r="H67" s="152">
        <v>7.3756432246998278</v>
      </c>
      <c r="I67" s="152" t="s">
        <v>340</v>
      </c>
      <c r="J67" s="152">
        <v>9.120521172638437</v>
      </c>
      <c r="K67" s="152">
        <v>11.060606060606061</v>
      </c>
      <c r="L67" s="152">
        <v>6.8661971830985919</v>
      </c>
      <c r="M67" s="152" t="s">
        <v>340</v>
      </c>
      <c r="N67" s="152">
        <v>5.1112943116240723</v>
      </c>
      <c r="O67" s="152">
        <v>4.4925124792013316</v>
      </c>
      <c r="P67" s="152">
        <v>5.7189542483660132</v>
      </c>
      <c r="Q67" s="152" t="s">
        <v>340</v>
      </c>
      <c r="R67" s="152">
        <v>6.804979253112033</v>
      </c>
      <c r="S67" s="152">
        <v>6.6558441558441555</v>
      </c>
      <c r="T67" s="152">
        <v>6.9609507640067916</v>
      </c>
      <c r="U67" s="152" t="s">
        <v>340</v>
      </c>
      <c r="V67" s="152">
        <v>3.2894736842105261</v>
      </c>
      <c r="W67" s="152">
        <v>4.3189368770764114</v>
      </c>
      <c r="X67" s="152">
        <v>2.2801302931596092</v>
      </c>
      <c r="Y67" s="152" t="s">
        <v>340</v>
      </c>
      <c r="Z67" s="152">
        <v>1.2396694214876034</v>
      </c>
      <c r="AA67" s="152">
        <v>1.4965986394557822</v>
      </c>
      <c r="AB67" s="152">
        <v>0.97629009762900976</v>
      </c>
      <c r="AC67" s="152"/>
      <c r="AD67" s="73"/>
      <c r="AE67" s="71"/>
      <c r="AF67" s="71"/>
      <c r="AG67" s="71"/>
      <c r="AH67" s="71"/>
      <c r="AI67" s="71"/>
      <c r="AJ67" s="71"/>
      <c r="AK67" s="71"/>
      <c r="AL67" s="71"/>
      <c r="AM67" s="71"/>
      <c r="AN67" s="71"/>
      <c r="AO67" s="71"/>
      <c r="AP67" s="71"/>
      <c r="AQ67" s="71"/>
      <c r="AR67" s="71"/>
      <c r="AS67" s="71"/>
      <c r="AT67" s="71"/>
      <c r="AU67" s="71"/>
      <c r="AV67" s="71"/>
    </row>
    <row r="68" spans="1:48" ht="14.25" customHeight="1" x14ac:dyDescent="0.3">
      <c r="A68" s="147" t="s">
        <v>335</v>
      </c>
      <c r="B68" s="152">
        <v>4.0235525024533851</v>
      </c>
      <c r="C68" s="152">
        <v>4.8330609385944436</v>
      </c>
      <c r="D68" s="152">
        <v>3.1274231067459293</v>
      </c>
      <c r="E68" s="152" t="s">
        <v>340</v>
      </c>
      <c r="F68" s="152">
        <v>7.2625698324022352</v>
      </c>
      <c r="G68" s="152">
        <v>8.1606217616580317</v>
      </c>
      <c r="H68" s="152">
        <v>6.2121212121212119</v>
      </c>
      <c r="I68" s="152" t="s">
        <v>340</v>
      </c>
      <c r="J68" s="152">
        <v>8.0424886191198777</v>
      </c>
      <c r="K68" s="152">
        <v>9.4395280235988199</v>
      </c>
      <c r="L68" s="152">
        <v>6.5625</v>
      </c>
      <c r="M68" s="152" t="s">
        <v>340</v>
      </c>
      <c r="N68" s="152">
        <v>3.1341107871720117</v>
      </c>
      <c r="O68" s="152">
        <v>4.1436464088397784</v>
      </c>
      <c r="P68" s="152">
        <v>2.0061728395061729</v>
      </c>
      <c r="Q68" s="152" t="s">
        <v>340</v>
      </c>
      <c r="R68" s="152">
        <v>3.1538461538461537</v>
      </c>
      <c r="S68" s="152">
        <v>3.6337209302325584</v>
      </c>
      <c r="T68" s="152">
        <v>2.6143790849673203</v>
      </c>
      <c r="U68" s="152" t="s">
        <v>340</v>
      </c>
      <c r="V68" s="152">
        <v>2.359208523592085</v>
      </c>
      <c r="W68" s="152">
        <v>3.4236804564907275</v>
      </c>
      <c r="X68" s="152">
        <v>1.1419249592169658</v>
      </c>
      <c r="Y68" s="152" t="s">
        <v>340</v>
      </c>
      <c r="Z68" s="152">
        <v>0.21186440677966101</v>
      </c>
      <c r="AA68" s="152">
        <v>0.1388888888888889</v>
      </c>
      <c r="AB68" s="152">
        <v>0.28735632183908044</v>
      </c>
      <c r="AC68" s="152"/>
      <c r="AD68" s="73"/>
      <c r="AE68" s="71"/>
      <c r="AF68" s="71"/>
      <c r="AG68" s="71"/>
      <c r="AH68" s="71"/>
      <c r="AI68" s="71"/>
      <c r="AJ68" s="71"/>
      <c r="AK68" s="71"/>
      <c r="AL68" s="71"/>
      <c r="AM68" s="71"/>
      <c r="AN68" s="71"/>
      <c r="AO68" s="71"/>
      <c r="AP68" s="71"/>
      <c r="AQ68" s="71"/>
      <c r="AR68" s="71"/>
      <c r="AS68" s="71"/>
      <c r="AT68" s="71"/>
      <c r="AU68" s="71"/>
      <c r="AV68" s="71"/>
    </row>
    <row r="69" spans="1:48" ht="14.25" customHeight="1" x14ac:dyDescent="0.3">
      <c r="A69" s="147" t="s">
        <v>336</v>
      </c>
      <c r="B69" s="152">
        <v>2.5960925886600128</v>
      </c>
      <c r="C69" s="152">
        <v>3.1394275161588179</v>
      </c>
      <c r="D69" s="152">
        <v>2.0134228187919461</v>
      </c>
      <c r="E69" s="152" t="s">
        <v>340</v>
      </c>
      <c r="F69" s="152">
        <v>4.3759630200308166</v>
      </c>
      <c r="G69" s="152">
        <v>5.2199413489736068</v>
      </c>
      <c r="H69" s="152">
        <v>3.4415584415584415</v>
      </c>
      <c r="I69" s="152" t="s">
        <v>340</v>
      </c>
      <c r="J69" s="152">
        <v>4.6777886817140981</v>
      </c>
      <c r="K69" s="152">
        <v>5.4273237679351212</v>
      </c>
      <c r="L69" s="152">
        <v>3.8514442916093539</v>
      </c>
      <c r="M69" s="152" t="s">
        <v>340</v>
      </c>
      <c r="N69" s="152">
        <v>2.9917250159134308</v>
      </c>
      <c r="O69" s="152">
        <v>4.0515653775322287</v>
      </c>
      <c r="P69" s="152">
        <v>1.8506278916060808</v>
      </c>
      <c r="Q69" s="152" t="s">
        <v>340</v>
      </c>
      <c r="R69" s="152">
        <v>1.9155844155844155</v>
      </c>
      <c r="S69" s="152">
        <v>2.3402909550917141</v>
      </c>
      <c r="T69" s="152">
        <v>1.4676450967311541</v>
      </c>
      <c r="U69" s="152" t="s">
        <v>340</v>
      </c>
      <c r="V69" s="152">
        <v>1.6216216216216217</v>
      </c>
      <c r="W69" s="152">
        <v>1.5989340439706863</v>
      </c>
      <c r="X69" s="152">
        <v>1.644962302947224</v>
      </c>
      <c r="Y69" s="152" t="s">
        <v>340</v>
      </c>
      <c r="Z69" s="152">
        <v>8.9498806682577564E-2</v>
      </c>
      <c r="AA69" s="152">
        <v>0.1736111111111111</v>
      </c>
      <c r="AB69" s="152">
        <v>0</v>
      </c>
      <c r="AC69" s="152"/>
      <c r="AD69" s="73"/>
      <c r="AE69" s="71"/>
      <c r="AF69" s="71"/>
      <c r="AG69" s="71"/>
      <c r="AH69" s="71"/>
      <c r="AI69" s="71"/>
      <c r="AJ69" s="71"/>
      <c r="AK69" s="71"/>
      <c r="AL69" s="71"/>
      <c r="AM69" s="71"/>
      <c r="AN69" s="71"/>
      <c r="AO69" s="71"/>
      <c r="AP69" s="71"/>
      <c r="AQ69" s="71"/>
      <c r="AR69" s="71"/>
      <c r="AS69" s="71"/>
      <c r="AT69" s="71"/>
      <c r="AU69" s="71"/>
      <c r="AV69" s="71"/>
    </row>
    <row r="70" spans="1:48" ht="14.25" customHeight="1" x14ac:dyDescent="0.3">
      <c r="A70" s="147" t="s">
        <v>337</v>
      </c>
      <c r="B70" s="152">
        <v>3.9396583967086398</v>
      </c>
      <c r="C70" s="152">
        <v>4.4990427568602422</v>
      </c>
      <c r="D70" s="152">
        <v>3.3313091003730375</v>
      </c>
      <c r="E70" s="152" t="s">
        <v>340</v>
      </c>
      <c r="F70" s="152">
        <v>6.4215803294342333</v>
      </c>
      <c r="G70" s="152">
        <v>7.4074074074074066</v>
      </c>
      <c r="H70" s="152">
        <v>5.3721044849679647</v>
      </c>
      <c r="I70" s="152" t="s">
        <v>340</v>
      </c>
      <c r="J70" s="152">
        <v>8.621137366917683</v>
      </c>
      <c r="K70" s="152">
        <v>10.217917675544793</v>
      </c>
      <c r="L70" s="152">
        <v>6.7749160134378501</v>
      </c>
      <c r="M70" s="152" t="s">
        <v>340</v>
      </c>
      <c r="N70" s="152">
        <v>3.4491503931016991</v>
      </c>
      <c r="O70" s="152">
        <v>3.917629331993973</v>
      </c>
      <c r="P70" s="152">
        <v>2.971311475409836</v>
      </c>
      <c r="Q70" s="152" t="s">
        <v>340</v>
      </c>
      <c r="R70" s="152">
        <v>3.1385557540188826</v>
      </c>
      <c r="S70" s="152">
        <v>3.2730825598436737</v>
      </c>
      <c r="T70" s="152">
        <v>2.9914529914529915</v>
      </c>
      <c r="U70" s="152" t="s">
        <v>340</v>
      </c>
      <c r="V70" s="152">
        <v>2.1806853582554515</v>
      </c>
      <c r="W70" s="152">
        <v>2.286282306163022</v>
      </c>
      <c r="X70" s="152">
        <v>2.0652173913043477</v>
      </c>
      <c r="Y70" s="152" t="s">
        <v>340</v>
      </c>
      <c r="Z70" s="152">
        <v>9.2828962636342549E-2</v>
      </c>
      <c r="AA70" s="152">
        <v>8.845643520566121E-2</v>
      </c>
      <c r="AB70" s="152">
        <v>9.765625E-2</v>
      </c>
      <c r="AC70" s="152"/>
      <c r="AD70" s="73"/>
      <c r="AE70" s="71"/>
      <c r="AF70" s="71"/>
      <c r="AG70" s="71"/>
      <c r="AH70" s="71"/>
      <c r="AI70" s="71"/>
      <c r="AJ70" s="71"/>
      <c r="AK70" s="71"/>
      <c r="AL70" s="71"/>
      <c r="AM70" s="71"/>
      <c r="AN70" s="71"/>
      <c r="AO70" s="71"/>
      <c r="AP70" s="71"/>
      <c r="AQ70" s="71"/>
      <c r="AR70" s="71"/>
      <c r="AS70" s="71"/>
      <c r="AT70" s="71"/>
      <c r="AU70" s="71"/>
      <c r="AV70" s="71"/>
    </row>
    <row r="71" spans="1:48" ht="14.25" customHeight="1" thickBot="1" x14ac:dyDescent="0.35">
      <c r="A71" s="147" t="s">
        <v>338</v>
      </c>
      <c r="B71" s="152">
        <v>5.2367911295170666</v>
      </c>
      <c r="C71" s="152">
        <v>6.0422764227642274</v>
      </c>
      <c r="D71" s="152">
        <v>4.3866273082995813</v>
      </c>
      <c r="E71" s="152" t="s">
        <v>340</v>
      </c>
      <c r="F71" s="152">
        <v>6.8035190615835779</v>
      </c>
      <c r="G71" s="152">
        <v>7.221588749524896</v>
      </c>
      <c r="H71" s="152">
        <v>6.3607085346215788</v>
      </c>
      <c r="I71" s="152" t="s">
        <v>340</v>
      </c>
      <c r="J71" s="152">
        <v>9.2237061769616027</v>
      </c>
      <c r="K71" s="152">
        <v>10.496568429551877</v>
      </c>
      <c r="L71" s="152">
        <v>7.8617710583153348</v>
      </c>
      <c r="M71" s="152" t="s">
        <v>340</v>
      </c>
      <c r="N71" s="152">
        <v>5.5391868002357096</v>
      </c>
      <c r="O71" s="152">
        <v>6.3461538461538458</v>
      </c>
      <c r="P71" s="152">
        <v>4.6969088719389802</v>
      </c>
      <c r="Q71" s="152" t="s">
        <v>340</v>
      </c>
      <c r="R71" s="152">
        <v>4.7232921143320494</v>
      </c>
      <c r="S71" s="152">
        <v>5.7254901960784315</v>
      </c>
      <c r="T71" s="152">
        <v>3.6508602601762483</v>
      </c>
      <c r="U71" s="152" t="s">
        <v>340</v>
      </c>
      <c r="V71" s="152">
        <v>4.4676409185803756</v>
      </c>
      <c r="W71" s="152">
        <v>5.5712555510698429</v>
      </c>
      <c r="X71" s="152">
        <v>3.2857760484219631</v>
      </c>
      <c r="Y71" s="152" t="s">
        <v>340</v>
      </c>
      <c r="Z71" s="152">
        <v>0.93851752537827993</v>
      </c>
      <c r="AA71" s="152">
        <v>1.1363636363636365</v>
      </c>
      <c r="AB71" s="152">
        <v>0.73614877954281288</v>
      </c>
      <c r="AC71" s="152"/>
      <c r="AD71" s="73"/>
      <c r="AE71" s="71"/>
      <c r="AF71" s="71"/>
      <c r="AG71" s="71"/>
      <c r="AH71" s="71"/>
      <c r="AI71" s="71"/>
      <c r="AJ71" s="71"/>
      <c r="AK71" s="71"/>
      <c r="AL71" s="71"/>
      <c r="AM71" s="71"/>
      <c r="AN71" s="71"/>
      <c r="AO71" s="71"/>
      <c r="AP71" s="71"/>
      <c r="AQ71" s="71"/>
      <c r="AR71" s="71"/>
      <c r="AS71" s="71"/>
      <c r="AT71" s="71"/>
      <c r="AU71" s="71"/>
      <c r="AV71" s="71"/>
    </row>
    <row r="72" spans="1:48" ht="14.25" customHeight="1" x14ac:dyDescent="0.3">
      <c r="A72" s="203" t="s">
        <v>305</v>
      </c>
      <c r="B72" s="92"/>
      <c r="C72" s="92"/>
      <c r="D72" s="92"/>
      <c r="E72" s="92"/>
      <c r="F72" s="92"/>
      <c r="G72" s="92"/>
      <c r="H72" s="92"/>
      <c r="I72" s="92"/>
      <c r="J72" s="158"/>
      <c r="K72" s="158"/>
      <c r="L72" s="158"/>
      <c r="M72" s="92"/>
      <c r="N72" s="158"/>
      <c r="O72" s="188"/>
      <c r="P72" s="92"/>
      <c r="Q72" s="92"/>
      <c r="R72" s="92"/>
      <c r="S72" s="92"/>
      <c r="T72" s="92"/>
      <c r="U72" s="92"/>
      <c r="V72" s="92"/>
      <c r="W72" s="92"/>
      <c r="X72" s="92"/>
      <c r="Y72" s="92"/>
      <c r="Z72" s="92"/>
      <c r="AA72" s="92"/>
      <c r="AB72" s="92"/>
      <c r="AC72" s="71"/>
      <c r="AD72" s="73"/>
      <c r="AE72" s="71"/>
      <c r="AF72" s="71"/>
      <c r="AG72" s="71"/>
      <c r="AH72" s="71"/>
      <c r="AI72" s="71"/>
      <c r="AJ72" s="71"/>
      <c r="AK72" s="71"/>
      <c r="AL72" s="71"/>
      <c r="AM72" s="71"/>
      <c r="AN72" s="71"/>
      <c r="AO72" s="71"/>
      <c r="AP72" s="71"/>
      <c r="AQ72" s="71"/>
      <c r="AR72" s="71"/>
      <c r="AS72" s="71"/>
      <c r="AT72" s="71"/>
      <c r="AU72" s="71"/>
      <c r="AV72" s="71"/>
    </row>
    <row r="73" spans="1:48" ht="13" x14ac:dyDescent="0.3">
      <c r="AD73" s="73"/>
    </row>
    <row r="74" spans="1:48" ht="13" x14ac:dyDescent="0.3">
      <c r="AD74" s="73"/>
    </row>
    <row r="75" spans="1:48" ht="13" x14ac:dyDescent="0.3">
      <c r="AD75" s="73"/>
    </row>
    <row r="76" spans="1:48" ht="13" x14ac:dyDescent="0.3">
      <c r="AD76" s="73"/>
    </row>
    <row r="77" spans="1:48" ht="13" x14ac:dyDescent="0.3">
      <c r="AD77" s="73"/>
    </row>
  </sheetData>
  <mergeCells count="38">
    <mergeCell ref="U43:U44"/>
    <mergeCell ref="V43:X43"/>
    <mergeCell ref="Y43:Y44"/>
    <mergeCell ref="Z43:AB43"/>
    <mergeCell ref="J43:L43"/>
    <mergeCell ref="M43:M44"/>
    <mergeCell ref="N43:P43"/>
    <mergeCell ref="Q43:Q44"/>
    <mergeCell ref="R43:T43"/>
    <mergeCell ref="A43:A44"/>
    <mergeCell ref="B43:D43"/>
    <mergeCell ref="E43:E44"/>
    <mergeCell ref="F43:H43"/>
    <mergeCell ref="I43:I44"/>
    <mergeCell ref="A38:AB38"/>
    <mergeCell ref="A39:AB39"/>
    <mergeCell ref="A40:AB40"/>
    <mergeCell ref="A41:AB41"/>
    <mergeCell ref="A42:AB42"/>
    <mergeCell ref="Z6:AB6"/>
    <mergeCell ref="A6:A7"/>
    <mergeCell ref="B6:D6"/>
    <mergeCell ref="F6:H6"/>
    <mergeCell ref="J6:L6"/>
    <mergeCell ref="N6:P6"/>
    <mergeCell ref="Y6:Y7"/>
    <mergeCell ref="E6:E7"/>
    <mergeCell ref="I6:I7"/>
    <mergeCell ref="M6:M7"/>
    <mergeCell ref="Q6:Q7"/>
    <mergeCell ref="U6:U7"/>
    <mergeCell ref="R6:T6"/>
    <mergeCell ref="V6:X6"/>
    <mergeCell ref="A1:AB1"/>
    <mergeCell ref="A2:AB2"/>
    <mergeCell ref="A3:AB3"/>
    <mergeCell ref="A4:AB4"/>
    <mergeCell ref="A5:AB5"/>
  </mergeCells>
  <hyperlinks>
    <hyperlink ref="AD39" location="INDICE!A1" display="Indice" xr:uid="{9323505D-68D3-43EB-ABB2-C13BE2484FFF}"/>
    <hyperlink ref="AD2" location="Contenido!A1" display="Contenido" xr:uid="{ECA2BE1E-1D33-4C80-BD95-469C5901D236}"/>
  </hyperlinks>
  <printOptions horizontalCentered="1"/>
  <pageMargins left="0.39370078740157483" right="0.39370078740157483" top="0.39370078740157483" bottom="0.39370078740157483" header="0.31496062992125984" footer="0.31496062992125984"/>
  <pageSetup scale="73" orientation="landscape" horizontalDpi="300" verticalDpi="300" r:id="rId1"/>
  <rowBreaks count="1" manualBreakCount="1">
    <brk id="37" max="27" man="1"/>
  </rowBreaks>
  <colBreaks count="1" manualBreakCount="1">
    <brk id="29" max="1048575" man="1"/>
  </colBreaks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88507A-53E7-430C-929B-4AEF53B8EFAA}">
  <sheetPr>
    <tabColor rgb="FF182951"/>
    <pageSetUpPr fitToPage="1"/>
  </sheetPr>
  <dimension ref="A2:L49"/>
  <sheetViews>
    <sheetView showGridLines="0" zoomScaleNormal="100" zoomScaleSheetLayoutView="90" workbookViewId="0">
      <selection activeCell="L2" sqref="L2"/>
    </sheetView>
  </sheetViews>
  <sheetFormatPr baseColWidth="10" defaultColWidth="11.453125" defaultRowHeight="13" x14ac:dyDescent="0.3"/>
  <cols>
    <col min="1" max="1" width="5.7265625" style="50" customWidth="1"/>
    <col min="2" max="10" width="11.453125" style="50"/>
    <col min="11" max="11" width="5.7265625" style="50" customWidth="1"/>
    <col min="12" max="16384" width="11.453125" style="50"/>
  </cols>
  <sheetData>
    <row r="2" spans="1:12" ht="15" customHeight="1" x14ac:dyDescent="0.3">
      <c r="B2" s="51"/>
      <c r="C2" s="51"/>
      <c r="D2" s="51"/>
      <c r="E2" s="51"/>
      <c r="F2" s="51"/>
      <c r="G2" s="51"/>
      <c r="H2" s="51"/>
      <c r="I2" s="51"/>
      <c r="J2" s="51"/>
      <c r="L2" s="311" t="s">
        <v>131</v>
      </c>
    </row>
    <row r="3" spans="1:12" ht="15" customHeight="1" x14ac:dyDescent="0.3">
      <c r="B3" s="51"/>
      <c r="C3" s="51"/>
      <c r="D3" s="51"/>
      <c r="E3" s="51"/>
      <c r="F3" s="51"/>
      <c r="G3" s="51"/>
      <c r="H3" s="51"/>
      <c r="I3" s="51"/>
      <c r="J3" s="51"/>
    </row>
    <row r="4" spans="1:12" ht="15" customHeight="1" x14ac:dyDescent="0.3">
      <c r="B4" s="51"/>
      <c r="C4" s="51"/>
      <c r="D4" s="51"/>
      <c r="E4" s="51"/>
      <c r="F4" s="51"/>
      <c r="G4" s="51"/>
      <c r="H4" s="51"/>
      <c r="I4" s="51"/>
      <c r="J4" s="51"/>
    </row>
    <row r="5" spans="1:12" ht="15" customHeight="1" x14ac:dyDescent="0.3">
      <c r="B5" s="51"/>
      <c r="C5" s="51"/>
      <c r="D5" s="51"/>
      <c r="E5" s="51"/>
      <c r="F5" s="51"/>
      <c r="G5" s="51"/>
      <c r="H5" s="51"/>
      <c r="I5" s="51"/>
      <c r="J5" s="51"/>
    </row>
    <row r="6" spans="1:12" ht="15" customHeight="1" x14ac:dyDescent="0.3">
      <c r="B6" s="51"/>
      <c r="C6" s="51"/>
      <c r="D6" s="51"/>
      <c r="E6" s="51"/>
      <c r="F6" s="51"/>
      <c r="G6" s="51"/>
      <c r="H6" s="51"/>
      <c r="I6" s="51"/>
      <c r="J6" s="51"/>
    </row>
    <row r="7" spans="1:12" ht="15" customHeight="1" x14ac:dyDescent="0.3">
      <c r="B7" s="51"/>
      <c r="C7" s="51"/>
      <c r="D7" s="51"/>
      <c r="E7" s="51"/>
      <c r="F7" s="51"/>
      <c r="G7" s="51"/>
      <c r="H7" s="51"/>
      <c r="I7" s="51"/>
      <c r="J7" s="51"/>
    </row>
    <row r="8" spans="1:12" ht="15" customHeight="1" x14ac:dyDescent="0.3">
      <c r="B8" s="51"/>
      <c r="C8" s="51"/>
      <c r="D8" s="51"/>
      <c r="E8" s="51"/>
      <c r="F8" s="51"/>
      <c r="G8" s="51"/>
      <c r="H8" s="51"/>
      <c r="I8" s="51"/>
      <c r="J8" s="51"/>
    </row>
    <row r="9" spans="1:12" ht="15" customHeight="1" x14ac:dyDescent="0.3">
      <c r="A9" s="81"/>
      <c r="B9" s="51"/>
      <c r="C9" s="51"/>
      <c r="D9" s="51"/>
      <c r="E9" s="51"/>
      <c r="F9" s="51"/>
      <c r="G9" s="51"/>
      <c r="H9" s="51"/>
      <c r="I9" s="51"/>
      <c r="J9" s="51"/>
    </row>
    <row r="10" spans="1:12" ht="15" customHeight="1" x14ac:dyDescent="0.3">
      <c r="A10" s="141"/>
      <c r="B10" s="315" t="s">
        <v>341</v>
      </c>
      <c r="C10" s="316"/>
      <c r="D10" s="316"/>
      <c r="E10" s="316"/>
      <c r="F10" s="316"/>
      <c r="G10" s="316"/>
      <c r="H10" s="316"/>
      <c r="I10" s="316"/>
      <c r="J10" s="317"/>
      <c r="K10" s="52"/>
    </row>
    <row r="11" spans="1:12" ht="15" customHeight="1" x14ac:dyDescent="0.3">
      <c r="A11" s="141"/>
      <c r="B11" s="318"/>
      <c r="C11" s="319"/>
      <c r="D11" s="319"/>
      <c r="E11" s="319"/>
      <c r="F11" s="319"/>
      <c r="G11" s="319"/>
      <c r="H11" s="319"/>
      <c r="I11" s="319"/>
      <c r="J11" s="320"/>
      <c r="K11" s="52"/>
    </row>
    <row r="12" spans="1:12" ht="15" customHeight="1" x14ac:dyDescent="0.3">
      <c r="A12" s="146"/>
      <c r="B12" s="318"/>
      <c r="C12" s="319"/>
      <c r="D12" s="319"/>
      <c r="E12" s="319"/>
      <c r="F12" s="319"/>
      <c r="G12" s="319"/>
      <c r="H12" s="319"/>
      <c r="I12" s="319"/>
      <c r="J12" s="320"/>
      <c r="K12" s="52"/>
    </row>
    <row r="13" spans="1:12" ht="15" customHeight="1" x14ac:dyDescent="0.3">
      <c r="A13" s="146"/>
      <c r="B13" s="318"/>
      <c r="C13" s="319"/>
      <c r="D13" s="319"/>
      <c r="E13" s="319"/>
      <c r="F13" s="319"/>
      <c r="G13" s="319"/>
      <c r="H13" s="319"/>
      <c r="I13" s="319"/>
      <c r="J13" s="320"/>
      <c r="K13" s="52"/>
    </row>
    <row r="14" spans="1:12" ht="15" customHeight="1" x14ac:dyDescent="0.3">
      <c r="A14" s="146"/>
      <c r="B14" s="318"/>
      <c r="C14" s="319"/>
      <c r="D14" s="319"/>
      <c r="E14" s="319"/>
      <c r="F14" s="319"/>
      <c r="G14" s="319"/>
      <c r="H14" s="319"/>
      <c r="I14" s="319"/>
      <c r="J14" s="320"/>
      <c r="K14" s="52"/>
    </row>
    <row r="15" spans="1:12" ht="15" customHeight="1" x14ac:dyDescent="0.3">
      <c r="A15" s="141"/>
      <c r="B15" s="318"/>
      <c r="C15" s="319"/>
      <c r="D15" s="319"/>
      <c r="E15" s="319"/>
      <c r="F15" s="319"/>
      <c r="G15" s="319"/>
      <c r="H15" s="319"/>
      <c r="I15" s="319"/>
      <c r="J15" s="320"/>
      <c r="K15" s="52"/>
    </row>
    <row r="16" spans="1:12" ht="15" customHeight="1" x14ac:dyDescent="0.3">
      <c r="A16" s="141"/>
      <c r="B16" s="318"/>
      <c r="C16" s="319"/>
      <c r="D16" s="319"/>
      <c r="E16" s="319"/>
      <c r="F16" s="319"/>
      <c r="G16" s="319"/>
      <c r="H16" s="319"/>
      <c r="I16" s="319"/>
      <c r="J16" s="320"/>
      <c r="K16" s="52"/>
    </row>
    <row r="17" spans="1:11" ht="15" customHeight="1" x14ac:dyDescent="0.3">
      <c r="A17" s="141"/>
      <c r="B17" s="318"/>
      <c r="C17" s="319"/>
      <c r="D17" s="319"/>
      <c r="E17" s="319"/>
      <c r="F17" s="319"/>
      <c r="G17" s="319"/>
      <c r="H17" s="319"/>
      <c r="I17" s="319"/>
      <c r="J17" s="320"/>
      <c r="K17" s="52"/>
    </row>
    <row r="18" spans="1:11" ht="15" customHeight="1" x14ac:dyDescent="0.3">
      <c r="A18" s="141"/>
      <c r="B18" s="318"/>
      <c r="C18" s="319"/>
      <c r="D18" s="319"/>
      <c r="E18" s="319"/>
      <c r="F18" s="319"/>
      <c r="G18" s="319"/>
      <c r="H18" s="319"/>
      <c r="I18" s="319"/>
      <c r="J18" s="320"/>
      <c r="K18" s="52"/>
    </row>
    <row r="19" spans="1:11" ht="15" customHeight="1" x14ac:dyDescent="0.3">
      <c r="A19" s="141"/>
      <c r="B19" s="318"/>
      <c r="C19" s="319"/>
      <c r="D19" s="319"/>
      <c r="E19" s="319"/>
      <c r="F19" s="319"/>
      <c r="G19" s="319"/>
      <c r="H19" s="319"/>
      <c r="I19" s="319"/>
      <c r="J19" s="320"/>
      <c r="K19" s="52"/>
    </row>
    <row r="20" spans="1:11" ht="15" customHeight="1" x14ac:dyDescent="0.3">
      <c r="A20" s="52"/>
      <c r="B20" s="318"/>
      <c r="C20" s="319"/>
      <c r="D20" s="319"/>
      <c r="E20" s="319"/>
      <c r="F20" s="319"/>
      <c r="G20" s="319"/>
      <c r="H20" s="319"/>
      <c r="I20" s="319"/>
      <c r="J20" s="320"/>
      <c r="K20" s="52"/>
    </row>
    <row r="21" spans="1:11" ht="15" customHeight="1" x14ac:dyDescent="0.3">
      <c r="A21" s="52"/>
      <c r="B21" s="318"/>
      <c r="C21" s="319"/>
      <c r="D21" s="319"/>
      <c r="E21" s="319"/>
      <c r="F21" s="319"/>
      <c r="G21" s="319"/>
      <c r="H21" s="319"/>
      <c r="I21" s="319"/>
      <c r="J21" s="320"/>
      <c r="K21" s="52"/>
    </row>
    <row r="22" spans="1:11" ht="15" customHeight="1" x14ac:dyDescent="0.3">
      <c r="A22" s="52"/>
      <c r="B22" s="318"/>
      <c r="C22" s="319"/>
      <c r="D22" s="319"/>
      <c r="E22" s="319"/>
      <c r="F22" s="319"/>
      <c r="G22" s="319"/>
      <c r="H22" s="319"/>
      <c r="I22" s="319"/>
      <c r="J22" s="320"/>
      <c r="K22" s="52"/>
    </row>
    <row r="23" spans="1:11" ht="15" customHeight="1" x14ac:dyDescent="0.3">
      <c r="A23" s="52"/>
      <c r="B23" s="318"/>
      <c r="C23" s="319"/>
      <c r="D23" s="319"/>
      <c r="E23" s="319"/>
      <c r="F23" s="319"/>
      <c r="G23" s="319"/>
      <c r="H23" s="319"/>
      <c r="I23" s="319"/>
      <c r="J23" s="320"/>
      <c r="K23" s="52"/>
    </row>
    <row r="24" spans="1:11" ht="15" customHeight="1" x14ac:dyDescent="0.3">
      <c r="A24" s="52"/>
      <c r="B24" s="318"/>
      <c r="C24" s="319"/>
      <c r="D24" s="319"/>
      <c r="E24" s="319"/>
      <c r="F24" s="319"/>
      <c r="G24" s="319"/>
      <c r="H24" s="319"/>
      <c r="I24" s="319"/>
      <c r="J24" s="320"/>
      <c r="K24" s="52"/>
    </row>
    <row r="25" spans="1:11" ht="15" customHeight="1" x14ac:dyDescent="0.3">
      <c r="B25" s="321"/>
      <c r="C25" s="322"/>
      <c r="D25" s="322"/>
      <c r="E25" s="322"/>
      <c r="F25" s="322"/>
      <c r="G25" s="322"/>
      <c r="H25" s="322"/>
      <c r="I25" s="322"/>
      <c r="J25" s="323"/>
    </row>
    <row r="26" spans="1:11" ht="15" customHeight="1" x14ac:dyDescent="0.3">
      <c r="B26" s="51"/>
      <c r="C26" s="51"/>
      <c r="D26" s="51"/>
      <c r="E26" s="51"/>
      <c r="F26" s="51"/>
      <c r="G26" s="51"/>
      <c r="H26" s="51"/>
      <c r="I26" s="51"/>
      <c r="J26" s="51"/>
    </row>
    <row r="27" spans="1:11" ht="15" customHeight="1" x14ac:dyDescent="0.3">
      <c r="B27" s="51"/>
      <c r="C27" s="51"/>
      <c r="D27" s="51"/>
      <c r="E27" s="51"/>
      <c r="F27" s="51"/>
      <c r="G27" s="51"/>
      <c r="H27" s="51"/>
      <c r="I27" s="51"/>
      <c r="J27" s="51"/>
    </row>
    <row r="28" spans="1:11" ht="15" customHeight="1" x14ac:dyDescent="0.3">
      <c r="B28" s="51"/>
      <c r="C28" s="51"/>
      <c r="D28" s="51"/>
      <c r="E28" s="51"/>
      <c r="F28" s="51"/>
      <c r="G28" s="51"/>
      <c r="H28" s="51"/>
      <c r="I28" s="51"/>
      <c r="J28" s="51"/>
    </row>
    <row r="29" spans="1:11" ht="15" customHeight="1" x14ac:dyDescent="0.3">
      <c r="B29" s="51"/>
      <c r="C29" s="51"/>
      <c r="D29" s="51"/>
      <c r="E29" s="51"/>
      <c r="F29" s="51"/>
      <c r="G29" s="51"/>
      <c r="H29" s="51"/>
      <c r="I29" s="51"/>
      <c r="J29" s="51"/>
    </row>
    <row r="30" spans="1:11" ht="15" customHeight="1" x14ac:dyDescent="0.3">
      <c r="B30" s="51"/>
      <c r="C30" s="51"/>
      <c r="D30" s="51"/>
      <c r="E30" s="51"/>
      <c r="F30" s="51"/>
      <c r="G30" s="51"/>
      <c r="H30" s="51"/>
      <c r="I30" s="51"/>
      <c r="J30" s="51"/>
    </row>
    <row r="31" spans="1:11" ht="15" customHeight="1" x14ac:dyDescent="0.3">
      <c r="B31" s="51"/>
      <c r="C31" s="51"/>
      <c r="D31" s="51"/>
      <c r="E31" s="51"/>
      <c r="F31" s="51"/>
      <c r="G31" s="51"/>
      <c r="H31" s="51"/>
      <c r="I31" s="51"/>
      <c r="J31" s="51"/>
    </row>
    <row r="32" spans="1:11" ht="15" customHeight="1" x14ac:dyDescent="0.3">
      <c r="B32" s="51"/>
      <c r="C32" s="51"/>
      <c r="D32" s="51"/>
      <c r="E32" s="51"/>
      <c r="F32" s="51"/>
      <c r="G32" s="51"/>
      <c r="H32" s="51"/>
      <c r="I32" s="51"/>
      <c r="J32" s="51"/>
    </row>
    <row r="33" spans="2:10" ht="15" customHeight="1" x14ac:dyDescent="0.3">
      <c r="B33" s="22"/>
      <c r="C33" s="22"/>
      <c r="D33" s="22"/>
      <c r="E33" s="22"/>
      <c r="F33" s="22"/>
      <c r="G33" s="22"/>
      <c r="H33" s="22"/>
      <c r="I33" s="22"/>
      <c r="J33" s="51"/>
    </row>
    <row r="34" spans="2:10" ht="15" customHeight="1" x14ac:dyDescent="0.3">
      <c r="B34" s="51"/>
      <c r="C34" s="51"/>
      <c r="D34" s="51"/>
      <c r="E34" s="51"/>
      <c r="F34" s="51"/>
      <c r="G34" s="51"/>
      <c r="H34" s="51"/>
      <c r="I34" s="51"/>
      <c r="J34" s="51"/>
    </row>
    <row r="35" spans="2:10" ht="15" customHeight="1" x14ac:dyDescent="0.3">
      <c r="B35" s="51"/>
      <c r="C35" s="51"/>
      <c r="D35" s="51"/>
      <c r="E35" s="51"/>
      <c r="F35" s="51"/>
      <c r="G35" s="51"/>
      <c r="H35" s="51"/>
      <c r="I35" s="51"/>
      <c r="J35" s="51"/>
    </row>
    <row r="36" spans="2:10" ht="15" customHeight="1" x14ac:dyDescent="0.3">
      <c r="B36" s="51"/>
      <c r="C36" s="51"/>
      <c r="D36" s="51"/>
      <c r="E36" s="51"/>
      <c r="F36" s="51"/>
      <c r="G36" s="51"/>
      <c r="H36" s="51"/>
      <c r="I36" s="51"/>
      <c r="J36" s="51"/>
    </row>
    <row r="37" spans="2:10" ht="15" customHeight="1" x14ac:dyDescent="0.3">
      <c r="B37" s="51"/>
      <c r="C37" s="51"/>
      <c r="D37" s="51"/>
      <c r="E37" s="51"/>
      <c r="F37" s="51"/>
      <c r="G37" s="51"/>
      <c r="H37" s="51"/>
      <c r="I37" s="51"/>
      <c r="J37" s="51"/>
    </row>
    <row r="38" spans="2:10" ht="15" customHeight="1" x14ac:dyDescent="0.3">
      <c r="B38" s="51"/>
      <c r="C38" s="51"/>
      <c r="D38" s="51"/>
      <c r="E38" s="51"/>
      <c r="F38" s="51"/>
      <c r="G38" s="51"/>
      <c r="H38" s="51"/>
      <c r="I38" s="51"/>
      <c r="J38" s="51"/>
    </row>
    <row r="39" spans="2:10" ht="15" customHeight="1" x14ac:dyDescent="0.3">
      <c r="B39" s="51"/>
      <c r="C39" s="51"/>
      <c r="D39" s="51"/>
      <c r="E39" s="51"/>
      <c r="F39" s="51"/>
      <c r="G39" s="51"/>
      <c r="H39" s="51"/>
      <c r="I39" s="51"/>
      <c r="J39" s="51"/>
    </row>
    <row r="40" spans="2:10" ht="15" customHeight="1" x14ac:dyDescent="0.3">
      <c r="B40" s="51"/>
      <c r="C40" s="51"/>
      <c r="D40" s="51"/>
      <c r="E40" s="51"/>
      <c r="F40" s="51"/>
      <c r="G40" s="51"/>
      <c r="H40" s="51"/>
      <c r="I40" s="51"/>
      <c r="J40" s="51"/>
    </row>
    <row r="41" spans="2:10" ht="15" customHeight="1" x14ac:dyDescent="0.3">
      <c r="B41" s="51"/>
      <c r="C41" s="51"/>
      <c r="D41" s="51"/>
      <c r="E41" s="51"/>
      <c r="F41" s="51"/>
      <c r="G41" s="51"/>
      <c r="H41" s="51"/>
      <c r="I41" s="51"/>
      <c r="J41" s="51"/>
    </row>
    <row r="42" spans="2:10" ht="15" customHeight="1" x14ac:dyDescent="0.3">
      <c r="B42" s="51"/>
      <c r="C42" s="51"/>
      <c r="D42" s="51"/>
      <c r="E42" s="51"/>
      <c r="F42" s="51"/>
      <c r="G42" s="51"/>
      <c r="H42" s="51"/>
      <c r="I42" s="51"/>
      <c r="J42" s="51"/>
    </row>
    <row r="43" spans="2:10" ht="15" customHeight="1" x14ac:dyDescent="0.3">
      <c r="B43" s="51"/>
      <c r="C43" s="51"/>
      <c r="D43" s="51"/>
      <c r="E43" s="51"/>
      <c r="F43" s="51"/>
      <c r="G43" s="51"/>
      <c r="H43" s="51"/>
      <c r="I43" s="51"/>
      <c r="J43" s="51"/>
    </row>
    <row r="44" spans="2:10" ht="15" customHeight="1" x14ac:dyDescent="0.3">
      <c r="B44" s="51"/>
      <c r="C44" s="51"/>
      <c r="D44" s="51"/>
      <c r="E44" s="51"/>
      <c r="F44" s="51"/>
      <c r="G44" s="51"/>
      <c r="H44" s="51"/>
      <c r="I44" s="51"/>
      <c r="J44" s="51"/>
    </row>
    <row r="45" spans="2:10" ht="15" customHeight="1" x14ac:dyDescent="0.3">
      <c r="B45" s="51"/>
      <c r="C45" s="51"/>
      <c r="D45" s="51"/>
      <c r="E45" s="51"/>
      <c r="F45" s="51"/>
      <c r="G45" s="51"/>
      <c r="H45" s="51"/>
      <c r="I45" s="51"/>
      <c r="J45" s="51"/>
    </row>
    <row r="46" spans="2:10" ht="15" customHeight="1" x14ac:dyDescent="0.3">
      <c r="B46" s="51"/>
      <c r="C46" s="51"/>
      <c r="D46" s="51"/>
      <c r="E46" s="51"/>
      <c r="F46" s="51"/>
      <c r="G46" s="51"/>
      <c r="H46" s="51"/>
      <c r="I46" s="51"/>
      <c r="J46" s="51"/>
    </row>
    <row r="47" spans="2:10" ht="15" customHeight="1" x14ac:dyDescent="0.3">
      <c r="B47" s="51"/>
      <c r="C47" s="51"/>
      <c r="D47" s="51"/>
      <c r="E47" s="51"/>
      <c r="F47" s="51"/>
      <c r="G47" s="51"/>
      <c r="H47" s="51"/>
      <c r="I47" s="51"/>
      <c r="J47" s="51"/>
    </row>
    <row r="48" spans="2:10" ht="15" customHeight="1" x14ac:dyDescent="0.3">
      <c r="B48" s="51"/>
      <c r="C48" s="51"/>
      <c r="D48" s="51"/>
      <c r="E48" s="51"/>
      <c r="F48" s="51"/>
      <c r="G48" s="51"/>
      <c r="H48" s="51"/>
      <c r="I48" s="51"/>
      <c r="J48" s="51"/>
    </row>
    <row r="49" spans="2:10" ht="15" customHeight="1" x14ac:dyDescent="0.3">
      <c r="B49" s="51"/>
      <c r="C49" s="51"/>
      <c r="D49" s="51"/>
      <c r="E49" s="51"/>
      <c r="F49" s="51"/>
      <c r="G49" s="51"/>
      <c r="H49" s="51"/>
      <c r="I49" s="51"/>
      <c r="J49" s="51"/>
    </row>
  </sheetData>
  <mergeCells count="1">
    <mergeCell ref="B10:J25"/>
  </mergeCells>
  <hyperlinks>
    <hyperlink ref="L2" location="Contenido!A1" display="Contenido" xr:uid="{587A59F8-7667-4CAD-8C8C-C8BC52B128C6}"/>
  </hyperlinks>
  <printOptions horizontalCentered="1"/>
  <pageMargins left="0.39370078740157483" right="0.39370078740157483" top="0.39370078740157483" bottom="0.39370078740157483" header="0.31496062992125984" footer="0.31496062992125984"/>
  <pageSetup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CEB6CC-2A46-4D34-8CF7-ABA10AEBE29C}">
  <sheetPr>
    <tabColor rgb="FF182951"/>
    <pageSetUpPr fitToPage="1"/>
  </sheetPr>
  <dimension ref="A2:L49"/>
  <sheetViews>
    <sheetView showGridLines="0" zoomScaleNormal="100" zoomScaleSheetLayoutView="90" workbookViewId="0">
      <selection activeCell="L2" sqref="L2"/>
    </sheetView>
  </sheetViews>
  <sheetFormatPr baseColWidth="10" defaultColWidth="11.453125" defaultRowHeight="13" x14ac:dyDescent="0.3"/>
  <cols>
    <col min="1" max="1" width="5.7265625" style="50" customWidth="1"/>
    <col min="2" max="10" width="11.453125" style="50"/>
    <col min="11" max="11" width="5.7265625" style="50" customWidth="1"/>
    <col min="12" max="16384" width="11.453125" style="50"/>
  </cols>
  <sheetData>
    <row r="2" spans="1:12" ht="15" customHeight="1" x14ac:dyDescent="0.3">
      <c r="B2" s="51"/>
      <c r="C2" s="51"/>
      <c r="D2" s="51"/>
      <c r="E2" s="51"/>
      <c r="F2" s="51"/>
      <c r="G2" s="51"/>
      <c r="H2" s="51"/>
      <c r="I2" s="51"/>
      <c r="J2" s="51"/>
      <c r="L2" s="311" t="s">
        <v>131</v>
      </c>
    </row>
    <row r="3" spans="1:12" ht="15" customHeight="1" x14ac:dyDescent="0.3">
      <c r="B3" s="51"/>
      <c r="C3" s="51"/>
      <c r="D3" s="51"/>
      <c r="E3" s="51"/>
      <c r="F3" s="51"/>
      <c r="G3" s="51"/>
      <c r="H3" s="51"/>
      <c r="I3" s="51"/>
      <c r="J3" s="51"/>
    </row>
    <row r="4" spans="1:12" ht="15" customHeight="1" x14ac:dyDescent="0.3">
      <c r="B4" s="51"/>
      <c r="C4" s="51"/>
      <c r="D4" s="51"/>
      <c r="E4" s="51"/>
      <c r="F4" s="51"/>
      <c r="G4" s="51"/>
      <c r="H4" s="51"/>
      <c r="I4" s="51"/>
      <c r="J4" s="51"/>
    </row>
    <row r="5" spans="1:12" ht="15" customHeight="1" x14ac:dyDescent="0.3">
      <c r="B5" s="51"/>
      <c r="C5" s="51"/>
      <c r="D5" s="51"/>
      <c r="E5" s="51"/>
      <c r="F5" s="51"/>
      <c r="G5" s="51"/>
      <c r="H5" s="51"/>
      <c r="I5" s="51"/>
      <c r="J5" s="51"/>
    </row>
    <row r="6" spans="1:12" ht="15" customHeight="1" x14ac:dyDescent="0.3">
      <c r="B6" s="51"/>
      <c r="C6" s="51"/>
      <c r="D6" s="51"/>
      <c r="E6" s="51"/>
      <c r="F6" s="51"/>
      <c r="G6" s="51"/>
      <c r="H6" s="51"/>
      <c r="I6" s="51"/>
      <c r="J6" s="51"/>
    </row>
    <row r="7" spans="1:12" ht="15" customHeight="1" x14ac:dyDescent="0.3">
      <c r="B7" s="51"/>
      <c r="C7" s="51"/>
      <c r="D7" s="51"/>
      <c r="E7" s="51"/>
      <c r="F7" s="51"/>
      <c r="G7" s="51"/>
      <c r="H7" s="51"/>
      <c r="I7" s="51"/>
      <c r="J7" s="51"/>
    </row>
    <row r="8" spans="1:12" ht="15" customHeight="1" x14ac:dyDescent="0.3">
      <c r="B8" s="51"/>
      <c r="C8" s="51"/>
      <c r="D8" s="51"/>
      <c r="E8" s="51"/>
      <c r="F8" s="51"/>
      <c r="G8" s="51"/>
      <c r="H8" s="51"/>
      <c r="I8" s="51"/>
      <c r="J8" s="51"/>
    </row>
    <row r="9" spans="1:12" ht="15" customHeight="1" x14ac:dyDescent="0.3">
      <c r="A9" s="81"/>
      <c r="B9" s="51"/>
      <c r="C9" s="51"/>
      <c r="D9" s="51"/>
      <c r="E9" s="51"/>
      <c r="F9" s="51"/>
      <c r="G9" s="51"/>
      <c r="H9" s="51"/>
      <c r="I9" s="51"/>
      <c r="J9" s="51"/>
    </row>
    <row r="10" spans="1:12" ht="15" customHeight="1" x14ac:dyDescent="0.3">
      <c r="A10" s="141"/>
      <c r="B10" s="315" t="s">
        <v>132</v>
      </c>
      <c r="C10" s="316"/>
      <c r="D10" s="316"/>
      <c r="E10" s="316"/>
      <c r="F10" s="316"/>
      <c r="G10" s="316"/>
      <c r="H10" s="316"/>
      <c r="I10" s="316"/>
      <c r="J10" s="317"/>
      <c r="K10" s="52"/>
    </row>
    <row r="11" spans="1:12" ht="15" customHeight="1" x14ac:dyDescent="0.3">
      <c r="A11" s="141"/>
      <c r="B11" s="318"/>
      <c r="C11" s="319"/>
      <c r="D11" s="319"/>
      <c r="E11" s="319"/>
      <c r="F11" s="319"/>
      <c r="G11" s="319"/>
      <c r="H11" s="319"/>
      <c r="I11" s="319"/>
      <c r="J11" s="320"/>
      <c r="K11" s="52"/>
    </row>
    <row r="12" spans="1:12" ht="15" customHeight="1" x14ac:dyDescent="0.3">
      <c r="A12" s="146"/>
      <c r="B12" s="318"/>
      <c r="C12" s="319"/>
      <c r="D12" s="319"/>
      <c r="E12" s="319"/>
      <c r="F12" s="319"/>
      <c r="G12" s="319"/>
      <c r="H12" s="319"/>
      <c r="I12" s="319"/>
      <c r="J12" s="320"/>
      <c r="K12" s="52"/>
    </row>
    <row r="13" spans="1:12" ht="15" customHeight="1" x14ac:dyDescent="0.3">
      <c r="A13" s="146"/>
      <c r="B13" s="318"/>
      <c r="C13" s="319"/>
      <c r="D13" s="319"/>
      <c r="E13" s="319"/>
      <c r="F13" s="319"/>
      <c r="G13" s="319"/>
      <c r="H13" s="319"/>
      <c r="I13" s="319"/>
      <c r="J13" s="320"/>
      <c r="K13" s="52"/>
    </row>
    <row r="14" spans="1:12" ht="15" customHeight="1" x14ac:dyDescent="0.3">
      <c r="A14" s="146"/>
      <c r="B14" s="318"/>
      <c r="C14" s="319"/>
      <c r="D14" s="319"/>
      <c r="E14" s="319"/>
      <c r="F14" s="319"/>
      <c r="G14" s="319"/>
      <c r="H14" s="319"/>
      <c r="I14" s="319"/>
      <c r="J14" s="320"/>
      <c r="K14" s="52"/>
    </row>
    <row r="15" spans="1:12" ht="15" customHeight="1" x14ac:dyDescent="0.3">
      <c r="A15" s="141"/>
      <c r="B15" s="318"/>
      <c r="C15" s="319"/>
      <c r="D15" s="319"/>
      <c r="E15" s="319"/>
      <c r="F15" s="319"/>
      <c r="G15" s="319"/>
      <c r="H15" s="319"/>
      <c r="I15" s="319"/>
      <c r="J15" s="320"/>
      <c r="K15" s="52"/>
    </row>
    <row r="16" spans="1:12" ht="15" customHeight="1" x14ac:dyDescent="0.3">
      <c r="A16" s="141"/>
      <c r="B16" s="318"/>
      <c r="C16" s="319"/>
      <c r="D16" s="319"/>
      <c r="E16" s="319"/>
      <c r="F16" s="319"/>
      <c r="G16" s="319"/>
      <c r="H16" s="319"/>
      <c r="I16" s="319"/>
      <c r="J16" s="320"/>
      <c r="K16" s="52"/>
    </row>
    <row r="17" spans="1:11" ht="15" customHeight="1" x14ac:dyDescent="0.3">
      <c r="A17" s="141"/>
      <c r="B17" s="318"/>
      <c r="C17" s="319"/>
      <c r="D17" s="319"/>
      <c r="E17" s="319"/>
      <c r="F17" s="319"/>
      <c r="G17" s="319"/>
      <c r="H17" s="319"/>
      <c r="I17" s="319"/>
      <c r="J17" s="320"/>
      <c r="K17" s="52"/>
    </row>
    <row r="18" spans="1:11" ht="15" customHeight="1" x14ac:dyDescent="0.3">
      <c r="A18" s="141"/>
      <c r="B18" s="318"/>
      <c r="C18" s="319"/>
      <c r="D18" s="319"/>
      <c r="E18" s="319"/>
      <c r="F18" s="319"/>
      <c r="G18" s="319"/>
      <c r="H18" s="319"/>
      <c r="I18" s="319"/>
      <c r="J18" s="320"/>
      <c r="K18" s="52"/>
    </row>
    <row r="19" spans="1:11" ht="15" customHeight="1" x14ac:dyDescent="0.3">
      <c r="A19" s="141"/>
      <c r="B19" s="318"/>
      <c r="C19" s="319"/>
      <c r="D19" s="319"/>
      <c r="E19" s="319"/>
      <c r="F19" s="319"/>
      <c r="G19" s="319"/>
      <c r="H19" s="319"/>
      <c r="I19" s="319"/>
      <c r="J19" s="320"/>
      <c r="K19" s="52"/>
    </row>
    <row r="20" spans="1:11" ht="15" customHeight="1" x14ac:dyDescent="0.3">
      <c r="A20" s="52"/>
      <c r="B20" s="318"/>
      <c r="C20" s="319"/>
      <c r="D20" s="319"/>
      <c r="E20" s="319"/>
      <c r="F20" s="319"/>
      <c r="G20" s="319"/>
      <c r="H20" s="319"/>
      <c r="I20" s="319"/>
      <c r="J20" s="320"/>
      <c r="K20" s="52"/>
    </row>
    <row r="21" spans="1:11" ht="15" customHeight="1" x14ac:dyDescent="0.3">
      <c r="A21" s="52"/>
      <c r="B21" s="318"/>
      <c r="C21" s="319"/>
      <c r="D21" s="319"/>
      <c r="E21" s="319"/>
      <c r="F21" s="319"/>
      <c r="G21" s="319"/>
      <c r="H21" s="319"/>
      <c r="I21" s="319"/>
      <c r="J21" s="320"/>
      <c r="K21" s="52"/>
    </row>
    <row r="22" spans="1:11" ht="15" customHeight="1" x14ac:dyDescent="0.3">
      <c r="A22" s="52"/>
      <c r="B22" s="318"/>
      <c r="C22" s="319"/>
      <c r="D22" s="319"/>
      <c r="E22" s="319"/>
      <c r="F22" s="319"/>
      <c r="G22" s="319"/>
      <c r="H22" s="319"/>
      <c r="I22" s="319"/>
      <c r="J22" s="320"/>
      <c r="K22" s="52"/>
    </row>
    <row r="23" spans="1:11" ht="15" customHeight="1" x14ac:dyDescent="0.3">
      <c r="A23" s="52"/>
      <c r="B23" s="318"/>
      <c r="C23" s="319"/>
      <c r="D23" s="319"/>
      <c r="E23" s="319"/>
      <c r="F23" s="319"/>
      <c r="G23" s="319"/>
      <c r="H23" s="319"/>
      <c r="I23" s="319"/>
      <c r="J23" s="320"/>
      <c r="K23" s="52"/>
    </row>
    <row r="24" spans="1:11" ht="15" customHeight="1" x14ac:dyDescent="0.3">
      <c r="A24" s="52"/>
      <c r="B24" s="318"/>
      <c r="C24" s="319"/>
      <c r="D24" s="319"/>
      <c r="E24" s="319"/>
      <c r="F24" s="319"/>
      <c r="G24" s="319"/>
      <c r="H24" s="319"/>
      <c r="I24" s="319"/>
      <c r="J24" s="320"/>
      <c r="K24" s="52"/>
    </row>
    <row r="25" spans="1:11" ht="15" customHeight="1" x14ac:dyDescent="0.3">
      <c r="B25" s="321"/>
      <c r="C25" s="322"/>
      <c r="D25" s="322"/>
      <c r="E25" s="322"/>
      <c r="F25" s="322"/>
      <c r="G25" s="322"/>
      <c r="H25" s="322"/>
      <c r="I25" s="322"/>
      <c r="J25" s="323"/>
    </row>
    <row r="26" spans="1:11" ht="15" customHeight="1" x14ac:dyDescent="0.3">
      <c r="B26" s="51"/>
      <c r="C26" s="51"/>
      <c r="D26" s="51"/>
      <c r="E26" s="51"/>
      <c r="F26" s="51"/>
      <c r="G26" s="51"/>
      <c r="H26" s="51"/>
      <c r="I26" s="51"/>
      <c r="J26" s="51"/>
    </row>
    <row r="27" spans="1:11" ht="15" customHeight="1" x14ac:dyDescent="0.3">
      <c r="B27" s="51"/>
      <c r="C27" s="51"/>
      <c r="D27" s="51"/>
      <c r="E27" s="51"/>
      <c r="F27" s="51"/>
      <c r="G27" s="51"/>
      <c r="H27" s="51"/>
      <c r="I27" s="51"/>
      <c r="J27" s="51"/>
    </row>
    <row r="28" spans="1:11" ht="15" customHeight="1" x14ac:dyDescent="0.3">
      <c r="B28" s="51"/>
      <c r="C28" s="51"/>
      <c r="D28" s="51"/>
      <c r="E28" s="51"/>
      <c r="F28" s="51"/>
      <c r="G28" s="51"/>
      <c r="H28" s="51"/>
      <c r="I28" s="51"/>
      <c r="J28" s="51"/>
    </row>
    <row r="29" spans="1:11" ht="15" customHeight="1" x14ac:dyDescent="0.3">
      <c r="B29" s="51"/>
      <c r="C29" s="51"/>
      <c r="D29" s="51"/>
      <c r="E29" s="51"/>
      <c r="F29" s="51"/>
      <c r="G29" s="51"/>
      <c r="H29" s="51"/>
      <c r="I29" s="51"/>
      <c r="J29" s="51"/>
    </row>
    <row r="30" spans="1:11" ht="15" customHeight="1" x14ac:dyDescent="0.3">
      <c r="B30" s="51"/>
      <c r="C30" s="51"/>
      <c r="D30" s="51"/>
      <c r="E30" s="51"/>
      <c r="F30" s="51"/>
      <c r="G30" s="51"/>
      <c r="H30" s="51"/>
      <c r="I30" s="51"/>
      <c r="J30" s="51"/>
    </row>
    <row r="31" spans="1:11" ht="15" customHeight="1" x14ac:dyDescent="0.3">
      <c r="B31" s="51"/>
      <c r="C31" s="51"/>
      <c r="D31" s="51"/>
      <c r="E31" s="51"/>
      <c r="F31" s="51"/>
      <c r="G31" s="51"/>
      <c r="H31" s="51"/>
      <c r="I31" s="51"/>
      <c r="J31" s="51"/>
    </row>
    <row r="32" spans="1:11" ht="15" customHeight="1" x14ac:dyDescent="0.3">
      <c r="B32" s="51"/>
      <c r="C32" s="51"/>
      <c r="D32" s="51"/>
      <c r="E32" s="51"/>
      <c r="F32" s="51"/>
      <c r="G32" s="51"/>
      <c r="H32" s="51"/>
      <c r="I32" s="51"/>
      <c r="J32" s="51"/>
    </row>
    <row r="33" spans="2:10" ht="15" customHeight="1" x14ac:dyDescent="0.3">
      <c r="B33" s="22"/>
      <c r="C33" s="22"/>
      <c r="D33" s="22"/>
      <c r="E33" s="22"/>
      <c r="F33" s="22"/>
      <c r="G33" s="22"/>
      <c r="H33" s="22"/>
      <c r="I33" s="22"/>
      <c r="J33" s="51"/>
    </row>
    <row r="34" spans="2:10" ht="15" customHeight="1" x14ac:dyDescent="0.3">
      <c r="B34" s="51"/>
      <c r="C34" s="51"/>
      <c r="D34" s="51"/>
      <c r="E34" s="51"/>
      <c r="F34" s="51"/>
      <c r="G34" s="51"/>
      <c r="H34" s="51"/>
      <c r="I34" s="51"/>
      <c r="J34" s="51"/>
    </row>
    <row r="35" spans="2:10" ht="15" customHeight="1" x14ac:dyDescent="0.3">
      <c r="B35" s="51"/>
      <c r="C35" s="51"/>
      <c r="D35" s="51"/>
      <c r="E35" s="51"/>
      <c r="F35" s="51"/>
      <c r="G35" s="51"/>
      <c r="H35" s="51"/>
      <c r="I35" s="51"/>
      <c r="J35" s="51"/>
    </row>
    <row r="36" spans="2:10" ht="15" customHeight="1" x14ac:dyDescent="0.3">
      <c r="B36" s="51"/>
      <c r="C36" s="51"/>
      <c r="D36" s="51"/>
      <c r="E36" s="51"/>
      <c r="F36" s="51"/>
      <c r="G36" s="51"/>
      <c r="H36" s="51"/>
      <c r="I36" s="51"/>
      <c r="J36" s="51"/>
    </row>
    <row r="37" spans="2:10" ht="15" customHeight="1" x14ac:dyDescent="0.3">
      <c r="B37" s="51"/>
      <c r="C37" s="51"/>
      <c r="D37" s="51"/>
      <c r="E37" s="51"/>
      <c r="F37" s="51"/>
      <c r="G37" s="51"/>
      <c r="H37" s="51"/>
      <c r="I37" s="51"/>
      <c r="J37" s="51"/>
    </row>
    <row r="38" spans="2:10" ht="15" customHeight="1" x14ac:dyDescent="0.3">
      <c r="B38" s="51"/>
      <c r="C38" s="51"/>
      <c r="D38" s="51"/>
      <c r="E38" s="51"/>
      <c r="F38" s="51"/>
      <c r="G38" s="51"/>
      <c r="H38" s="51"/>
      <c r="I38" s="51"/>
      <c r="J38" s="51"/>
    </row>
    <row r="39" spans="2:10" ht="15" customHeight="1" x14ac:dyDescent="0.3">
      <c r="B39" s="51"/>
      <c r="C39" s="51"/>
      <c r="D39" s="51"/>
      <c r="E39" s="51"/>
      <c r="F39" s="51"/>
      <c r="G39" s="51"/>
      <c r="H39" s="51"/>
      <c r="I39" s="51"/>
      <c r="J39" s="51"/>
    </row>
    <row r="40" spans="2:10" ht="15" customHeight="1" x14ac:dyDescent="0.3">
      <c r="B40" s="51"/>
      <c r="C40" s="51"/>
      <c r="D40" s="51"/>
      <c r="E40" s="51"/>
      <c r="F40" s="51"/>
      <c r="G40" s="51"/>
      <c r="H40" s="51"/>
      <c r="I40" s="51"/>
      <c r="J40" s="51"/>
    </row>
    <row r="41" spans="2:10" ht="15" customHeight="1" x14ac:dyDescent="0.3">
      <c r="B41" s="51"/>
      <c r="C41" s="51"/>
      <c r="D41" s="51"/>
      <c r="E41" s="51"/>
      <c r="F41" s="51"/>
      <c r="G41" s="51"/>
      <c r="H41" s="51"/>
      <c r="I41" s="51"/>
      <c r="J41" s="51"/>
    </row>
    <row r="42" spans="2:10" ht="15" customHeight="1" x14ac:dyDescent="0.3">
      <c r="B42" s="51"/>
      <c r="C42" s="51"/>
      <c r="D42" s="51"/>
      <c r="E42" s="51"/>
      <c r="F42" s="51"/>
      <c r="G42" s="51"/>
      <c r="H42" s="51"/>
      <c r="I42" s="51"/>
      <c r="J42" s="51"/>
    </row>
    <row r="43" spans="2:10" ht="15" customHeight="1" x14ac:dyDescent="0.3">
      <c r="B43" s="51"/>
      <c r="C43" s="51"/>
      <c r="D43" s="51"/>
      <c r="E43" s="51"/>
      <c r="F43" s="51"/>
      <c r="G43" s="51"/>
      <c r="H43" s="51"/>
      <c r="I43" s="51"/>
      <c r="J43" s="51"/>
    </row>
    <row r="44" spans="2:10" ht="15" customHeight="1" x14ac:dyDescent="0.3">
      <c r="B44" s="51"/>
      <c r="C44" s="51"/>
      <c r="D44" s="51"/>
      <c r="E44" s="51"/>
      <c r="F44" s="51"/>
      <c r="G44" s="51"/>
      <c r="H44" s="51"/>
      <c r="I44" s="51"/>
      <c r="J44" s="51"/>
    </row>
    <row r="45" spans="2:10" ht="15" customHeight="1" x14ac:dyDescent="0.3">
      <c r="B45" s="51"/>
      <c r="C45" s="51"/>
      <c r="D45" s="51"/>
      <c r="E45" s="51"/>
      <c r="F45" s="51"/>
      <c r="G45" s="51"/>
      <c r="H45" s="51"/>
      <c r="I45" s="51"/>
      <c r="J45" s="51"/>
    </row>
    <row r="46" spans="2:10" ht="15" customHeight="1" x14ac:dyDescent="0.3">
      <c r="B46" s="51"/>
      <c r="C46" s="51"/>
      <c r="D46" s="51"/>
      <c r="E46" s="51"/>
      <c r="F46" s="51"/>
      <c r="G46" s="51"/>
      <c r="H46" s="51"/>
      <c r="I46" s="51"/>
      <c r="J46" s="51"/>
    </row>
    <row r="47" spans="2:10" ht="15" customHeight="1" x14ac:dyDescent="0.3">
      <c r="B47" s="51"/>
      <c r="C47" s="51"/>
      <c r="D47" s="51"/>
      <c r="E47" s="51"/>
      <c r="F47" s="51"/>
      <c r="G47" s="51"/>
      <c r="H47" s="51"/>
      <c r="I47" s="51"/>
      <c r="J47" s="51"/>
    </row>
    <row r="48" spans="2:10" ht="15" customHeight="1" x14ac:dyDescent="0.3">
      <c r="B48" s="51"/>
      <c r="C48" s="51"/>
      <c r="D48" s="51"/>
      <c r="E48" s="51"/>
      <c r="F48" s="51"/>
      <c r="G48" s="51"/>
      <c r="H48" s="51"/>
      <c r="I48" s="51"/>
      <c r="J48" s="51"/>
    </row>
    <row r="49" spans="2:10" ht="15" customHeight="1" x14ac:dyDescent="0.3">
      <c r="B49" s="51"/>
      <c r="C49" s="51"/>
      <c r="D49" s="51"/>
      <c r="E49" s="51"/>
      <c r="F49" s="51"/>
      <c r="G49" s="51"/>
      <c r="H49" s="51"/>
      <c r="I49" s="51"/>
      <c r="J49" s="51"/>
    </row>
  </sheetData>
  <mergeCells count="1">
    <mergeCell ref="B10:J25"/>
  </mergeCells>
  <hyperlinks>
    <hyperlink ref="L2" location="Contenido!A1" display="Contenido" xr:uid="{A499B323-A659-422D-AB8F-77DB24B6310B}"/>
  </hyperlinks>
  <printOptions horizontalCentered="1"/>
  <pageMargins left="0.39370078740157483" right="0.39370078740157483" top="0.39370078740157483" bottom="0.39370078740157483" header="0.31496062992125984" footer="0.31496062992125984"/>
  <pageSetup orientation="landscape" horizontalDpi="300" verticalDpi="300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ABC024-E814-4792-8B58-350A0CAD5BC4}">
  <sheetPr>
    <pageSetUpPr fitToPage="1"/>
  </sheetPr>
  <dimension ref="A1:J72"/>
  <sheetViews>
    <sheetView showGridLines="0" zoomScale="90" zoomScaleNormal="90" zoomScaleSheetLayoutView="90" workbookViewId="0">
      <selection activeCell="H2" sqref="H2"/>
    </sheetView>
  </sheetViews>
  <sheetFormatPr baseColWidth="10" defaultColWidth="23.453125" defaultRowHeight="14" x14ac:dyDescent="0.3"/>
  <cols>
    <col min="1" max="1" width="21.54296875" style="41" customWidth="1"/>
    <col min="2" max="6" width="13" style="38" customWidth="1"/>
    <col min="7" max="7" width="5.7265625" style="50" customWidth="1"/>
    <col min="8" max="89" width="10.7265625" style="30" customWidth="1"/>
    <col min="90" max="16384" width="23.453125" style="30"/>
  </cols>
  <sheetData>
    <row r="1" spans="1:8" ht="15.75" customHeight="1" x14ac:dyDescent="0.3">
      <c r="A1" s="330" t="s">
        <v>342</v>
      </c>
      <c r="B1" s="330"/>
      <c r="C1" s="330"/>
      <c r="D1" s="330"/>
      <c r="E1" s="330"/>
      <c r="F1" s="330"/>
      <c r="G1" s="216"/>
    </row>
    <row r="2" spans="1:8" ht="15.75" customHeight="1" x14ac:dyDescent="0.3">
      <c r="A2" s="330" t="s">
        <v>168</v>
      </c>
      <c r="B2" s="330"/>
      <c r="C2" s="330"/>
      <c r="D2" s="330"/>
      <c r="E2" s="330"/>
      <c r="F2" s="330"/>
      <c r="G2" s="215"/>
      <c r="H2" s="311" t="s">
        <v>131</v>
      </c>
    </row>
    <row r="3" spans="1:8" ht="15.75" customHeight="1" x14ac:dyDescent="0.3">
      <c r="A3" s="330" t="s">
        <v>343</v>
      </c>
      <c r="B3" s="330"/>
      <c r="C3" s="330"/>
      <c r="D3" s="330"/>
      <c r="E3" s="330"/>
      <c r="F3" s="330"/>
      <c r="G3" s="216"/>
    </row>
    <row r="4" spans="1:8" ht="15.75" customHeight="1" x14ac:dyDescent="0.3">
      <c r="A4" s="338" t="s">
        <v>289</v>
      </c>
      <c r="B4" s="338"/>
      <c r="C4" s="338"/>
      <c r="D4" s="338"/>
      <c r="E4" s="338"/>
      <c r="F4" s="338"/>
      <c r="G4" s="216"/>
    </row>
    <row r="5" spans="1:8" ht="38.25" customHeight="1" x14ac:dyDescent="0.3">
      <c r="A5" s="260" t="s">
        <v>344</v>
      </c>
      <c r="B5" s="257" t="s">
        <v>158</v>
      </c>
      <c r="C5" s="257" t="s">
        <v>345</v>
      </c>
      <c r="D5" s="257" t="s">
        <v>346</v>
      </c>
      <c r="E5" s="257" t="s">
        <v>347</v>
      </c>
      <c r="F5" s="257" t="s">
        <v>348</v>
      </c>
      <c r="G5" s="216"/>
    </row>
    <row r="6" spans="1:8" x14ac:dyDescent="0.3">
      <c r="A6" s="258"/>
      <c r="B6" s="263"/>
      <c r="C6" s="258"/>
      <c r="D6" s="258"/>
      <c r="E6" s="263"/>
      <c r="F6" s="263"/>
      <c r="G6" s="205"/>
    </row>
    <row r="7" spans="1:8" x14ac:dyDescent="0.3">
      <c r="A7" s="326" t="s">
        <v>139</v>
      </c>
      <c r="B7" s="326"/>
      <c r="C7" s="326"/>
      <c r="D7" s="326"/>
      <c r="E7" s="326"/>
      <c r="F7" s="326"/>
      <c r="G7" s="206"/>
    </row>
    <row r="8" spans="1:8" x14ac:dyDescent="0.3">
      <c r="A8" s="96" t="s">
        <v>158</v>
      </c>
      <c r="B8" s="154">
        <f>SUM(B9:B11)</f>
        <v>24117</v>
      </c>
      <c r="C8" s="154">
        <v>14628</v>
      </c>
      <c r="D8" s="154">
        <v>4994</v>
      </c>
      <c r="E8" s="154">
        <v>4438</v>
      </c>
      <c r="F8" s="154">
        <v>57</v>
      </c>
    </row>
    <row r="9" spans="1:8" x14ac:dyDescent="0.3">
      <c r="A9" s="167" t="s">
        <v>299</v>
      </c>
      <c r="B9" s="151">
        <f>SUM(B19,B14)</f>
        <v>23810</v>
      </c>
      <c r="C9" s="151">
        <v>14423</v>
      </c>
      <c r="D9" s="151">
        <v>4977</v>
      </c>
      <c r="E9" s="151">
        <v>4360</v>
      </c>
      <c r="F9" s="151">
        <v>50</v>
      </c>
      <c r="G9" s="154"/>
    </row>
    <row r="10" spans="1:8" x14ac:dyDescent="0.3">
      <c r="A10" s="167" t="s">
        <v>300</v>
      </c>
      <c r="B10" s="151">
        <f t="shared" ref="B10:B11" si="0">SUM(B20,B15)</f>
        <v>138</v>
      </c>
      <c r="C10" s="151">
        <v>121</v>
      </c>
      <c r="D10" s="151">
        <v>17</v>
      </c>
      <c r="E10" s="151">
        <v>0</v>
      </c>
      <c r="F10" s="151" t="s">
        <v>147</v>
      </c>
      <c r="G10" s="151"/>
    </row>
    <row r="11" spans="1:8" x14ac:dyDescent="0.3">
      <c r="A11" s="167" t="s">
        <v>301</v>
      </c>
      <c r="B11" s="151">
        <f t="shared" si="0"/>
        <v>169</v>
      </c>
      <c r="C11" s="151">
        <v>84</v>
      </c>
      <c r="D11" s="151" t="s">
        <v>147</v>
      </c>
      <c r="E11" s="151">
        <v>78</v>
      </c>
      <c r="F11" s="151">
        <v>7</v>
      </c>
      <c r="G11" s="151"/>
    </row>
    <row r="12" spans="1:8" x14ac:dyDescent="0.3">
      <c r="A12" s="137"/>
      <c r="B12" s="151"/>
      <c r="C12" s="151"/>
      <c r="E12" s="151"/>
      <c r="F12" s="151"/>
      <c r="G12" s="151"/>
    </row>
    <row r="13" spans="1:8" x14ac:dyDescent="0.3">
      <c r="A13" s="96" t="s">
        <v>302</v>
      </c>
      <c r="B13" s="154">
        <f>SUM(B14:B16)</f>
        <v>17601</v>
      </c>
      <c r="C13" s="154">
        <v>11224</v>
      </c>
      <c r="D13" s="154">
        <v>4074</v>
      </c>
      <c r="E13" s="154">
        <v>2259</v>
      </c>
      <c r="F13" s="154">
        <v>44</v>
      </c>
      <c r="G13" s="151"/>
    </row>
    <row r="14" spans="1:8" x14ac:dyDescent="0.3">
      <c r="A14" s="167" t="s">
        <v>299</v>
      </c>
      <c r="B14" s="151">
        <v>17297</v>
      </c>
      <c r="C14" s="151">
        <v>11022</v>
      </c>
      <c r="D14" s="151">
        <v>4057</v>
      </c>
      <c r="E14" s="151">
        <v>2181</v>
      </c>
      <c r="F14" s="151">
        <v>37</v>
      </c>
      <c r="G14" s="151"/>
    </row>
    <row r="15" spans="1:8" x14ac:dyDescent="0.3">
      <c r="A15" s="167" t="s">
        <v>300</v>
      </c>
      <c r="B15" s="151">
        <v>135</v>
      </c>
      <c r="C15" s="151">
        <v>118</v>
      </c>
      <c r="D15" s="151">
        <v>17</v>
      </c>
      <c r="E15" s="151">
        <v>0</v>
      </c>
      <c r="F15" s="151" t="s">
        <v>147</v>
      </c>
      <c r="G15" s="151"/>
    </row>
    <row r="16" spans="1:8" x14ac:dyDescent="0.3">
      <c r="A16" s="167" t="s">
        <v>301</v>
      </c>
      <c r="B16" s="151">
        <v>169</v>
      </c>
      <c r="C16" s="151">
        <v>84</v>
      </c>
      <c r="D16" s="151" t="s">
        <v>147</v>
      </c>
      <c r="E16" s="151">
        <v>78</v>
      </c>
      <c r="F16" s="151">
        <v>7</v>
      </c>
      <c r="G16" s="151"/>
    </row>
    <row r="17" spans="1:7" x14ac:dyDescent="0.3">
      <c r="A17" s="94"/>
      <c r="B17" s="151"/>
      <c r="C17" s="151"/>
      <c r="E17" s="151"/>
      <c r="F17" s="151"/>
      <c r="G17" s="151"/>
    </row>
    <row r="18" spans="1:7" x14ac:dyDescent="0.3">
      <c r="A18" s="96" t="s">
        <v>303</v>
      </c>
      <c r="B18" s="154">
        <f>SUM(B19:B21)</f>
        <v>6516</v>
      </c>
      <c r="C18" s="154">
        <v>3404</v>
      </c>
      <c r="D18" s="154">
        <v>920</v>
      </c>
      <c r="E18" s="154">
        <v>2179</v>
      </c>
      <c r="F18" s="154">
        <v>13</v>
      </c>
      <c r="G18" s="154"/>
    </row>
    <row r="19" spans="1:7" x14ac:dyDescent="0.3">
      <c r="A19" s="167" t="s">
        <v>299</v>
      </c>
      <c r="B19" s="151">
        <v>6513</v>
      </c>
      <c r="C19" s="151">
        <v>3401</v>
      </c>
      <c r="D19" s="151">
        <v>920</v>
      </c>
      <c r="E19" s="151">
        <v>2179</v>
      </c>
      <c r="F19" s="151">
        <v>13</v>
      </c>
      <c r="G19" s="151"/>
    </row>
    <row r="20" spans="1:7" x14ac:dyDescent="0.3">
      <c r="A20" s="167" t="s">
        <v>300</v>
      </c>
      <c r="B20" s="151">
        <v>3</v>
      </c>
      <c r="C20" s="151">
        <v>3</v>
      </c>
      <c r="D20" s="151" t="s">
        <v>147</v>
      </c>
      <c r="E20" s="151" t="s">
        <v>147</v>
      </c>
      <c r="F20" s="151" t="s">
        <v>147</v>
      </c>
      <c r="G20" s="151"/>
    </row>
    <row r="21" spans="1:7" x14ac:dyDescent="0.3">
      <c r="A21" s="167" t="s">
        <v>301</v>
      </c>
      <c r="B21" s="151" t="s">
        <v>147</v>
      </c>
      <c r="C21" s="151" t="s">
        <v>147</v>
      </c>
      <c r="D21" s="151" t="s">
        <v>147</v>
      </c>
      <c r="E21" s="151" t="s">
        <v>147</v>
      </c>
      <c r="F21" s="151" t="s">
        <v>147</v>
      </c>
      <c r="G21" s="151"/>
    </row>
    <row r="22" spans="1:7" x14ac:dyDescent="0.3">
      <c r="A22" s="94"/>
      <c r="B22" s="153"/>
      <c r="C22" s="153"/>
      <c r="D22" s="153"/>
      <c r="E22" s="153"/>
      <c r="F22" s="71"/>
      <c r="G22" s="151"/>
    </row>
    <row r="23" spans="1:7" x14ac:dyDescent="0.3">
      <c r="A23" s="326" t="s">
        <v>150</v>
      </c>
      <c r="B23" s="326">
        <v>1.6</v>
      </c>
      <c r="C23" s="326">
        <v>1.8</v>
      </c>
      <c r="D23" s="326">
        <v>1.4</v>
      </c>
      <c r="E23" s="326"/>
      <c r="F23" s="326">
        <v>0.4</v>
      </c>
      <c r="G23" s="151"/>
    </row>
    <row r="24" spans="1:7" x14ac:dyDescent="0.3">
      <c r="A24" s="96" t="s">
        <v>158</v>
      </c>
      <c r="B24" s="157">
        <v>6.1992489030437161</v>
      </c>
      <c r="C24" s="157">
        <v>6.0747760580401078</v>
      </c>
      <c r="D24" s="157">
        <v>20.69708649343114</v>
      </c>
      <c r="E24" s="157">
        <v>4.1842266534672135</v>
      </c>
      <c r="F24" s="157">
        <v>0.31599955649185052</v>
      </c>
      <c r="G24" s="151"/>
    </row>
    <row r="25" spans="1:7" x14ac:dyDescent="0.3">
      <c r="A25" s="167" t="s">
        <v>299</v>
      </c>
      <c r="B25" s="152">
        <v>6.8814830014942157</v>
      </c>
      <c r="C25" s="152">
        <v>7.1340597810764157</v>
      </c>
      <c r="D25" s="152">
        <v>20.762588127320512</v>
      </c>
      <c r="E25" s="152">
        <v>4.2567316892195342</v>
      </c>
      <c r="F25" s="152">
        <v>0.28681236734928012</v>
      </c>
      <c r="G25" s="151"/>
    </row>
    <row r="26" spans="1:7" x14ac:dyDescent="0.3">
      <c r="A26" s="167" t="s">
        <v>300</v>
      </c>
      <c r="B26" s="152">
        <v>0.45698390621895485</v>
      </c>
      <c r="C26" s="152">
        <v>0.4175149235706152</v>
      </c>
      <c r="D26" s="152">
        <v>10.759493670886076</v>
      </c>
      <c r="E26" s="152">
        <v>0</v>
      </c>
      <c r="F26" s="151" t="s">
        <v>147</v>
      </c>
      <c r="G26" s="151"/>
    </row>
    <row r="27" spans="1:7" x14ac:dyDescent="0.3">
      <c r="A27" s="167" t="s">
        <v>301</v>
      </c>
      <c r="B27" s="152">
        <v>1.3170199501246882</v>
      </c>
      <c r="C27" s="152">
        <v>0.87073701668912618</v>
      </c>
      <c r="D27" s="152" t="s">
        <v>147</v>
      </c>
      <c r="E27" s="152">
        <v>3.0232558139534884</v>
      </c>
      <c r="F27" s="152">
        <v>1.1570247933884297</v>
      </c>
      <c r="G27" s="154"/>
    </row>
    <row r="28" spans="1:7" x14ac:dyDescent="0.3">
      <c r="A28" s="74"/>
      <c r="B28" s="152" t="s">
        <v>340</v>
      </c>
      <c r="C28" s="152" t="s">
        <v>340</v>
      </c>
      <c r="D28" s="152"/>
      <c r="E28" s="152" t="s">
        <v>340</v>
      </c>
      <c r="G28" s="151"/>
    </row>
    <row r="29" spans="1:7" x14ac:dyDescent="0.3">
      <c r="A29" s="96" t="s">
        <v>302</v>
      </c>
      <c r="B29" s="157">
        <v>6.377150807424611</v>
      </c>
      <c r="C29" s="157">
        <v>6.2239720520143065</v>
      </c>
      <c r="D29" s="157">
        <v>21.032524522457408</v>
      </c>
      <c r="E29" s="157">
        <v>3.5055321922378613</v>
      </c>
      <c r="F29" s="157">
        <v>0.37115141290594683</v>
      </c>
      <c r="G29" s="151"/>
    </row>
    <row r="30" spans="1:7" x14ac:dyDescent="0.3">
      <c r="A30" s="167" t="s">
        <v>299</v>
      </c>
      <c r="B30" s="152">
        <v>7.3695826303321565</v>
      </c>
      <c r="C30" s="152">
        <v>7.6838348066144286</v>
      </c>
      <c r="D30" s="152">
        <v>21.117010201957108</v>
      </c>
      <c r="E30" s="152">
        <v>3.5870530574652149</v>
      </c>
      <c r="F30" s="152">
        <v>0.3288888888888889</v>
      </c>
      <c r="G30" s="151"/>
    </row>
    <row r="31" spans="1:7" x14ac:dyDescent="0.3">
      <c r="A31" s="167" t="s">
        <v>300</v>
      </c>
      <c r="B31" s="152">
        <v>0.47433329819753345</v>
      </c>
      <c r="C31" s="152">
        <v>0.43312288944354721</v>
      </c>
      <c r="D31" s="152">
        <v>10.759493670886076</v>
      </c>
      <c r="E31" s="152">
        <v>0</v>
      </c>
      <c r="F31" s="151" t="s">
        <v>147</v>
      </c>
      <c r="G31" s="151"/>
    </row>
    <row r="32" spans="1:7" x14ac:dyDescent="0.3">
      <c r="A32" s="167" t="s">
        <v>301</v>
      </c>
      <c r="B32" s="152">
        <v>1.3170199501246882</v>
      </c>
      <c r="C32" s="152">
        <v>0.87073701668912618</v>
      </c>
      <c r="D32" s="152" t="s">
        <v>147</v>
      </c>
      <c r="E32" s="152">
        <v>3.0232558139534884</v>
      </c>
      <c r="F32" s="152">
        <v>1.1570247933884297</v>
      </c>
      <c r="G32" s="151"/>
    </row>
    <row r="33" spans="1:10" x14ac:dyDescent="0.3">
      <c r="A33" s="74"/>
      <c r="B33" s="152" t="s">
        <v>340</v>
      </c>
      <c r="C33" s="152" t="s">
        <v>340</v>
      </c>
      <c r="D33" s="152"/>
      <c r="E33" s="152" t="s">
        <v>340</v>
      </c>
      <c r="G33" s="151"/>
      <c r="H33" s="73"/>
      <c r="I33" s="73"/>
      <c r="J33" s="73"/>
    </row>
    <row r="34" spans="1:10" x14ac:dyDescent="0.3">
      <c r="A34" s="96" t="s">
        <v>303</v>
      </c>
      <c r="B34" s="157">
        <v>5.7648411926037335</v>
      </c>
      <c r="C34" s="157">
        <v>5.6297962423921675</v>
      </c>
      <c r="D34" s="157">
        <v>19.331792393359951</v>
      </c>
      <c r="E34" s="157">
        <v>5.2349605996540456</v>
      </c>
      <c r="F34" s="157">
        <v>0.21025392204431509</v>
      </c>
      <c r="G34" s="151"/>
    </row>
    <row r="35" spans="1:10" x14ac:dyDescent="0.3">
      <c r="A35" s="167" t="s">
        <v>299</v>
      </c>
      <c r="B35" s="152">
        <v>5.852120079429973</v>
      </c>
      <c r="C35" s="152">
        <v>5.7912033647215084</v>
      </c>
      <c r="D35" s="152">
        <v>19.331792393359951</v>
      </c>
      <c r="E35" s="152">
        <v>5.2349605996540456</v>
      </c>
      <c r="F35" s="152">
        <v>0.21025392204431509</v>
      </c>
      <c r="G35" s="71"/>
    </row>
    <row r="36" spans="1:10" x14ac:dyDescent="0.3">
      <c r="A36" s="167" t="s">
        <v>300</v>
      </c>
      <c r="B36" s="152">
        <v>0.17271157167530224</v>
      </c>
      <c r="C36" s="152">
        <v>0.17271157167530224</v>
      </c>
      <c r="D36" s="152" t="s">
        <v>147</v>
      </c>
      <c r="E36" s="152" t="s">
        <v>147</v>
      </c>
      <c r="F36" s="152" t="s">
        <v>147</v>
      </c>
      <c r="G36" s="71"/>
    </row>
    <row r="37" spans="1:10" ht="14.5" thickBot="1" x14ac:dyDescent="0.35">
      <c r="A37" s="167" t="s">
        <v>301</v>
      </c>
      <c r="B37" s="152" t="s">
        <v>147</v>
      </c>
      <c r="C37" s="152" t="s">
        <v>147</v>
      </c>
      <c r="D37" s="152" t="s">
        <v>147</v>
      </c>
      <c r="E37" s="152" t="s">
        <v>147</v>
      </c>
      <c r="F37" s="152" t="s">
        <v>147</v>
      </c>
      <c r="G37" s="151"/>
    </row>
    <row r="38" spans="1:10" ht="14.25" customHeight="1" x14ac:dyDescent="0.3">
      <c r="A38" s="203" t="s">
        <v>305</v>
      </c>
      <c r="B38" s="168"/>
      <c r="C38" s="168"/>
      <c r="D38" s="168"/>
      <c r="E38" s="168"/>
      <c r="F38" s="168"/>
      <c r="G38" s="216"/>
    </row>
    <row r="39" spans="1:10" x14ac:dyDescent="0.3">
      <c r="A39" s="86"/>
      <c r="B39" s="87"/>
      <c r="C39" s="87"/>
      <c r="D39" s="87"/>
      <c r="G39" s="215"/>
    </row>
    <row r="40" spans="1:10" x14ac:dyDescent="0.3">
      <c r="B40" s="88"/>
      <c r="C40" s="88"/>
      <c r="D40" s="88"/>
      <c r="E40" s="88"/>
      <c r="F40" s="88"/>
      <c r="G40" s="216"/>
    </row>
    <row r="41" spans="1:10" x14ac:dyDescent="0.3">
      <c r="B41" s="88"/>
      <c r="C41" s="88"/>
      <c r="D41" s="88"/>
      <c r="E41" s="88"/>
      <c r="F41" s="88"/>
      <c r="G41" s="216"/>
    </row>
    <row r="42" spans="1:10" x14ac:dyDescent="0.3">
      <c r="A42" s="49"/>
      <c r="B42" s="88"/>
      <c r="C42" s="88"/>
      <c r="D42" s="88"/>
      <c r="E42" s="88"/>
      <c r="F42" s="88"/>
      <c r="G42" s="216"/>
    </row>
    <row r="43" spans="1:10" x14ac:dyDescent="0.3">
      <c r="A43" s="49"/>
      <c r="B43" s="88"/>
      <c r="C43" s="88"/>
      <c r="D43" s="88"/>
      <c r="E43" s="88"/>
      <c r="F43" s="88"/>
      <c r="G43" s="205"/>
    </row>
    <row r="44" spans="1:10" x14ac:dyDescent="0.3">
      <c r="A44" s="49"/>
      <c r="B44" s="88"/>
      <c r="C44" s="88"/>
      <c r="D44" s="88"/>
      <c r="E44" s="88"/>
      <c r="F44" s="88"/>
      <c r="G44" s="206"/>
    </row>
    <row r="45" spans="1:10" x14ac:dyDescent="0.3">
      <c r="A45" s="49"/>
      <c r="B45" s="88"/>
      <c r="C45" s="88"/>
      <c r="D45" s="88"/>
      <c r="E45" s="88"/>
      <c r="F45" s="88"/>
      <c r="G45" s="90"/>
    </row>
    <row r="46" spans="1:10" x14ac:dyDescent="0.3">
      <c r="A46" s="49"/>
      <c r="B46" s="88"/>
      <c r="C46" s="88"/>
      <c r="D46" s="88"/>
      <c r="E46" s="88"/>
      <c r="F46" s="88"/>
      <c r="G46" s="157"/>
    </row>
    <row r="47" spans="1:10" x14ac:dyDescent="0.3">
      <c r="A47" s="49"/>
      <c r="B47" s="88"/>
      <c r="C47" s="88"/>
      <c r="D47" s="88"/>
      <c r="E47" s="88"/>
      <c r="F47" s="88"/>
      <c r="G47" s="152"/>
    </row>
    <row r="48" spans="1:10" x14ac:dyDescent="0.3">
      <c r="A48" s="49"/>
      <c r="B48" s="88"/>
      <c r="C48" s="88"/>
      <c r="D48" s="88"/>
      <c r="E48" s="88"/>
      <c r="F48" s="88"/>
      <c r="G48" s="152"/>
    </row>
    <row r="49" spans="1:7" x14ac:dyDescent="0.3">
      <c r="A49" s="49"/>
      <c r="B49" s="88"/>
      <c r="C49" s="88"/>
      <c r="D49" s="88"/>
      <c r="E49" s="88"/>
      <c r="F49" s="88"/>
      <c r="G49" s="152"/>
    </row>
    <row r="50" spans="1:7" x14ac:dyDescent="0.3">
      <c r="A50" s="49"/>
      <c r="B50" s="88"/>
      <c r="C50" s="88"/>
      <c r="D50" s="88"/>
      <c r="E50" s="88"/>
      <c r="F50" s="88"/>
      <c r="G50" s="152"/>
    </row>
    <row r="51" spans="1:7" x14ac:dyDescent="0.3">
      <c r="A51" s="49"/>
      <c r="B51" s="88"/>
      <c r="C51" s="88"/>
      <c r="D51" s="88"/>
      <c r="E51" s="88"/>
      <c r="F51" s="88"/>
      <c r="G51" s="152"/>
    </row>
    <row r="52" spans="1:7" x14ac:dyDescent="0.3">
      <c r="A52" s="49"/>
      <c r="B52" s="88"/>
      <c r="C52" s="88"/>
      <c r="D52" s="88"/>
      <c r="E52" s="88"/>
      <c r="F52" s="88"/>
      <c r="G52" s="152"/>
    </row>
    <row r="53" spans="1:7" x14ac:dyDescent="0.3">
      <c r="B53" s="88"/>
      <c r="C53" s="88"/>
      <c r="D53" s="88"/>
      <c r="E53" s="88"/>
      <c r="F53" s="88"/>
      <c r="G53" s="152"/>
    </row>
    <row r="54" spans="1:7" x14ac:dyDescent="0.3">
      <c r="G54" s="152"/>
    </row>
    <row r="55" spans="1:7" x14ac:dyDescent="0.3">
      <c r="G55" s="157"/>
    </row>
    <row r="56" spans="1:7" x14ac:dyDescent="0.3">
      <c r="G56" s="152"/>
    </row>
    <row r="57" spans="1:7" x14ac:dyDescent="0.3">
      <c r="G57" s="152"/>
    </row>
    <row r="58" spans="1:7" x14ac:dyDescent="0.3">
      <c r="G58" s="152"/>
    </row>
    <row r="59" spans="1:7" x14ac:dyDescent="0.3">
      <c r="G59" s="152"/>
    </row>
    <row r="60" spans="1:7" x14ac:dyDescent="0.3">
      <c r="G60" s="152"/>
    </row>
    <row r="61" spans="1:7" x14ac:dyDescent="0.3">
      <c r="G61" s="152"/>
    </row>
    <row r="62" spans="1:7" x14ac:dyDescent="0.3">
      <c r="G62" s="152"/>
    </row>
    <row r="63" spans="1:7" x14ac:dyDescent="0.3">
      <c r="G63" s="152"/>
    </row>
    <row r="64" spans="1:7" x14ac:dyDescent="0.3">
      <c r="G64" s="157"/>
    </row>
    <row r="65" spans="7:7" x14ac:dyDescent="0.3">
      <c r="G65" s="152"/>
    </row>
    <row r="66" spans="7:7" x14ac:dyDescent="0.3">
      <c r="G66" s="152"/>
    </row>
    <row r="67" spans="7:7" x14ac:dyDescent="0.3">
      <c r="G67" s="152"/>
    </row>
    <row r="68" spans="7:7" x14ac:dyDescent="0.3">
      <c r="G68" s="152"/>
    </row>
    <row r="69" spans="7:7" x14ac:dyDescent="0.3">
      <c r="G69" s="152"/>
    </row>
    <row r="70" spans="7:7" x14ac:dyDescent="0.3">
      <c r="G70" s="152"/>
    </row>
    <row r="71" spans="7:7" x14ac:dyDescent="0.3">
      <c r="G71" s="152"/>
    </row>
    <row r="72" spans="7:7" x14ac:dyDescent="0.3">
      <c r="G72" s="71"/>
    </row>
  </sheetData>
  <mergeCells count="6">
    <mergeCell ref="A23:F23"/>
    <mergeCell ref="A7:F7"/>
    <mergeCell ref="A1:F1"/>
    <mergeCell ref="A2:F2"/>
    <mergeCell ref="A3:F3"/>
    <mergeCell ref="A4:F4"/>
  </mergeCells>
  <hyperlinks>
    <hyperlink ref="H2" location="Contenido!A1" display="Contenido" xr:uid="{0A911D40-147A-456A-BFAC-7CF82CF079E2}"/>
  </hyperlinks>
  <printOptions horizontalCentered="1"/>
  <pageMargins left="0.39370078740157483" right="0.39370078740157483" top="0.39370078740157483" bottom="0.39370078740157483" header="0.31496062992125984" footer="0.31496062992125984"/>
  <pageSetup orientation="landscape" horizontalDpi="300" verticalDpi="300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F1BAFA-9BEF-4C6B-AE0E-86247302D015}">
  <sheetPr>
    <pageSetUpPr fitToPage="1"/>
  </sheetPr>
  <dimension ref="A1:AD72"/>
  <sheetViews>
    <sheetView showGridLines="0" zoomScale="90" zoomScaleNormal="90" zoomScaleSheetLayoutView="90" workbookViewId="0">
      <selection activeCell="AD2" sqref="AD2"/>
    </sheetView>
  </sheetViews>
  <sheetFormatPr baseColWidth="10" defaultColWidth="1.54296875" defaultRowHeight="14" x14ac:dyDescent="0.3"/>
  <cols>
    <col min="1" max="1" width="18.453125" style="38" bestFit="1" customWidth="1"/>
    <col min="2" max="4" width="7.54296875" style="38" customWidth="1"/>
    <col min="5" max="5" width="1.7265625" style="38" customWidth="1"/>
    <col min="6" max="8" width="7.54296875" style="38" customWidth="1"/>
    <col min="9" max="9" width="1.7265625" style="38" customWidth="1"/>
    <col min="10" max="12" width="7.54296875" style="38" customWidth="1"/>
    <col min="13" max="13" width="1.7265625" style="38" customWidth="1"/>
    <col min="14" max="16" width="7.54296875" style="38" customWidth="1"/>
    <col min="17" max="17" width="1.7265625" style="38" customWidth="1"/>
    <col min="18" max="20" width="7.54296875" style="38" customWidth="1"/>
    <col min="21" max="21" width="1.7265625" style="38" customWidth="1"/>
    <col min="22" max="24" width="7.54296875" style="38" customWidth="1"/>
    <col min="25" max="25" width="1.7265625" style="38" customWidth="1"/>
    <col min="26" max="28" width="7.54296875" style="38" customWidth="1"/>
    <col min="29" max="29" width="5.7265625" style="50" customWidth="1"/>
    <col min="30" max="30" width="10.7265625" style="30" customWidth="1"/>
    <col min="31" max="145" width="11.453125" style="38" customWidth="1"/>
    <col min="146" max="146" width="22.54296875" style="38" customWidth="1"/>
    <col min="147" max="147" width="7.453125" style="38" customWidth="1"/>
    <col min="148" max="148" width="6.81640625" style="38" customWidth="1"/>
    <col min="149" max="149" width="6" style="38" bestFit="1" customWidth="1"/>
    <col min="150" max="150" width="1.54296875" style="38" customWidth="1"/>
    <col min="151" max="151" width="6" style="38" bestFit="1" customWidth="1"/>
    <col min="152" max="153" width="5.453125" style="38" customWidth="1"/>
    <col min="154" max="154" width="1.54296875" style="38" customWidth="1"/>
    <col min="155" max="157" width="5.1796875" style="38" customWidth="1"/>
    <col min="158" max="158" width="1.54296875" style="38" customWidth="1"/>
    <col min="159" max="161" width="4.54296875" style="38" customWidth="1"/>
    <col min="162" max="162" width="1.54296875" style="38" customWidth="1"/>
    <col min="163" max="165" width="4.54296875" style="38" customWidth="1"/>
    <col min="166" max="166" width="1.54296875" style="38" customWidth="1"/>
    <col min="167" max="169" width="4.54296875" style="38" customWidth="1"/>
    <col min="170" max="170" width="1.54296875" style="38" customWidth="1"/>
    <col min="171" max="171" width="4.81640625" style="38" bestFit="1" customWidth="1"/>
    <col min="172" max="172" width="4" style="38" customWidth="1"/>
    <col min="173" max="173" width="5" style="38" customWidth="1"/>
    <col min="174" max="174" width="11.453125" style="38" customWidth="1"/>
    <col min="175" max="175" width="12.453125" style="38" customWidth="1"/>
    <col min="176" max="176" width="10.81640625" style="38" customWidth="1"/>
    <col min="177" max="178" width="6.1796875" style="38" customWidth="1"/>
    <col min="179" max="179" width="1.54296875" style="38" customWidth="1"/>
    <col min="180" max="180" width="6" style="38" customWidth="1"/>
    <col min="181" max="182" width="5.453125" style="38" customWidth="1"/>
    <col min="183" max="183" width="1.54296875" style="38" customWidth="1"/>
    <col min="184" max="186" width="5.453125" style="38" customWidth="1"/>
    <col min="187" max="187" width="1.54296875" style="38" customWidth="1"/>
    <col min="188" max="190" width="5.453125" style="38" customWidth="1"/>
    <col min="191" max="191" width="1.54296875" style="38" customWidth="1"/>
    <col min="192" max="194" width="5.453125" style="38" customWidth="1"/>
    <col min="195" max="195" width="1.54296875" style="38" customWidth="1"/>
    <col min="196" max="198" width="5.453125" style="38" customWidth="1"/>
    <col min="199" max="16384" width="1.54296875" style="38"/>
  </cols>
  <sheetData>
    <row r="1" spans="1:30" ht="15.75" customHeight="1" x14ac:dyDescent="0.3">
      <c r="A1" s="330" t="s">
        <v>349</v>
      </c>
      <c r="B1" s="330"/>
      <c r="C1" s="330"/>
      <c r="D1" s="330"/>
      <c r="E1" s="330"/>
      <c r="F1" s="330"/>
      <c r="G1" s="330"/>
      <c r="H1" s="330"/>
      <c r="I1" s="330"/>
      <c r="J1" s="330"/>
      <c r="K1" s="330"/>
      <c r="L1" s="330"/>
      <c r="M1" s="330"/>
      <c r="N1" s="330"/>
      <c r="O1" s="330"/>
      <c r="P1" s="330"/>
      <c r="Q1" s="330"/>
      <c r="R1" s="330"/>
      <c r="S1" s="330"/>
      <c r="T1" s="330"/>
      <c r="U1" s="330"/>
      <c r="V1" s="330"/>
      <c r="W1" s="330"/>
      <c r="X1" s="330"/>
      <c r="Y1" s="330"/>
      <c r="Z1" s="330"/>
      <c r="AA1" s="330"/>
      <c r="AB1" s="330"/>
      <c r="AC1" s="216"/>
    </row>
    <row r="2" spans="1:30" ht="15.75" customHeight="1" x14ac:dyDescent="0.35">
      <c r="A2" s="330" t="s">
        <v>168</v>
      </c>
      <c r="B2" s="330"/>
      <c r="C2" s="330"/>
      <c r="D2" s="330"/>
      <c r="E2" s="330"/>
      <c r="F2" s="330"/>
      <c r="G2" s="330"/>
      <c r="H2" s="330"/>
      <c r="I2" s="330"/>
      <c r="J2" s="330"/>
      <c r="K2" s="330"/>
      <c r="L2" s="330"/>
      <c r="M2" s="330"/>
      <c r="N2" s="330"/>
      <c r="O2" s="330"/>
      <c r="P2" s="330"/>
      <c r="Q2" s="330"/>
      <c r="R2" s="330"/>
      <c r="S2" s="330"/>
      <c r="T2" s="330"/>
      <c r="U2" s="330"/>
      <c r="V2" s="330"/>
      <c r="W2" s="330"/>
      <c r="X2" s="330"/>
      <c r="Y2" s="330"/>
      <c r="Z2" s="330"/>
      <c r="AA2" s="330"/>
      <c r="AB2" s="330"/>
      <c r="AC2" s="215"/>
      <c r="AD2" s="311" t="s">
        <v>131</v>
      </c>
    </row>
    <row r="3" spans="1:30" ht="15.75" customHeight="1" x14ac:dyDescent="0.3">
      <c r="A3" s="330" t="s">
        <v>288</v>
      </c>
      <c r="B3" s="330"/>
      <c r="C3" s="330"/>
      <c r="D3" s="330"/>
      <c r="E3" s="330"/>
      <c r="F3" s="330"/>
      <c r="G3" s="330"/>
      <c r="H3" s="330"/>
      <c r="I3" s="330"/>
      <c r="J3" s="330"/>
      <c r="K3" s="330"/>
      <c r="L3" s="330"/>
      <c r="M3" s="330"/>
      <c r="N3" s="330"/>
      <c r="O3" s="330"/>
      <c r="P3" s="330"/>
      <c r="Q3" s="330"/>
      <c r="R3" s="330"/>
      <c r="S3" s="330"/>
      <c r="T3" s="330"/>
      <c r="U3" s="330"/>
      <c r="V3" s="330"/>
      <c r="W3" s="330"/>
      <c r="X3" s="330"/>
      <c r="Y3" s="330"/>
      <c r="Z3" s="330"/>
      <c r="AA3" s="330"/>
      <c r="AB3" s="330"/>
      <c r="AC3" s="216"/>
    </row>
    <row r="4" spans="1:30" ht="15.75" customHeight="1" x14ac:dyDescent="0.3">
      <c r="A4" s="330" t="s">
        <v>289</v>
      </c>
      <c r="B4" s="330"/>
      <c r="C4" s="330"/>
      <c r="D4" s="330"/>
      <c r="E4" s="330"/>
      <c r="F4" s="330"/>
      <c r="G4" s="330"/>
      <c r="H4" s="330"/>
      <c r="I4" s="330"/>
      <c r="J4" s="330"/>
      <c r="K4" s="330"/>
      <c r="L4" s="330"/>
      <c r="M4" s="330"/>
      <c r="N4" s="330"/>
      <c r="O4" s="330"/>
      <c r="P4" s="330"/>
      <c r="Q4" s="330"/>
      <c r="R4" s="330"/>
      <c r="S4" s="330"/>
      <c r="T4" s="330"/>
      <c r="U4" s="330"/>
      <c r="V4" s="330"/>
      <c r="W4" s="330"/>
      <c r="X4" s="330"/>
      <c r="Y4" s="330"/>
      <c r="Z4" s="330"/>
      <c r="AA4" s="330"/>
      <c r="AB4" s="330"/>
      <c r="AC4" s="216"/>
    </row>
    <row r="5" spans="1:30" ht="21" customHeight="1" x14ac:dyDescent="0.3">
      <c r="A5" s="331" t="s">
        <v>290</v>
      </c>
      <c r="B5" s="333" t="s">
        <v>158</v>
      </c>
      <c r="C5" s="333"/>
      <c r="D5" s="333"/>
      <c r="E5" s="245"/>
      <c r="F5" s="333" t="s">
        <v>350</v>
      </c>
      <c r="G5" s="333"/>
      <c r="H5" s="333"/>
      <c r="I5" s="245"/>
      <c r="J5" s="333" t="s">
        <v>351</v>
      </c>
      <c r="K5" s="333"/>
      <c r="L5" s="333"/>
      <c r="M5" s="245"/>
      <c r="N5" s="333" t="s">
        <v>352</v>
      </c>
      <c r="O5" s="333"/>
      <c r="P5" s="333"/>
      <c r="Q5" s="245"/>
      <c r="R5" s="333" t="s">
        <v>353</v>
      </c>
      <c r="S5" s="333"/>
      <c r="T5" s="333"/>
      <c r="U5" s="245"/>
      <c r="V5" s="333" t="s">
        <v>354</v>
      </c>
      <c r="W5" s="333"/>
      <c r="X5" s="333"/>
      <c r="Y5" s="245"/>
      <c r="Z5" s="333" t="s">
        <v>355</v>
      </c>
      <c r="AA5" s="333"/>
      <c r="AB5" s="333"/>
      <c r="AC5" s="216"/>
    </row>
    <row r="6" spans="1:30" ht="21" customHeight="1" x14ac:dyDescent="0.3">
      <c r="A6" s="332"/>
      <c r="B6" s="244" t="s">
        <v>158</v>
      </c>
      <c r="C6" s="244" t="s">
        <v>297</v>
      </c>
      <c r="D6" s="244" t="s">
        <v>298</v>
      </c>
      <c r="E6" s="245"/>
      <c r="F6" s="244" t="s">
        <v>158</v>
      </c>
      <c r="G6" s="244" t="s">
        <v>297</v>
      </c>
      <c r="H6" s="244" t="s">
        <v>298</v>
      </c>
      <c r="I6" s="245"/>
      <c r="J6" s="244" t="s">
        <v>158</v>
      </c>
      <c r="K6" s="244" t="s">
        <v>297</v>
      </c>
      <c r="L6" s="244" t="s">
        <v>298</v>
      </c>
      <c r="M6" s="245"/>
      <c r="N6" s="244" t="s">
        <v>158</v>
      </c>
      <c r="O6" s="244" t="s">
        <v>297</v>
      </c>
      <c r="P6" s="244" t="s">
        <v>298</v>
      </c>
      <c r="Q6" s="245"/>
      <c r="R6" s="244" t="s">
        <v>158</v>
      </c>
      <c r="S6" s="244" t="s">
        <v>297</v>
      </c>
      <c r="T6" s="244" t="s">
        <v>298</v>
      </c>
      <c r="U6" s="245"/>
      <c r="V6" s="244" t="s">
        <v>158</v>
      </c>
      <c r="W6" s="244" t="s">
        <v>297</v>
      </c>
      <c r="X6" s="244" t="s">
        <v>298</v>
      </c>
      <c r="Y6" s="245"/>
      <c r="Z6" s="244" t="s">
        <v>158</v>
      </c>
      <c r="AA6" s="244" t="s">
        <v>297</v>
      </c>
      <c r="AB6" s="244" t="s">
        <v>298</v>
      </c>
      <c r="AC6" s="205"/>
    </row>
    <row r="7" spans="1:30" x14ac:dyDescent="0.3">
      <c r="A7" s="63"/>
      <c r="B7" s="64"/>
      <c r="C7" s="63"/>
      <c r="D7" s="63"/>
      <c r="E7" s="64"/>
      <c r="F7" s="64"/>
      <c r="G7" s="63"/>
      <c r="H7" s="63"/>
      <c r="I7" s="64"/>
      <c r="J7" s="64"/>
      <c r="K7" s="63"/>
      <c r="L7" s="63"/>
      <c r="M7" s="64"/>
      <c r="N7" s="64"/>
      <c r="O7" s="63"/>
      <c r="P7" s="63"/>
      <c r="Q7" s="64"/>
      <c r="R7" s="64"/>
      <c r="S7" s="63"/>
      <c r="T7" s="63"/>
      <c r="U7" s="64"/>
      <c r="V7" s="64"/>
      <c r="W7" s="63"/>
      <c r="X7" s="63"/>
      <c r="Y7" s="64"/>
      <c r="Z7" s="64"/>
      <c r="AA7" s="63"/>
      <c r="AB7" s="63"/>
      <c r="AC7" s="206"/>
    </row>
    <row r="8" spans="1:30" x14ac:dyDescent="0.3">
      <c r="A8" s="326" t="s">
        <v>139</v>
      </c>
      <c r="B8" s="326"/>
      <c r="C8" s="326"/>
      <c r="D8" s="326"/>
      <c r="E8" s="326"/>
      <c r="F8" s="326"/>
      <c r="G8" s="326"/>
      <c r="H8" s="326"/>
      <c r="I8" s="326"/>
      <c r="J8" s="326"/>
      <c r="K8" s="326"/>
      <c r="L8" s="326"/>
      <c r="M8" s="326"/>
      <c r="N8" s="326"/>
      <c r="O8" s="326"/>
      <c r="P8" s="326"/>
      <c r="Q8" s="326"/>
      <c r="R8" s="326"/>
      <c r="S8" s="326"/>
      <c r="T8" s="326"/>
      <c r="U8" s="326"/>
      <c r="V8" s="326"/>
      <c r="W8" s="326"/>
      <c r="X8" s="326"/>
      <c r="Y8" s="326"/>
      <c r="Z8" s="326"/>
      <c r="AA8" s="326"/>
      <c r="AB8" s="326"/>
    </row>
    <row r="9" spans="1:30" x14ac:dyDescent="0.3">
      <c r="A9" s="96" t="s">
        <v>158</v>
      </c>
      <c r="B9" s="154">
        <v>24117</v>
      </c>
      <c r="C9" s="154">
        <v>14520</v>
      </c>
      <c r="D9" s="154">
        <v>9597</v>
      </c>
      <c r="E9" s="154"/>
      <c r="F9" s="154">
        <v>7074</v>
      </c>
      <c r="G9" s="154">
        <v>4161</v>
      </c>
      <c r="H9" s="154">
        <v>2913</v>
      </c>
      <c r="I9" s="154"/>
      <c r="J9" s="154">
        <v>5918</v>
      </c>
      <c r="K9" s="154">
        <v>3523</v>
      </c>
      <c r="L9" s="154">
        <v>2395</v>
      </c>
      <c r="M9" s="154"/>
      <c r="N9" s="154">
        <v>4003</v>
      </c>
      <c r="O9" s="154">
        <v>2496</v>
      </c>
      <c r="P9" s="154">
        <v>1507</v>
      </c>
      <c r="Q9" s="154"/>
      <c r="R9" s="154">
        <v>5497</v>
      </c>
      <c r="S9" s="154">
        <v>3341</v>
      </c>
      <c r="T9" s="154">
        <v>2156</v>
      </c>
      <c r="U9" s="154"/>
      <c r="V9" s="154">
        <v>1488</v>
      </c>
      <c r="W9" s="154">
        <v>915</v>
      </c>
      <c r="X9" s="154">
        <v>573</v>
      </c>
      <c r="Y9" s="154"/>
      <c r="Z9" s="154">
        <v>137</v>
      </c>
      <c r="AA9" s="154">
        <v>84</v>
      </c>
      <c r="AB9" s="154">
        <v>53</v>
      </c>
      <c r="AC9" s="154"/>
    </row>
    <row r="10" spans="1:30" x14ac:dyDescent="0.3">
      <c r="A10" s="169" t="s">
        <v>299</v>
      </c>
      <c r="B10" s="151">
        <v>23810</v>
      </c>
      <c r="C10" s="151">
        <v>14312</v>
      </c>
      <c r="D10" s="151">
        <v>9498</v>
      </c>
      <c r="E10" s="151"/>
      <c r="F10" s="151">
        <v>6997</v>
      </c>
      <c r="G10" s="151">
        <v>4109</v>
      </c>
      <c r="H10" s="151">
        <v>2888</v>
      </c>
      <c r="I10" s="151"/>
      <c r="J10" s="151">
        <v>5855</v>
      </c>
      <c r="K10" s="151">
        <v>3478</v>
      </c>
      <c r="L10" s="151">
        <v>2377</v>
      </c>
      <c r="M10" s="151"/>
      <c r="N10" s="151">
        <v>3958</v>
      </c>
      <c r="O10" s="151">
        <v>2467</v>
      </c>
      <c r="P10" s="151">
        <v>1491</v>
      </c>
      <c r="Q10" s="151"/>
      <c r="R10" s="151">
        <v>5387</v>
      </c>
      <c r="S10" s="151">
        <v>3267</v>
      </c>
      <c r="T10" s="151">
        <v>2120</v>
      </c>
      <c r="U10" s="151"/>
      <c r="V10" s="151">
        <v>1477</v>
      </c>
      <c r="W10" s="151">
        <v>907</v>
      </c>
      <c r="X10" s="151">
        <v>570</v>
      </c>
      <c r="Y10" s="151"/>
      <c r="Z10" s="151">
        <v>136</v>
      </c>
      <c r="AA10" s="151">
        <v>84</v>
      </c>
      <c r="AB10" s="151">
        <v>52</v>
      </c>
      <c r="AC10" s="151"/>
    </row>
    <row r="11" spans="1:30" x14ac:dyDescent="0.3">
      <c r="A11" s="169" t="s">
        <v>300</v>
      </c>
      <c r="B11" s="151">
        <v>138</v>
      </c>
      <c r="C11" s="151">
        <v>89</v>
      </c>
      <c r="D11" s="151">
        <v>49</v>
      </c>
      <c r="E11" s="151"/>
      <c r="F11" s="151">
        <v>38</v>
      </c>
      <c r="G11" s="151">
        <v>19</v>
      </c>
      <c r="H11" s="151">
        <v>19</v>
      </c>
      <c r="I11" s="151"/>
      <c r="J11" s="151">
        <v>36</v>
      </c>
      <c r="K11" s="151">
        <v>24</v>
      </c>
      <c r="L11" s="151">
        <v>12</v>
      </c>
      <c r="M11" s="151"/>
      <c r="N11" s="151">
        <v>28</v>
      </c>
      <c r="O11" s="151">
        <v>18</v>
      </c>
      <c r="P11" s="151">
        <v>10</v>
      </c>
      <c r="Q11" s="151"/>
      <c r="R11" s="151">
        <v>31</v>
      </c>
      <c r="S11" s="151">
        <v>24</v>
      </c>
      <c r="T11" s="151">
        <v>7</v>
      </c>
      <c r="U11" s="151"/>
      <c r="V11" s="151">
        <v>5</v>
      </c>
      <c r="W11" s="151">
        <v>4</v>
      </c>
      <c r="X11" s="151">
        <v>1</v>
      </c>
      <c r="Y11" s="151"/>
      <c r="Z11" s="151">
        <v>0</v>
      </c>
      <c r="AA11" s="151">
        <v>0</v>
      </c>
      <c r="AB11" s="151">
        <v>0</v>
      </c>
      <c r="AC11" s="151"/>
    </row>
    <row r="12" spans="1:30" x14ac:dyDescent="0.3">
      <c r="A12" s="169" t="s">
        <v>301</v>
      </c>
      <c r="B12" s="151">
        <v>169</v>
      </c>
      <c r="C12" s="151">
        <v>119</v>
      </c>
      <c r="D12" s="151">
        <v>50</v>
      </c>
      <c r="E12" s="151"/>
      <c r="F12" s="151">
        <v>39</v>
      </c>
      <c r="G12" s="151">
        <v>33</v>
      </c>
      <c r="H12" s="151">
        <v>6</v>
      </c>
      <c r="I12" s="151"/>
      <c r="J12" s="151">
        <v>27</v>
      </c>
      <c r="K12" s="151">
        <v>21</v>
      </c>
      <c r="L12" s="151">
        <v>6</v>
      </c>
      <c r="M12" s="151"/>
      <c r="N12" s="151">
        <v>17</v>
      </c>
      <c r="O12" s="151">
        <v>11</v>
      </c>
      <c r="P12" s="151">
        <v>6</v>
      </c>
      <c r="Q12" s="151"/>
      <c r="R12" s="151">
        <v>79</v>
      </c>
      <c r="S12" s="151">
        <v>50</v>
      </c>
      <c r="T12" s="151">
        <v>29</v>
      </c>
      <c r="U12" s="151"/>
      <c r="V12" s="151">
        <v>6</v>
      </c>
      <c r="W12" s="151">
        <v>4</v>
      </c>
      <c r="X12" s="151">
        <v>2</v>
      </c>
      <c r="Y12" s="151"/>
      <c r="Z12" s="151">
        <v>1</v>
      </c>
      <c r="AA12" s="151">
        <v>0</v>
      </c>
      <c r="AB12" s="151">
        <v>1</v>
      </c>
      <c r="AC12" s="151"/>
    </row>
    <row r="13" spans="1:30" x14ac:dyDescent="0.3">
      <c r="A13" s="137"/>
      <c r="B13" s="151"/>
      <c r="C13" s="151"/>
      <c r="D13" s="151"/>
      <c r="E13" s="151"/>
      <c r="F13" s="151"/>
      <c r="G13" s="151"/>
      <c r="H13" s="151"/>
      <c r="I13" s="151"/>
      <c r="J13" s="151"/>
      <c r="K13" s="151"/>
      <c r="L13" s="151"/>
      <c r="M13" s="151"/>
      <c r="N13" s="151"/>
      <c r="O13" s="151"/>
      <c r="P13" s="151"/>
      <c r="Q13" s="151"/>
      <c r="R13" s="151"/>
      <c r="S13" s="151"/>
      <c r="T13" s="151"/>
      <c r="U13" s="151"/>
      <c r="V13" s="151"/>
      <c r="W13" s="151"/>
      <c r="X13" s="151"/>
      <c r="Y13" s="151"/>
      <c r="Z13" s="151"/>
      <c r="AA13" s="151"/>
      <c r="AB13" s="151"/>
      <c r="AC13" s="151"/>
    </row>
    <row r="14" spans="1:30" x14ac:dyDescent="0.3">
      <c r="A14" s="96" t="s">
        <v>302</v>
      </c>
      <c r="B14" s="154">
        <v>17601</v>
      </c>
      <c r="C14" s="154">
        <v>10300</v>
      </c>
      <c r="D14" s="154">
        <v>7301</v>
      </c>
      <c r="E14" s="154"/>
      <c r="F14" s="154">
        <v>5109</v>
      </c>
      <c r="G14" s="154">
        <v>2911</v>
      </c>
      <c r="H14" s="154">
        <v>2198</v>
      </c>
      <c r="I14" s="154"/>
      <c r="J14" s="154">
        <v>4308</v>
      </c>
      <c r="K14" s="154">
        <v>2484</v>
      </c>
      <c r="L14" s="154">
        <v>1824</v>
      </c>
      <c r="M14" s="154"/>
      <c r="N14" s="154">
        <v>2956</v>
      </c>
      <c r="O14" s="154">
        <v>1786</v>
      </c>
      <c r="P14" s="154">
        <v>1170</v>
      </c>
      <c r="Q14" s="154"/>
      <c r="R14" s="154">
        <v>4049</v>
      </c>
      <c r="S14" s="154">
        <v>2408</v>
      </c>
      <c r="T14" s="154">
        <v>1641</v>
      </c>
      <c r="U14" s="154"/>
      <c r="V14" s="154">
        <v>1089</v>
      </c>
      <c r="W14" s="154">
        <v>655</v>
      </c>
      <c r="X14" s="154">
        <v>434</v>
      </c>
      <c r="Y14" s="154"/>
      <c r="Z14" s="154">
        <v>90</v>
      </c>
      <c r="AA14" s="154">
        <v>56</v>
      </c>
      <c r="AB14" s="154">
        <v>34</v>
      </c>
      <c r="AC14" s="151"/>
    </row>
    <row r="15" spans="1:30" x14ac:dyDescent="0.3">
      <c r="A15" s="169" t="s">
        <v>299</v>
      </c>
      <c r="B15" s="151">
        <v>17297</v>
      </c>
      <c r="C15" s="151">
        <v>10093</v>
      </c>
      <c r="D15" s="151">
        <v>7204</v>
      </c>
      <c r="E15" s="151"/>
      <c r="F15" s="151">
        <v>5033</v>
      </c>
      <c r="G15" s="151">
        <v>2860</v>
      </c>
      <c r="H15" s="151">
        <v>2173</v>
      </c>
      <c r="I15" s="151"/>
      <c r="J15" s="151">
        <v>4246</v>
      </c>
      <c r="K15" s="151">
        <v>2439</v>
      </c>
      <c r="L15" s="151">
        <v>1807</v>
      </c>
      <c r="M15" s="151"/>
      <c r="N15" s="151">
        <v>2912</v>
      </c>
      <c r="O15" s="151">
        <v>1757</v>
      </c>
      <c r="P15" s="151">
        <v>1155</v>
      </c>
      <c r="Q15" s="151"/>
      <c r="R15" s="151">
        <v>3939</v>
      </c>
      <c r="S15" s="151">
        <v>2334</v>
      </c>
      <c r="T15" s="151">
        <v>1605</v>
      </c>
      <c r="U15" s="151"/>
      <c r="V15" s="151">
        <v>1078</v>
      </c>
      <c r="W15" s="151">
        <v>647</v>
      </c>
      <c r="X15" s="151">
        <v>431</v>
      </c>
      <c r="Y15" s="151"/>
      <c r="Z15" s="151">
        <v>89</v>
      </c>
      <c r="AA15" s="151">
        <v>56</v>
      </c>
      <c r="AB15" s="151">
        <v>33</v>
      </c>
      <c r="AC15" s="151"/>
    </row>
    <row r="16" spans="1:30" x14ac:dyDescent="0.3">
      <c r="A16" s="169" t="s">
        <v>300</v>
      </c>
      <c r="B16" s="151">
        <v>135</v>
      </c>
      <c r="C16" s="151">
        <v>88</v>
      </c>
      <c r="D16" s="151">
        <v>47</v>
      </c>
      <c r="E16" s="151"/>
      <c r="F16" s="151">
        <v>37</v>
      </c>
      <c r="G16" s="151">
        <v>18</v>
      </c>
      <c r="H16" s="151">
        <v>19</v>
      </c>
      <c r="I16" s="151"/>
      <c r="J16" s="151">
        <v>35</v>
      </c>
      <c r="K16" s="151">
        <v>24</v>
      </c>
      <c r="L16" s="151">
        <v>11</v>
      </c>
      <c r="M16" s="151"/>
      <c r="N16" s="151">
        <v>27</v>
      </c>
      <c r="O16" s="151">
        <v>18</v>
      </c>
      <c r="P16" s="151">
        <v>9</v>
      </c>
      <c r="Q16" s="151"/>
      <c r="R16" s="151">
        <v>31</v>
      </c>
      <c r="S16" s="151">
        <v>24</v>
      </c>
      <c r="T16" s="151">
        <v>7</v>
      </c>
      <c r="U16" s="151"/>
      <c r="V16" s="151">
        <v>5</v>
      </c>
      <c r="W16" s="151">
        <v>4</v>
      </c>
      <c r="X16" s="151">
        <v>1</v>
      </c>
      <c r="Y16" s="151"/>
      <c r="Z16" s="151">
        <v>0</v>
      </c>
      <c r="AA16" s="151">
        <v>0</v>
      </c>
      <c r="AB16" s="151">
        <v>0</v>
      </c>
      <c r="AC16" s="151"/>
    </row>
    <row r="17" spans="1:29" x14ac:dyDescent="0.3">
      <c r="A17" s="169" t="s">
        <v>301</v>
      </c>
      <c r="B17" s="151">
        <v>169</v>
      </c>
      <c r="C17" s="151">
        <v>119</v>
      </c>
      <c r="D17" s="151">
        <v>50</v>
      </c>
      <c r="E17" s="151"/>
      <c r="F17" s="151">
        <v>39</v>
      </c>
      <c r="G17" s="151">
        <v>33</v>
      </c>
      <c r="H17" s="151">
        <v>6</v>
      </c>
      <c r="I17" s="151"/>
      <c r="J17" s="151">
        <v>27</v>
      </c>
      <c r="K17" s="151">
        <v>21</v>
      </c>
      <c r="L17" s="151">
        <v>6</v>
      </c>
      <c r="M17" s="151"/>
      <c r="N17" s="151">
        <v>17</v>
      </c>
      <c r="O17" s="151">
        <v>11</v>
      </c>
      <c r="P17" s="151">
        <v>6</v>
      </c>
      <c r="Q17" s="151"/>
      <c r="R17" s="151">
        <v>79</v>
      </c>
      <c r="S17" s="151">
        <v>50</v>
      </c>
      <c r="T17" s="151">
        <v>29</v>
      </c>
      <c r="U17" s="151"/>
      <c r="V17" s="151">
        <v>6</v>
      </c>
      <c r="W17" s="151">
        <v>4</v>
      </c>
      <c r="X17" s="151">
        <v>2</v>
      </c>
      <c r="Y17" s="151"/>
      <c r="Z17" s="151">
        <v>1</v>
      </c>
      <c r="AA17" s="151">
        <v>0</v>
      </c>
      <c r="AB17" s="151">
        <v>1</v>
      </c>
      <c r="AC17" s="151"/>
    </row>
    <row r="18" spans="1:29" x14ac:dyDescent="0.3">
      <c r="A18" s="94"/>
      <c r="B18" s="151"/>
      <c r="C18" s="151"/>
      <c r="D18" s="151"/>
      <c r="E18" s="151"/>
      <c r="F18" s="151"/>
      <c r="G18" s="151"/>
      <c r="H18" s="151"/>
      <c r="I18" s="151"/>
      <c r="J18" s="151"/>
      <c r="K18" s="151"/>
      <c r="L18" s="151"/>
      <c r="M18" s="151"/>
      <c r="N18" s="151"/>
      <c r="O18" s="151"/>
      <c r="P18" s="151"/>
      <c r="Q18" s="151"/>
      <c r="R18" s="151"/>
      <c r="S18" s="151"/>
      <c r="T18" s="151"/>
      <c r="U18" s="151"/>
      <c r="V18" s="151"/>
      <c r="W18" s="151"/>
      <c r="X18" s="151"/>
      <c r="Y18" s="151"/>
      <c r="Z18" s="151"/>
      <c r="AA18" s="151"/>
      <c r="AB18" s="151"/>
      <c r="AC18" s="154"/>
    </row>
    <row r="19" spans="1:29" x14ac:dyDescent="0.3">
      <c r="A19" s="96" t="s">
        <v>303</v>
      </c>
      <c r="B19" s="154">
        <v>6516</v>
      </c>
      <c r="C19" s="154">
        <v>4220</v>
      </c>
      <c r="D19" s="154">
        <v>2296</v>
      </c>
      <c r="E19" s="154"/>
      <c r="F19" s="154">
        <v>1965</v>
      </c>
      <c r="G19" s="154">
        <v>1250</v>
      </c>
      <c r="H19" s="154">
        <v>715</v>
      </c>
      <c r="I19" s="154"/>
      <c r="J19" s="154">
        <v>1610</v>
      </c>
      <c r="K19" s="154">
        <v>1039</v>
      </c>
      <c r="L19" s="154">
        <v>571</v>
      </c>
      <c r="M19" s="154"/>
      <c r="N19" s="154">
        <v>1047</v>
      </c>
      <c r="O19" s="154">
        <v>710</v>
      </c>
      <c r="P19" s="154">
        <v>337</v>
      </c>
      <c r="Q19" s="154"/>
      <c r="R19" s="154">
        <v>1448</v>
      </c>
      <c r="S19" s="154">
        <v>933</v>
      </c>
      <c r="T19" s="154">
        <v>515</v>
      </c>
      <c r="U19" s="154"/>
      <c r="V19" s="154">
        <v>399</v>
      </c>
      <c r="W19" s="154">
        <v>260</v>
      </c>
      <c r="X19" s="154">
        <v>139</v>
      </c>
      <c r="Y19" s="154"/>
      <c r="Z19" s="154">
        <v>47</v>
      </c>
      <c r="AA19" s="154">
        <v>28</v>
      </c>
      <c r="AB19" s="154">
        <v>19</v>
      </c>
      <c r="AC19" s="151"/>
    </row>
    <row r="20" spans="1:29" x14ac:dyDescent="0.3">
      <c r="A20" s="169" t="s">
        <v>299</v>
      </c>
      <c r="B20" s="151">
        <v>6513</v>
      </c>
      <c r="C20" s="151">
        <v>4219</v>
      </c>
      <c r="D20" s="151">
        <v>2294</v>
      </c>
      <c r="E20" s="151"/>
      <c r="F20" s="151">
        <v>1964</v>
      </c>
      <c r="G20" s="151">
        <v>1249</v>
      </c>
      <c r="H20" s="151">
        <v>715</v>
      </c>
      <c r="I20" s="151"/>
      <c r="J20" s="151">
        <v>1609</v>
      </c>
      <c r="K20" s="151">
        <v>1039</v>
      </c>
      <c r="L20" s="151">
        <v>570</v>
      </c>
      <c r="M20" s="151"/>
      <c r="N20" s="151">
        <v>1046</v>
      </c>
      <c r="O20" s="151">
        <v>710</v>
      </c>
      <c r="P20" s="151">
        <v>336</v>
      </c>
      <c r="Q20" s="151"/>
      <c r="R20" s="151">
        <v>1448</v>
      </c>
      <c r="S20" s="151">
        <v>933</v>
      </c>
      <c r="T20" s="151">
        <v>515</v>
      </c>
      <c r="U20" s="151"/>
      <c r="V20" s="151">
        <v>399</v>
      </c>
      <c r="W20" s="151">
        <v>260</v>
      </c>
      <c r="X20" s="151">
        <v>139</v>
      </c>
      <c r="Y20" s="151"/>
      <c r="Z20" s="151">
        <v>47</v>
      </c>
      <c r="AA20" s="151">
        <v>28</v>
      </c>
      <c r="AB20" s="151">
        <v>19</v>
      </c>
      <c r="AC20" s="151"/>
    </row>
    <row r="21" spans="1:29" x14ac:dyDescent="0.3">
      <c r="A21" s="169" t="s">
        <v>300</v>
      </c>
      <c r="B21" s="151">
        <v>3</v>
      </c>
      <c r="C21" s="151">
        <v>1</v>
      </c>
      <c r="D21" s="151">
        <v>2</v>
      </c>
      <c r="E21" s="151"/>
      <c r="F21" s="151">
        <v>1</v>
      </c>
      <c r="G21" s="151">
        <v>1</v>
      </c>
      <c r="H21" s="151">
        <v>0</v>
      </c>
      <c r="I21" s="151"/>
      <c r="J21" s="151">
        <v>1</v>
      </c>
      <c r="K21" s="151">
        <v>0</v>
      </c>
      <c r="L21" s="151">
        <v>1</v>
      </c>
      <c r="M21" s="151"/>
      <c r="N21" s="151">
        <v>1</v>
      </c>
      <c r="O21" s="151">
        <v>0</v>
      </c>
      <c r="P21" s="151">
        <v>1</v>
      </c>
      <c r="Q21" s="151"/>
      <c r="R21" s="151">
        <v>0</v>
      </c>
      <c r="S21" s="151">
        <v>0</v>
      </c>
      <c r="T21" s="151">
        <v>0</v>
      </c>
      <c r="U21" s="151"/>
      <c r="V21" s="151">
        <v>0</v>
      </c>
      <c r="W21" s="151">
        <v>0</v>
      </c>
      <c r="X21" s="151">
        <v>0</v>
      </c>
      <c r="Y21" s="151"/>
      <c r="Z21" s="151">
        <v>0</v>
      </c>
      <c r="AA21" s="151">
        <v>0</v>
      </c>
      <c r="AB21" s="151">
        <v>0</v>
      </c>
      <c r="AC21" s="151"/>
    </row>
    <row r="22" spans="1:29" x14ac:dyDescent="0.3">
      <c r="A22" s="169" t="s">
        <v>301</v>
      </c>
      <c r="B22" s="151" t="s">
        <v>147</v>
      </c>
      <c r="C22" s="151" t="s">
        <v>147</v>
      </c>
      <c r="D22" s="151" t="s">
        <v>147</v>
      </c>
      <c r="E22" s="151"/>
      <c r="F22" s="151" t="s">
        <v>147</v>
      </c>
      <c r="G22" s="151" t="s">
        <v>147</v>
      </c>
      <c r="H22" s="151" t="s">
        <v>147</v>
      </c>
      <c r="I22" s="151"/>
      <c r="J22" s="151" t="s">
        <v>147</v>
      </c>
      <c r="K22" s="151" t="s">
        <v>147</v>
      </c>
      <c r="L22" s="151" t="s">
        <v>147</v>
      </c>
      <c r="M22" s="151"/>
      <c r="N22" s="151" t="s">
        <v>147</v>
      </c>
      <c r="O22" s="151" t="s">
        <v>147</v>
      </c>
      <c r="P22" s="151" t="s">
        <v>147</v>
      </c>
      <c r="Q22" s="151"/>
      <c r="R22" s="151" t="s">
        <v>147</v>
      </c>
      <c r="S22" s="151" t="s">
        <v>147</v>
      </c>
      <c r="T22" s="151" t="s">
        <v>147</v>
      </c>
      <c r="U22" s="151"/>
      <c r="V22" s="151" t="s">
        <v>147</v>
      </c>
      <c r="W22" s="151" t="s">
        <v>147</v>
      </c>
      <c r="X22" s="151" t="s">
        <v>147</v>
      </c>
      <c r="Y22" s="151"/>
      <c r="Z22" s="151" t="s">
        <v>147</v>
      </c>
      <c r="AA22" s="151" t="s">
        <v>147</v>
      </c>
      <c r="AB22" s="151" t="s">
        <v>147</v>
      </c>
      <c r="AC22" s="151"/>
    </row>
    <row r="23" spans="1:29" x14ac:dyDescent="0.3">
      <c r="A23" s="94"/>
      <c r="B23" s="153"/>
      <c r="C23" s="153"/>
      <c r="D23" s="153"/>
      <c r="E23" s="153"/>
      <c r="F23" s="71"/>
      <c r="G23" s="71"/>
      <c r="H23" s="71"/>
      <c r="I23" s="153"/>
      <c r="J23" s="71"/>
      <c r="K23" s="71"/>
      <c r="L23" s="71"/>
      <c r="M23" s="153"/>
      <c r="N23" s="71"/>
      <c r="O23" s="71"/>
      <c r="P23" s="71"/>
      <c r="Q23" s="153"/>
      <c r="R23" s="71"/>
      <c r="S23" s="71"/>
      <c r="T23" s="71"/>
      <c r="U23" s="153"/>
      <c r="V23" s="71"/>
      <c r="W23" s="71"/>
      <c r="X23" s="71"/>
      <c r="Y23" s="153"/>
      <c r="Z23" s="71"/>
      <c r="AA23" s="71"/>
      <c r="AB23" s="71"/>
      <c r="AC23" s="151"/>
    </row>
    <row r="24" spans="1:29" x14ac:dyDescent="0.3">
      <c r="A24" s="326" t="s">
        <v>304</v>
      </c>
      <c r="B24" s="326"/>
      <c r="C24" s="326"/>
      <c r="D24" s="326"/>
      <c r="E24" s="326"/>
      <c r="F24" s="326"/>
      <c r="G24" s="326"/>
      <c r="H24" s="326"/>
      <c r="I24" s="326"/>
      <c r="J24" s="326"/>
      <c r="K24" s="326"/>
      <c r="L24" s="326"/>
      <c r="M24" s="326"/>
      <c r="N24" s="326"/>
      <c r="O24" s="326"/>
      <c r="P24" s="326"/>
      <c r="Q24" s="326"/>
      <c r="R24" s="326"/>
      <c r="S24" s="326"/>
      <c r="T24" s="326"/>
      <c r="U24" s="326"/>
      <c r="V24" s="326"/>
      <c r="W24" s="326"/>
      <c r="X24" s="326"/>
      <c r="Y24" s="326"/>
      <c r="Z24" s="326"/>
      <c r="AA24" s="326"/>
      <c r="AB24" s="326"/>
      <c r="AC24" s="151"/>
    </row>
    <row r="25" spans="1:29" x14ac:dyDescent="0.3">
      <c r="A25" s="96" t="s">
        <v>158</v>
      </c>
      <c r="B25" s="157">
        <v>6.1992489030437161</v>
      </c>
      <c r="C25" s="157">
        <v>7.5233550432903789</v>
      </c>
      <c r="D25" s="157">
        <v>4.8956292850146914</v>
      </c>
      <c r="E25" s="157" t="s">
        <v>340</v>
      </c>
      <c r="F25" s="157">
        <v>8.3087656655586741</v>
      </c>
      <c r="G25" s="157">
        <v>9.5073801581136035</v>
      </c>
      <c r="H25" s="157">
        <v>7.0408237256181572</v>
      </c>
      <c r="I25" s="157" t="s">
        <v>340</v>
      </c>
      <c r="J25" s="157">
        <v>8.2509585221331481</v>
      </c>
      <c r="K25" s="157">
        <v>9.6674167169749197</v>
      </c>
      <c r="L25" s="157">
        <v>6.7879715443698103</v>
      </c>
      <c r="M25" s="157" t="s">
        <v>340</v>
      </c>
      <c r="N25" s="157">
        <v>5.8400443510737627</v>
      </c>
      <c r="O25" s="157">
        <v>7.2199242139365367</v>
      </c>
      <c r="P25" s="157">
        <v>4.4358755482294763</v>
      </c>
      <c r="Q25" s="157" t="s">
        <v>340</v>
      </c>
      <c r="R25" s="157">
        <v>6.9691667934479433</v>
      </c>
      <c r="S25" s="157">
        <v>8.7125459618744632</v>
      </c>
      <c r="T25" s="157">
        <v>5.3196476597004612</v>
      </c>
      <c r="U25" s="157" t="s">
        <v>340</v>
      </c>
      <c r="V25" s="157">
        <v>2.3101644129108383</v>
      </c>
      <c r="W25" s="157">
        <v>2.9985253154186466</v>
      </c>
      <c r="X25" s="157">
        <v>1.6904649516167098</v>
      </c>
      <c r="Y25" s="157" t="s">
        <v>340</v>
      </c>
      <c r="Z25" s="157">
        <v>0.67368214004720695</v>
      </c>
      <c r="AA25" s="157">
        <v>0.89762769822611665</v>
      </c>
      <c r="AB25" s="157">
        <v>0.48278374931681545</v>
      </c>
      <c r="AC25" s="151"/>
    </row>
    <row r="26" spans="1:29" x14ac:dyDescent="0.3">
      <c r="A26" s="169" t="s">
        <v>299</v>
      </c>
      <c r="B26" s="152">
        <v>6.8814830014942157</v>
      </c>
      <c r="C26" s="152">
        <v>8.3726263323544217</v>
      </c>
      <c r="D26" s="152">
        <v>5.4254754002844692</v>
      </c>
      <c r="E26" s="152" t="s">
        <v>340</v>
      </c>
      <c r="F26" s="152">
        <v>9.2228402710041379</v>
      </c>
      <c r="G26" s="152">
        <v>10.54292605326628</v>
      </c>
      <c r="H26" s="152">
        <v>7.8282554483356828</v>
      </c>
      <c r="I26" s="152" t="s">
        <v>340</v>
      </c>
      <c r="J26" s="152">
        <v>9.2594056900668953</v>
      </c>
      <c r="K26" s="152">
        <v>10.821743053610877</v>
      </c>
      <c r="L26" s="152">
        <v>7.6445616517656134</v>
      </c>
      <c r="M26" s="152" t="s">
        <v>340</v>
      </c>
      <c r="N26" s="152">
        <v>6.5901863167884915</v>
      </c>
      <c r="O26" s="152">
        <v>8.1664404647621556</v>
      </c>
      <c r="P26" s="152">
        <v>4.9949748743718594</v>
      </c>
      <c r="Q26" s="152" t="s">
        <v>340</v>
      </c>
      <c r="R26" s="152">
        <v>7.6283667053725672</v>
      </c>
      <c r="S26" s="152">
        <v>9.5907703147017376</v>
      </c>
      <c r="T26" s="152">
        <v>5.7996388904087111</v>
      </c>
      <c r="U26" s="152" t="s">
        <v>340</v>
      </c>
      <c r="V26" s="152">
        <v>2.5871884250906483</v>
      </c>
      <c r="W26" s="152">
        <v>3.3819307207576719</v>
      </c>
      <c r="X26" s="152">
        <v>1.8830525272547076</v>
      </c>
      <c r="Y26" s="152" t="s">
        <v>340</v>
      </c>
      <c r="Z26" s="152">
        <v>0.71070234113712372</v>
      </c>
      <c r="AA26" s="152">
        <v>0.96186877361731371</v>
      </c>
      <c r="AB26" s="152">
        <v>0.49985581082380082</v>
      </c>
      <c r="AC26" s="151"/>
    </row>
    <row r="27" spans="1:29" x14ac:dyDescent="0.3">
      <c r="A27" s="169" t="s">
        <v>300</v>
      </c>
      <c r="B27" s="152">
        <v>0.45698390621895485</v>
      </c>
      <c r="C27" s="152">
        <v>0.57423059552229172</v>
      </c>
      <c r="D27" s="152">
        <v>0.33335601061296688</v>
      </c>
      <c r="E27" s="152" t="s">
        <v>340</v>
      </c>
      <c r="F27" s="152">
        <v>0.57759537923696602</v>
      </c>
      <c r="G27" s="152">
        <v>0.55833088451366442</v>
      </c>
      <c r="H27" s="152">
        <v>0.59823677581863977</v>
      </c>
      <c r="I27" s="152" t="s">
        <v>340</v>
      </c>
      <c r="J27" s="152">
        <v>0.58997050147492625</v>
      </c>
      <c r="K27" s="152">
        <v>0.77145612343297976</v>
      </c>
      <c r="L27" s="152">
        <v>0.4012036108324975</v>
      </c>
      <c r="M27" s="152" t="s">
        <v>340</v>
      </c>
      <c r="N27" s="152">
        <v>0.45124899274778407</v>
      </c>
      <c r="O27" s="152">
        <v>0.554016620498615</v>
      </c>
      <c r="P27" s="152">
        <v>0.33829499323410012</v>
      </c>
      <c r="Q27" s="152" t="s">
        <v>340</v>
      </c>
      <c r="R27" s="152">
        <v>0.5510131532172059</v>
      </c>
      <c r="S27" s="152">
        <v>0.82445894881484016</v>
      </c>
      <c r="T27" s="152">
        <v>0.25782688766114181</v>
      </c>
      <c r="U27" s="152" t="s">
        <v>340</v>
      </c>
      <c r="V27" s="152">
        <v>9.7446891444162936E-2</v>
      </c>
      <c r="W27" s="152">
        <v>0.15594541910331383</v>
      </c>
      <c r="X27" s="152">
        <v>3.8971161340607949E-2</v>
      </c>
      <c r="Y27" s="152" t="s">
        <v>340</v>
      </c>
      <c r="Z27" s="152">
        <v>0</v>
      </c>
      <c r="AA27" s="152">
        <v>0</v>
      </c>
      <c r="AB27" s="152">
        <v>0</v>
      </c>
      <c r="AC27" s="154"/>
    </row>
    <row r="28" spans="1:29" x14ac:dyDescent="0.3">
      <c r="A28" s="169" t="s">
        <v>301</v>
      </c>
      <c r="B28" s="152">
        <v>1.3170199501246882</v>
      </c>
      <c r="C28" s="152">
        <v>1.8134715025906734</v>
      </c>
      <c r="D28" s="152">
        <v>0.79744816586921841</v>
      </c>
      <c r="E28" s="152" t="s">
        <v>340</v>
      </c>
      <c r="F28" s="152">
        <v>1.4476614699331849</v>
      </c>
      <c r="G28" s="152">
        <v>2.3758099352051838</v>
      </c>
      <c r="H28" s="152">
        <v>0.45977011494252873</v>
      </c>
      <c r="I28" s="152" t="s">
        <v>340</v>
      </c>
      <c r="J28" s="152">
        <v>1.1297071129707115</v>
      </c>
      <c r="K28" s="152">
        <v>1.761744966442953</v>
      </c>
      <c r="L28" s="152">
        <v>0.5008347245409015</v>
      </c>
      <c r="M28" s="152" t="s">
        <v>340</v>
      </c>
      <c r="N28" s="152">
        <v>0.74561403508771928</v>
      </c>
      <c r="O28" s="152">
        <v>0.98831985624438456</v>
      </c>
      <c r="P28" s="152">
        <v>0.51413881748071977</v>
      </c>
      <c r="Q28" s="152" t="s">
        <v>340</v>
      </c>
      <c r="R28" s="152">
        <v>3.0015197568389058</v>
      </c>
      <c r="S28" s="152">
        <v>3.6443148688046647</v>
      </c>
      <c r="T28" s="152">
        <v>2.3015873015873018</v>
      </c>
      <c r="U28" s="152" t="s">
        <v>340</v>
      </c>
      <c r="V28" s="152">
        <v>0.27384755819260614</v>
      </c>
      <c r="W28" s="152">
        <v>0.35366931918656053</v>
      </c>
      <c r="X28" s="152">
        <v>0.18867924528301888</v>
      </c>
      <c r="Y28" s="152" t="s">
        <v>340</v>
      </c>
      <c r="Z28" s="152">
        <v>0.15503875968992248</v>
      </c>
      <c r="AA28" s="152">
        <v>0</v>
      </c>
      <c r="AB28" s="152">
        <v>0.35714285714285715</v>
      </c>
      <c r="AC28" s="151"/>
    </row>
    <row r="29" spans="1:29" x14ac:dyDescent="0.3">
      <c r="A29" s="74"/>
      <c r="B29" s="152" t="s">
        <v>340</v>
      </c>
      <c r="C29" s="152" t="s">
        <v>340</v>
      </c>
      <c r="D29" s="152" t="s">
        <v>340</v>
      </c>
      <c r="E29" s="152" t="s">
        <v>340</v>
      </c>
      <c r="F29" s="152" t="s">
        <v>340</v>
      </c>
      <c r="G29" s="152" t="s">
        <v>340</v>
      </c>
      <c r="H29" s="152" t="s">
        <v>340</v>
      </c>
      <c r="I29" s="152" t="s">
        <v>340</v>
      </c>
      <c r="J29" s="152" t="s">
        <v>340</v>
      </c>
      <c r="K29" s="152" t="s">
        <v>340</v>
      </c>
      <c r="L29" s="152" t="s">
        <v>340</v>
      </c>
      <c r="M29" s="152" t="s">
        <v>340</v>
      </c>
      <c r="N29" s="152" t="s">
        <v>340</v>
      </c>
      <c r="O29" s="152" t="s">
        <v>340</v>
      </c>
      <c r="P29" s="152" t="s">
        <v>340</v>
      </c>
      <c r="Q29" s="152" t="s">
        <v>340</v>
      </c>
      <c r="R29" s="152" t="s">
        <v>340</v>
      </c>
      <c r="S29" s="152" t="s">
        <v>340</v>
      </c>
      <c r="T29" s="152" t="s">
        <v>340</v>
      </c>
      <c r="U29" s="152" t="s">
        <v>340</v>
      </c>
      <c r="V29" s="152" t="s">
        <v>340</v>
      </c>
      <c r="W29" s="152" t="s">
        <v>340</v>
      </c>
      <c r="X29" s="152" t="s">
        <v>340</v>
      </c>
      <c r="Y29" s="152" t="s">
        <v>340</v>
      </c>
      <c r="Z29" s="152" t="s">
        <v>340</v>
      </c>
      <c r="AA29" s="152" t="s">
        <v>340</v>
      </c>
      <c r="AB29" s="152" t="s">
        <v>340</v>
      </c>
      <c r="AC29" s="151"/>
    </row>
    <row r="30" spans="1:29" x14ac:dyDescent="0.3">
      <c r="A30" s="96" t="s">
        <v>302</v>
      </c>
      <c r="B30" s="157">
        <v>6.377150807424611</v>
      </c>
      <c r="C30" s="157">
        <v>7.5240697181761078</v>
      </c>
      <c r="D30" s="157">
        <v>5.2484777904778337</v>
      </c>
      <c r="E30" s="157" t="s">
        <v>340</v>
      </c>
      <c r="F30" s="157">
        <v>8.663874239006935</v>
      </c>
      <c r="G30" s="157">
        <v>9.592065374983525</v>
      </c>
      <c r="H30" s="157">
        <v>7.6796757625519723</v>
      </c>
      <c r="I30" s="157" t="s">
        <v>340</v>
      </c>
      <c r="J30" s="157">
        <v>8.5364403756984899</v>
      </c>
      <c r="K30" s="157">
        <v>9.7649186256781189</v>
      </c>
      <c r="L30" s="157">
        <v>7.2878376218635132</v>
      </c>
      <c r="M30" s="157" t="s">
        <v>340</v>
      </c>
      <c r="N30" s="157">
        <v>6.0663273682482348</v>
      </c>
      <c r="O30" s="157">
        <v>7.2740601963100229</v>
      </c>
      <c r="P30" s="157">
        <v>4.8397104446742496</v>
      </c>
      <c r="Q30" s="157" t="s">
        <v>340</v>
      </c>
      <c r="R30" s="157">
        <v>7.1392047959093707</v>
      </c>
      <c r="S30" s="157">
        <v>8.7003649239440684</v>
      </c>
      <c r="T30" s="157">
        <v>5.6512156484606377</v>
      </c>
      <c r="U30" s="157" t="s">
        <v>340</v>
      </c>
      <c r="V30" s="157">
        <v>2.3107772614424853</v>
      </c>
      <c r="W30" s="157">
        <v>2.9246293981068048</v>
      </c>
      <c r="X30" s="157">
        <v>1.7548825360883102</v>
      </c>
      <c r="Y30" s="157" t="s">
        <v>340</v>
      </c>
      <c r="Z30" s="157">
        <v>0.64304086881966271</v>
      </c>
      <c r="AA30" s="157">
        <v>0.86393088552915775</v>
      </c>
      <c r="AB30" s="157">
        <v>0.45248868778280549</v>
      </c>
      <c r="AC30" s="151"/>
    </row>
    <row r="31" spans="1:29" x14ac:dyDescent="0.3">
      <c r="A31" s="169" t="s">
        <v>299</v>
      </c>
      <c r="B31" s="152">
        <v>7.3695826303321565</v>
      </c>
      <c r="C31" s="152">
        <v>8.7237242428433124</v>
      </c>
      <c r="D31" s="152">
        <v>6.0531711087957518</v>
      </c>
      <c r="E31" s="152" t="s">
        <v>340</v>
      </c>
      <c r="F31" s="152">
        <v>10.039495731269449</v>
      </c>
      <c r="G31" s="152">
        <v>11.099899091826437</v>
      </c>
      <c r="H31" s="152">
        <v>8.9181646556677325</v>
      </c>
      <c r="I31" s="152" t="s">
        <v>340</v>
      </c>
      <c r="J31" s="152">
        <v>10.032370106088887</v>
      </c>
      <c r="K31" s="152">
        <v>11.449091677228559</v>
      </c>
      <c r="L31" s="152">
        <v>8.5965746907706944</v>
      </c>
      <c r="M31" s="152" t="s">
        <v>340</v>
      </c>
      <c r="N31" s="152">
        <v>7.1717072209634525</v>
      </c>
      <c r="O31" s="152">
        <v>8.6173917308352532</v>
      </c>
      <c r="P31" s="152">
        <v>5.7135790254761316</v>
      </c>
      <c r="Q31" s="152" t="s">
        <v>340</v>
      </c>
      <c r="R31" s="152">
        <v>8.0801657469896817</v>
      </c>
      <c r="S31" s="152">
        <v>9.9150382327952418</v>
      </c>
      <c r="T31" s="152">
        <v>6.3667737712721646</v>
      </c>
      <c r="U31" s="152" t="s">
        <v>340</v>
      </c>
      <c r="V31" s="152">
        <v>2.6915682504806373</v>
      </c>
      <c r="W31" s="152">
        <v>3.438014772304586</v>
      </c>
      <c r="X31" s="152">
        <v>2.0299547852298416</v>
      </c>
      <c r="Y31" s="152" t="s">
        <v>340</v>
      </c>
      <c r="Z31" s="152">
        <v>0.69266090746361586</v>
      </c>
      <c r="AA31" s="152">
        <v>0.95254294948120422</v>
      </c>
      <c r="AB31" s="152">
        <v>0.47345767575322817</v>
      </c>
      <c r="AC31" s="151"/>
    </row>
    <row r="32" spans="1:29" x14ac:dyDescent="0.3">
      <c r="A32" s="169" t="s">
        <v>300</v>
      </c>
      <c r="B32" s="152">
        <v>0.47433329819753345</v>
      </c>
      <c r="C32" s="152">
        <v>0.60125717409128177</v>
      </c>
      <c r="D32" s="152">
        <v>0.33996383363471971</v>
      </c>
      <c r="E32" s="152" t="s">
        <v>340</v>
      </c>
      <c r="F32" s="152">
        <v>0.60231157414943837</v>
      </c>
      <c r="G32" s="152">
        <v>0.56373316630128401</v>
      </c>
      <c r="H32" s="152">
        <v>0.64406779661016944</v>
      </c>
      <c r="I32" s="152" t="s">
        <v>340</v>
      </c>
      <c r="J32" s="152">
        <v>0.6083782374413349</v>
      </c>
      <c r="K32" s="152">
        <v>0.81549439347604491</v>
      </c>
      <c r="L32" s="152">
        <v>0.3914590747330961</v>
      </c>
      <c r="M32" s="152" t="s">
        <v>340</v>
      </c>
      <c r="N32" s="152">
        <v>0.46201232032854211</v>
      </c>
      <c r="O32" s="152">
        <v>0.58997050147492625</v>
      </c>
      <c r="P32" s="152">
        <v>0.32223415682062301</v>
      </c>
      <c r="Q32" s="152" t="s">
        <v>340</v>
      </c>
      <c r="R32" s="152">
        <v>0.58117735283089622</v>
      </c>
      <c r="S32" s="152">
        <v>0.86799276672694403</v>
      </c>
      <c r="T32" s="152">
        <v>0.27247956403269752</v>
      </c>
      <c r="U32" s="152" t="s">
        <v>340</v>
      </c>
      <c r="V32" s="152">
        <v>0.10235414534288639</v>
      </c>
      <c r="W32" s="152">
        <v>0.16353229762878169</v>
      </c>
      <c r="X32" s="152">
        <v>4.1000410004100041E-2</v>
      </c>
      <c r="Y32" s="152" t="s">
        <v>340</v>
      </c>
      <c r="Z32" s="152">
        <v>0</v>
      </c>
      <c r="AA32" s="152">
        <v>0</v>
      </c>
      <c r="AB32" s="152">
        <v>0</v>
      </c>
      <c r="AC32" s="151"/>
    </row>
    <row r="33" spans="1:30" x14ac:dyDescent="0.3">
      <c r="A33" s="169" t="s">
        <v>301</v>
      </c>
      <c r="B33" s="152">
        <v>1.3170199501246882</v>
      </c>
      <c r="C33" s="152">
        <v>1.8134715025906734</v>
      </c>
      <c r="D33" s="152">
        <v>0.79744816586921841</v>
      </c>
      <c r="E33" s="152" t="s">
        <v>340</v>
      </c>
      <c r="F33" s="152">
        <v>1.4476614699331849</v>
      </c>
      <c r="G33" s="152">
        <v>2.3758099352051838</v>
      </c>
      <c r="H33" s="152">
        <v>0.45977011494252873</v>
      </c>
      <c r="I33" s="152" t="s">
        <v>340</v>
      </c>
      <c r="J33" s="152">
        <v>1.1297071129707115</v>
      </c>
      <c r="K33" s="152">
        <v>1.761744966442953</v>
      </c>
      <c r="L33" s="152">
        <v>0.5008347245409015</v>
      </c>
      <c r="M33" s="152" t="s">
        <v>340</v>
      </c>
      <c r="N33" s="152">
        <v>0.74561403508771928</v>
      </c>
      <c r="O33" s="152">
        <v>0.98831985624438456</v>
      </c>
      <c r="P33" s="152">
        <v>0.51413881748071977</v>
      </c>
      <c r="Q33" s="152" t="s">
        <v>340</v>
      </c>
      <c r="R33" s="152">
        <v>3.0015197568389058</v>
      </c>
      <c r="S33" s="152">
        <v>3.6443148688046647</v>
      </c>
      <c r="T33" s="152">
        <v>2.3015873015873018</v>
      </c>
      <c r="U33" s="152" t="s">
        <v>340</v>
      </c>
      <c r="V33" s="152">
        <v>0.27384755819260614</v>
      </c>
      <c r="W33" s="152">
        <v>0.35366931918656053</v>
      </c>
      <c r="X33" s="152">
        <v>0.18867924528301888</v>
      </c>
      <c r="Y33" s="152" t="s">
        <v>340</v>
      </c>
      <c r="Z33" s="152">
        <v>0.15503875968992248</v>
      </c>
      <c r="AA33" s="152">
        <v>0</v>
      </c>
      <c r="AB33" s="152">
        <v>0.35714285714285715</v>
      </c>
      <c r="AC33" s="151"/>
      <c r="AD33" s="73"/>
    </row>
    <row r="34" spans="1:30" x14ac:dyDescent="0.3">
      <c r="A34" s="74"/>
      <c r="B34" s="152" t="s">
        <v>340</v>
      </c>
      <c r="C34" s="152" t="s">
        <v>340</v>
      </c>
      <c r="D34" s="152" t="s">
        <v>340</v>
      </c>
      <c r="E34" s="152" t="s">
        <v>340</v>
      </c>
      <c r="F34" s="152" t="s">
        <v>340</v>
      </c>
      <c r="G34" s="152" t="s">
        <v>340</v>
      </c>
      <c r="H34" s="152" t="s">
        <v>340</v>
      </c>
      <c r="I34" s="152" t="s">
        <v>340</v>
      </c>
      <c r="J34" s="152" t="s">
        <v>340</v>
      </c>
      <c r="K34" s="152" t="s">
        <v>340</v>
      </c>
      <c r="L34" s="152" t="s">
        <v>340</v>
      </c>
      <c r="M34" s="152" t="s">
        <v>340</v>
      </c>
      <c r="N34" s="152" t="s">
        <v>340</v>
      </c>
      <c r="O34" s="152" t="s">
        <v>340</v>
      </c>
      <c r="P34" s="152" t="s">
        <v>340</v>
      </c>
      <c r="Q34" s="152" t="s">
        <v>340</v>
      </c>
      <c r="R34" s="152" t="s">
        <v>340</v>
      </c>
      <c r="S34" s="152" t="s">
        <v>340</v>
      </c>
      <c r="T34" s="152" t="s">
        <v>340</v>
      </c>
      <c r="U34" s="152" t="s">
        <v>340</v>
      </c>
      <c r="V34" s="152" t="s">
        <v>340</v>
      </c>
      <c r="W34" s="152" t="s">
        <v>340</v>
      </c>
      <c r="X34" s="152" t="s">
        <v>340</v>
      </c>
      <c r="Y34" s="152" t="s">
        <v>340</v>
      </c>
      <c r="Z34" s="152" t="s">
        <v>340</v>
      </c>
      <c r="AA34" s="152" t="s">
        <v>340</v>
      </c>
      <c r="AB34" s="152" t="s">
        <v>340</v>
      </c>
      <c r="AC34" s="151"/>
    </row>
    <row r="35" spans="1:30" x14ac:dyDescent="0.3">
      <c r="A35" s="96" t="s">
        <v>303</v>
      </c>
      <c r="B35" s="157">
        <v>5.7648411926037335</v>
      </c>
      <c r="C35" s="157">
        <v>7.5216112645931741</v>
      </c>
      <c r="D35" s="157">
        <v>4.033377250768555</v>
      </c>
      <c r="E35" s="157" t="s">
        <v>340</v>
      </c>
      <c r="F35" s="157">
        <v>7.5085976308750482</v>
      </c>
      <c r="G35" s="157">
        <v>9.3158443881353392</v>
      </c>
      <c r="H35" s="157">
        <v>5.606963613550815</v>
      </c>
      <c r="I35" s="157" t="s">
        <v>340</v>
      </c>
      <c r="J35" s="157">
        <v>7.57326308857425</v>
      </c>
      <c r="K35" s="157">
        <v>9.4420210832424587</v>
      </c>
      <c r="L35" s="157">
        <v>5.5680156021452953</v>
      </c>
      <c r="M35" s="157" t="s">
        <v>340</v>
      </c>
      <c r="N35" s="157">
        <v>5.2836092046830849</v>
      </c>
      <c r="O35" s="157">
        <v>7.0872429626671991</v>
      </c>
      <c r="P35" s="157">
        <v>3.4394774443764033</v>
      </c>
      <c r="Q35" s="157" t="s">
        <v>340</v>
      </c>
      <c r="R35" s="157">
        <v>6.5340011732322552</v>
      </c>
      <c r="S35" s="157">
        <v>8.7441424554826614</v>
      </c>
      <c r="T35" s="157">
        <v>4.4817683404403441</v>
      </c>
      <c r="U35" s="157" t="s">
        <v>340</v>
      </c>
      <c r="V35" s="157">
        <v>2.3084934043045591</v>
      </c>
      <c r="W35" s="157">
        <v>3.2023648232540953</v>
      </c>
      <c r="X35" s="157">
        <v>1.5166393889798144</v>
      </c>
      <c r="Y35" s="157" t="s">
        <v>340</v>
      </c>
      <c r="Z35" s="157">
        <v>0.74132492113564674</v>
      </c>
      <c r="AA35" s="157">
        <v>0.97357440890125169</v>
      </c>
      <c r="AB35" s="157">
        <v>0.5484988452655889</v>
      </c>
      <c r="AC35" s="71"/>
    </row>
    <row r="36" spans="1:30" x14ac:dyDescent="0.3">
      <c r="A36" s="169" t="s">
        <v>299</v>
      </c>
      <c r="B36" s="152">
        <v>5.852120079429973</v>
      </c>
      <c r="C36" s="152">
        <v>7.6373049491329059</v>
      </c>
      <c r="D36" s="152">
        <v>4.0927012898967012</v>
      </c>
      <c r="E36" s="152" t="s">
        <v>340</v>
      </c>
      <c r="F36" s="152">
        <v>7.6319266340250254</v>
      </c>
      <c r="G36" s="152">
        <v>9.4563900666262874</v>
      </c>
      <c r="H36" s="152">
        <v>5.7081270956410659</v>
      </c>
      <c r="I36" s="152" t="s">
        <v>340</v>
      </c>
      <c r="J36" s="152">
        <v>7.6948828311812534</v>
      </c>
      <c r="K36" s="152">
        <v>9.5884090070136576</v>
      </c>
      <c r="L36" s="152">
        <v>5.6581298391899937</v>
      </c>
      <c r="M36" s="152" t="s">
        <v>340</v>
      </c>
      <c r="N36" s="152">
        <v>5.3765098946286303</v>
      </c>
      <c r="O36" s="152">
        <v>7.2301425661914456</v>
      </c>
      <c r="P36" s="152">
        <v>3.4872859366891542</v>
      </c>
      <c r="Q36" s="152" t="s">
        <v>340</v>
      </c>
      <c r="R36" s="152">
        <v>6.6212446842562525</v>
      </c>
      <c r="S36" s="152">
        <v>8.8654503990877984</v>
      </c>
      <c r="T36" s="152">
        <v>4.5394446892904368</v>
      </c>
      <c r="U36" s="152" t="s">
        <v>340</v>
      </c>
      <c r="V36" s="152">
        <v>2.3418241577649956</v>
      </c>
      <c r="W36" s="152">
        <v>3.25</v>
      </c>
      <c r="X36" s="152">
        <v>1.5379508740871874</v>
      </c>
      <c r="Y36" s="152" t="s">
        <v>340</v>
      </c>
      <c r="Z36" s="152">
        <v>0.74757435979004294</v>
      </c>
      <c r="AA36" s="152">
        <v>0.98107918710581643</v>
      </c>
      <c r="AB36" s="152">
        <v>0.55345179143606171</v>
      </c>
      <c r="AC36" s="71"/>
    </row>
    <row r="37" spans="1:30" x14ac:dyDescent="0.3">
      <c r="A37" s="169" t="s">
        <v>300</v>
      </c>
      <c r="B37" s="152">
        <v>0.17271157167530224</v>
      </c>
      <c r="C37" s="152">
        <v>0.11587485515643105</v>
      </c>
      <c r="D37" s="152">
        <v>0.2288329519450801</v>
      </c>
      <c r="E37" s="152" t="s">
        <v>340</v>
      </c>
      <c r="F37" s="152">
        <v>0.22935779816513763</v>
      </c>
      <c r="G37" s="152">
        <v>0.47619047619047622</v>
      </c>
      <c r="H37" s="152">
        <v>0</v>
      </c>
      <c r="I37" s="152" t="s">
        <v>340</v>
      </c>
      <c r="J37" s="152">
        <v>0.28653295128939826</v>
      </c>
      <c r="K37" s="152">
        <v>0</v>
      </c>
      <c r="L37" s="152">
        <v>0.55248618784530379</v>
      </c>
      <c r="M37" s="152" t="s">
        <v>340</v>
      </c>
      <c r="N37" s="152">
        <v>0.2770083102493075</v>
      </c>
      <c r="O37" s="152">
        <v>0</v>
      </c>
      <c r="P37" s="152">
        <v>0.61349693251533743</v>
      </c>
      <c r="Q37" s="152" t="s">
        <v>340</v>
      </c>
      <c r="R37" s="152">
        <v>0</v>
      </c>
      <c r="S37" s="152">
        <v>0</v>
      </c>
      <c r="T37" s="152">
        <v>0</v>
      </c>
      <c r="U37" s="152" t="s">
        <v>340</v>
      </c>
      <c r="V37" s="152">
        <v>0</v>
      </c>
      <c r="W37" s="152">
        <v>0</v>
      </c>
      <c r="X37" s="152">
        <v>0</v>
      </c>
      <c r="Y37" s="152" t="s">
        <v>340</v>
      </c>
      <c r="Z37" s="152">
        <v>0</v>
      </c>
      <c r="AA37" s="152">
        <v>0</v>
      </c>
      <c r="AB37" s="152">
        <v>0</v>
      </c>
      <c r="AC37" s="151"/>
    </row>
    <row r="38" spans="1:30" ht="14.5" thickBot="1" x14ac:dyDescent="0.35">
      <c r="A38" s="169" t="s">
        <v>301</v>
      </c>
      <c r="B38" s="152" t="s">
        <v>147</v>
      </c>
      <c r="C38" s="152" t="s">
        <v>147</v>
      </c>
      <c r="D38" s="152" t="s">
        <v>147</v>
      </c>
      <c r="E38" s="152"/>
      <c r="F38" s="152" t="s">
        <v>147</v>
      </c>
      <c r="G38" s="152" t="s">
        <v>147</v>
      </c>
      <c r="H38" s="152" t="s">
        <v>147</v>
      </c>
      <c r="I38" s="152"/>
      <c r="J38" s="152" t="s">
        <v>147</v>
      </c>
      <c r="K38" s="152" t="s">
        <v>147</v>
      </c>
      <c r="L38" s="152" t="s">
        <v>147</v>
      </c>
      <c r="M38" s="152"/>
      <c r="N38" s="152" t="s">
        <v>147</v>
      </c>
      <c r="O38" s="152" t="s">
        <v>147</v>
      </c>
      <c r="P38" s="152" t="s">
        <v>147</v>
      </c>
      <c r="Q38" s="152"/>
      <c r="R38" s="152" t="s">
        <v>147</v>
      </c>
      <c r="S38" s="152" t="s">
        <v>147</v>
      </c>
      <c r="T38" s="152" t="s">
        <v>147</v>
      </c>
      <c r="U38" s="152"/>
      <c r="V38" s="152" t="s">
        <v>147</v>
      </c>
      <c r="W38" s="152" t="s">
        <v>147</v>
      </c>
      <c r="X38" s="152" t="s">
        <v>147</v>
      </c>
      <c r="Y38" s="152"/>
      <c r="Z38" s="152" t="s">
        <v>147</v>
      </c>
      <c r="AA38" s="152" t="s">
        <v>147</v>
      </c>
      <c r="AB38" s="152" t="s">
        <v>147</v>
      </c>
      <c r="AC38" s="216"/>
    </row>
    <row r="39" spans="1:30" x14ac:dyDescent="0.3">
      <c r="A39" s="203" t="s">
        <v>305</v>
      </c>
      <c r="B39" s="92"/>
      <c r="C39" s="92"/>
      <c r="D39" s="92"/>
      <c r="E39" s="92"/>
      <c r="F39" s="92"/>
      <c r="G39" s="92"/>
      <c r="H39" s="92"/>
      <c r="I39" s="92"/>
      <c r="J39" s="92"/>
      <c r="K39" s="92"/>
      <c r="L39" s="92"/>
      <c r="M39" s="92"/>
      <c r="N39" s="92"/>
      <c r="O39" s="92"/>
      <c r="P39" s="92"/>
      <c r="Q39" s="92"/>
      <c r="R39" s="92"/>
      <c r="S39" s="92"/>
      <c r="T39" s="92"/>
      <c r="U39" s="92"/>
      <c r="V39" s="92"/>
      <c r="W39" s="92"/>
      <c r="X39" s="92"/>
      <c r="Y39" s="92"/>
      <c r="Z39" s="92"/>
      <c r="AA39" s="92"/>
      <c r="AB39" s="92"/>
      <c r="AC39" s="215"/>
    </row>
    <row r="40" spans="1:30" x14ac:dyDescent="0.3">
      <c r="AC40" s="216"/>
    </row>
    <row r="41" spans="1:30" x14ac:dyDescent="0.3">
      <c r="AC41" s="216"/>
    </row>
    <row r="42" spans="1:30" x14ac:dyDescent="0.3">
      <c r="AC42" s="216"/>
    </row>
    <row r="43" spans="1:30" x14ac:dyDescent="0.3">
      <c r="AC43" s="205"/>
    </row>
    <row r="44" spans="1:30" x14ac:dyDescent="0.3">
      <c r="AC44" s="206"/>
    </row>
    <row r="45" spans="1:30" x14ac:dyDescent="0.3">
      <c r="AC45" s="90"/>
    </row>
    <row r="46" spans="1:30" x14ac:dyDescent="0.3">
      <c r="AC46" s="157"/>
    </row>
    <row r="47" spans="1:30" x14ac:dyDescent="0.3">
      <c r="AC47" s="152"/>
    </row>
    <row r="48" spans="1:30" x14ac:dyDescent="0.3">
      <c r="AC48" s="152"/>
    </row>
    <row r="49" spans="29:29" x14ac:dyDescent="0.3">
      <c r="AC49" s="152"/>
    </row>
    <row r="50" spans="29:29" x14ac:dyDescent="0.3">
      <c r="AC50" s="152"/>
    </row>
    <row r="51" spans="29:29" x14ac:dyDescent="0.3">
      <c r="AC51" s="152"/>
    </row>
    <row r="52" spans="29:29" x14ac:dyDescent="0.3">
      <c r="AC52" s="152"/>
    </row>
    <row r="53" spans="29:29" x14ac:dyDescent="0.3">
      <c r="AC53" s="152"/>
    </row>
    <row r="54" spans="29:29" x14ac:dyDescent="0.3">
      <c r="AC54" s="152"/>
    </row>
    <row r="55" spans="29:29" x14ac:dyDescent="0.3">
      <c r="AC55" s="157"/>
    </row>
    <row r="56" spans="29:29" x14ac:dyDescent="0.3">
      <c r="AC56" s="152"/>
    </row>
    <row r="57" spans="29:29" x14ac:dyDescent="0.3">
      <c r="AC57" s="152"/>
    </row>
    <row r="58" spans="29:29" x14ac:dyDescent="0.3">
      <c r="AC58" s="152"/>
    </row>
    <row r="59" spans="29:29" x14ac:dyDescent="0.3">
      <c r="AC59" s="152"/>
    </row>
    <row r="60" spans="29:29" x14ac:dyDescent="0.3">
      <c r="AC60" s="152"/>
    </row>
    <row r="61" spans="29:29" x14ac:dyDescent="0.3">
      <c r="AC61" s="152"/>
    </row>
    <row r="62" spans="29:29" x14ac:dyDescent="0.3">
      <c r="AC62" s="152"/>
    </row>
    <row r="63" spans="29:29" x14ac:dyDescent="0.3">
      <c r="AC63" s="152"/>
    </row>
    <row r="64" spans="29:29" x14ac:dyDescent="0.3">
      <c r="AC64" s="157"/>
    </row>
    <row r="65" spans="29:29" x14ac:dyDescent="0.3">
      <c r="AC65" s="152"/>
    </row>
    <row r="66" spans="29:29" x14ac:dyDescent="0.3">
      <c r="AC66" s="152"/>
    </row>
    <row r="67" spans="29:29" x14ac:dyDescent="0.3">
      <c r="AC67" s="152"/>
    </row>
    <row r="68" spans="29:29" x14ac:dyDescent="0.3">
      <c r="AC68" s="152"/>
    </row>
    <row r="69" spans="29:29" x14ac:dyDescent="0.3">
      <c r="AC69" s="152"/>
    </row>
    <row r="70" spans="29:29" x14ac:dyDescent="0.3">
      <c r="AC70" s="152"/>
    </row>
    <row r="71" spans="29:29" x14ac:dyDescent="0.3">
      <c r="AC71" s="152"/>
    </row>
    <row r="72" spans="29:29" x14ac:dyDescent="0.3">
      <c r="AC72" s="71"/>
    </row>
  </sheetData>
  <mergeCells count="14">
    <mergeCell ref="A8:AB8"/>
    <mergeCell ref="A24:AB24"/>
    <mergeCell ref="A1:AB1"/>
    <mergeCell ref="A2:AB2"/>
    <mergeCell ref="A3:AB3"/>
    <mergeCell ref="A4:AB4"/>
    <mergeCell ref="A5:A6"/>
    <mergeCell ref="B5:D5"/>
    <mergeCell ref="F5:H5"/>
    <mergeCell ref="J5:L5"/>
    <mergeCell ref="N5:P5"/>
    <mergeCell ref="R5:T5"/>
    <mergeCell ref="V5:X5"/>
    <mergeCell ref="Z5:AB5"/>
  </mergeCells>
  <hyperlinks>
    <hyperlink ref="AD2" location="Contenido!A1" display="Contenido" xr:uid="{D2F64E08-A4B4-4EC1-8701-2249E4187416}"/>
  </hyperlinks>
  <printOptions horizontalCentered="1"/>
  <pageMargins left="0.39370078740157483" right="0.39370078740157483" top="0.39370078740157483" bottom="0.39370078740157483" header="0.31496062992125984" footer="0.31496062992125984"/>
  <pageSetup scale="68" orientation="landscape" horizontalDpi="300" verticalDpi="3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BL56"/>
  <sheetViews>
    <sheetView showGridLines="0" zoomScale="90" zoomScaleNormal="90" zoomScaleSheetLayoutView="90" workbookViewId="0">
      <selection activeCell="AD2" sqref="AD2"/>
    </sheetView>
  </sheetViews>
  <sheetFormatPr baseColWidth="10" defaultColWidth="11.453125" defaultRowHeight="14" x14ac:dyDescent="0.3"/>
  <cols>
    <col min="1" max="1" width="12.1796875" style="41" customWidth="1"/>
    <col min="2" max="4" width="7.54296875" style="38" customWidth="1"/>
    <col min="5" max="5" width="1.7265625" style="38" customWidth="1"/>
    <col min="6" max="8" width="7.54296875" style="38" customWidth="1"/>
    <col min="9" max="9" width="1.7265625" style="38" customWidth="1"/>
    <col min="10" max="12" width="7.54296875" style="38" customWidth="1"/>
    <col min="13" max="13" width="1.7265625" style="38" customWidth="1"/>
    <col min="14" max="16" width="7.54296875" style="38" customWidth="1"/>
    <col min="17" max="17" width="1.7265625" style="38" customWidth="1"/>
    <col min="18" max="20" width="7.54296875" style="38" customWidth="1"/>
    <col min="21" max="21" width="1.7265625" style="38" customWidth="1"/>
    <col min="22" max="24" width="7.54296875" style="38" customWidth="1"/>
    <col min="25" max="25" width="1.7265625" style="38" customWidth="1"/>
    <col min="26" max="28" width="7.54296875" style="38" customWidth="1"/>
    <col min="29" max="29" width="5.7265625" style="50" customWidth="1"/>
    <col min="30" max="30" width="10.7265625" style="30" customWidth="1"/>
    <col min="31" max="105" width="11.453125" style="38"/>
    <col min="106" max="106" width="7.81640625" style="38" bestFit="1" customWidth="1"/>
    <col min="107" max="108" width="5.54296875" style="38" bestFit="1" customWidth="1"/>
    <col min="109" max="109" width="5.1796875" style="38" customWidth="1"/>
    <col min="110" max="110" width="2.1796875" style="38" customWidth="1"/>
    <col min="111" max="113" width="5.1796875" style="38" customWidth="1"/>
    <col min="114" max="114" width="1.1796875" style="38" customWidth="1"/>
    <col min="115" max="117" width="5.1796875" style="38" customWidth="1"/>
    <col min="118" max="118" width="1.54296875" style="38" customWidth="1"/>
    <col min="119" max="121" width="5.1796875" style="38" customWidth="1"/>
    <col min="122" max="122" width="1.453125" style="38" customWidth="1"/>
    <col min="123" max="125" width="5.1796875" style="38" customWidth="1"/>
    <col min="126" max="126" width="2" style="38" customWidth="1"/>
    <col min="127" max="129" width="5.1796875" style="38" customWidth="1"/>
    <col min="130" max="130" width="1.81640625" style="38" customWidth="1"/>
    <col min="131" max="133" width="5.1796875" style="38" customWidth="1"/>
    <col min="134" max="16384" width="11.453125" style="38"/>
  </cols>
  <sheetData>
    <row r="1" spans="1:64" ht="15.75" customHeight="1" x14ac:dyDescent="0.3">
      <c r="A1" s="335" t="s">
        <v>356</v>
      </c>
      <c r="B1" s="335"/>
      <c r="C1" s="335"/>
      <c r="D1" s="335"/>
      <c r="E1" s="335"/>
      <c r="F1" s="335"/>
      <c r="G1" s="335"/>
      <c r="H1" s="335"/>
      <c r="I1" s="335"/>
      <c r="J1" s="335"/>
      <c r="K1" s="335"/>
      <c r="L1" s="335"/>
      <c r="M1" s="335"/>
      <c r="N1" s="335"/>
      <c r="O1" s="335"/>
      <c r="P1" s="335"/>
      <c r="Q1" s="335"/>
      <c r="R1" s="335"/>
      <c r="S1" s="335"/>
      <c r="T1" s="335"/>
      <c r="U1" s="335"/>
      <c r="V1" s="335"/>
      <c r="W1" s="335"/>
      <c r="X1" s="335"/>
      <c r="Y1" s="335"/>
      <c r="Z1" s="335"/>
      <c r="AA1" s="335"/>
      <c r="AB1" s="335"/>
      <c r="AC1" s="216"/>
    </row>
    <row r="2" spans="1:64" ht="15.75" customHeight="1" x14ac:dyDescent="0.35">
      <c r="A2" s="335" t="s">
        <v>168</v>
      </c>
      <c r="B2" s="335"/>
      <c r="C2" s="335"/>
      <c r="D2" s="335"/>
      <c r="E2" s="335"/>
      <c r="F2" s="335"/>
      <c r="G2" s="335"/>
      <c r="H2" s="335"/>
      <c r="I2" s="335"/>
      <c r="J2" s="335"/>
      <c r="K2" s="335"/>
      <c r="L2" s="335"/>
      <c r="M2" s="335"/>
      <c r="N2" s="335"/>
      <c r="O2" s="335"/>
      <c r="P2" s="335"/>
      <c r="Q2" s="335"/>
      <c r="R2" s="335"/>
      <c r="S2" s="335"/>
      <c r="T2" s="335"/>
      <c r="U2" s="335"/>
      <c r="V2" s="335"/>
      <c r="W2" s="335"/>
      <c r="X2" s="335"/>
      <c r="Y2" s="335"/>
      <c r="Z2" s="335"/>
      <c r="AA2" s="335"/>
      <c r="AB2" s="335"/>
      <c r="AC2" s="215"/>
      <c r="AD2" s="311" t="s">
        <v>131</v>
      </c>
    </row>
    <row r="3" spans="1:64" ht="15.75" customHeight="1" x14ac:dyDescent="0.3">
      <c r="A3" s="335" t="s">
        <v>307</v>
      </c>
      <c r="B3" s="335"/>
      <c r="C3" s="335"/>
      <c r="D3" s="335"/>
      <c r="E3" s="335"/>
      <c r="F3" s="335"/>
      <c r="G3" s="335"/>
      <c r="H3" s="335"/>
      <c r="I3" s="335"/>
      <c r="J3" s="335"/>
      <c r="K3" s="335"/>
      <c r="L3" s="335"/>
      <c r="M3" s="335"/>
      <c r="N3" s="335"/>
      <c r="O3" s="335"/>
      <c r="P3" s="335"/>
      <c r="Q3" s="335"/>
      <c r="R3" s="335"/>
      <c r="S3" s="335"/>
      <c r="T3" s="335"/>
      <c r="U3" s="335"/>
      <c r="V3" s="335"/>
      <c r="W3" s="335"/>
      <c r="X3" s="335"/>
      <c r="Y3" s="335"/>
      <c r="Z3" s="335"/>
      <c r="AA3" s="335"/>
      <c r="AB3" s="335"/>
      <c r="AC3" s="216"/>
    </row>
    <row r="4" spans="1:64" ht="15.75" customHeight="1" x14ac:dyDescent="0.3">
      <c r="A4" s="335" t="s">
        <v>136</v>
      </c>
      <c r="B4" s="335"/>
      <c r="C4" s="335"/>
      <c r="D4" s="335"/>
      <c r="E4" s="335"/>
      <c r="F4" s="335"/>
      <c r="G4" s="335"/>
      <c r="H4" s="335"/>
      <c r="I4" s="335"/>
      <c r="J4" s="335"/>
      <c r="K4" s="335"/>
      <c r="L4" s="335"/>
      <c r="M4" s="335"/>
      <c r="N4" s="335"/>
      <c r="O4" s="335"/>
      <c r="P4" s="335"/>
      <c r="Q4" s="335"/>
      <c r="R4" s="335"/>
      <c r="S4" s="335"/>
      <c r="T4" s="335"/>
      <c r="U4" s="335"/>
      <c r="V4" s="335"/>
      <c r="W4" s="335"/>
      <c r="X4" s="335"/>
      <c r="Y4" s="335"/>
      <c r="Z4" s="335"/>
      <c r="AA4" s="335"/>
      <c r="AB4" s="335"/>
      <c r="AC4" s="216"/>
    </row>
    <row r="5" spans="1:64" ht="15.75" customHeight="1" x14ac:dyDescent="0.3">
      <c r="A5" s="339" t="s">
        <v>289</v>
      </c>
      <c r="B5" s="339"/>
      <c r="C5" s="339"/>
      <c r="D5" s="339"/>
      <c r="E5" s="339"/>
      <c r="F5" s="339"/>
      <c r="G5" s="339"/>
      <c r="H5" s="339"/>
      <c r="I5" s="339"/>
      <c r="J5" s="339"/>
      <c r="K5" s="339"/>
      <c r="L5" s="339"/>
      <c r="M5" s="339"/>
      <c r="N5" s="339"/>
      <c r="O5" s="339"/>
      <c r="P5" s="339"/>
      <c r="Q5" s="339"/>
      <c r="R5" s="339"/>
      <c r="S5" s="339"/>
      <c r="T5" s="339"/>
      <c r="U5" s="339"/>
      <c r="V5" s="339"/>
      <c r="W5" s="339"/>
      <c r="X5" s="339"/>
      <c r="Y5" s="339"/>
      <c r="Z5" s="339"/>
      <c r="AA5" s="339"/>
      <c r="AB5" s="339"/>
      <c r="AC5" s="216"/>
    </row>
    <row r="6" spans="1:64" ht="21" customHeight="1" x14ac:dyDescent="0.3">
      <c r="A6" s="331" t="s">
        <v>308</v>
      </c>
      <c r="B6" s="333" t="s">
        <v>158</v>
      </c>
      <c r="C6" s="333"/>
      <c r="D6" s="333"/>
      <c r="E6" s="245"/>
      <c r="F6" s="333" t="s">
        <v>350</v>
      </c>
      <c r="G6" s="333"/>
      <c r="H6" s="333"/>
      <c r="I6" s="245"/>
      <c r="J6" s="333" t="s">
        <v>351</v>
      </c>
      <c r="K6" s="333"/>
      <c r="L6" s="333"/>
      <c r="M6" s="245"/>
      <c r="N6" s="333" t="s">
        <v>352</v>
      </c>
      <c r="O6" s="333"/>
      <c r="P6" s="333"/>
      <c r="Q6" s="245"/>
      <c r="R6" s="333" t="s">
        <v>353</v>
      </c>
      <c r="S6" s="333"/>
      <c r="T6" s="333"/>
      <c r="U6" s="245"/>
      <c r="V6" s="333" t="s">
        <v>354</v>
      </c>
      <c r="W6" s="333"/>
      <c r="X6" s="333"/>
      <c r="Y6" s="245"/>
      <c r="Z6" s="333" t="s">
        <v>355</v>
      </c>
      <c r="AA6" s="333"/>
      <c r="AB6" s="333"/>
      <c r="AC6" s="216"/>
      <c r="AE6" s="68"/>
      <c r="AF6" s="68"/>
      <c r="AG6" s="68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  <c r="BG6" s="68"/>
      <c r="BH6" s="68"/>
      <c r="BI6" s="68"/>
      <c r="BJ6" s="68"/>
      <c r="BK6" s="68"/>
      <c r="BL6" s="68"/>
    </row>
    <row r="7" spans="1:64" ht="21" customHeight="1" x14ac:dyDescent="0.3">
      <c r="A7" s="332"/>
      <c r="B7" s="244" t="s">
        <v>158</v>
      </c>
      <c r="C7" s="244" t="s">
        <v>297</v>
      </c>
      <c r="D7" s="244" t="s">
        <v>298</v>
      </c>
      <c r="E7" s="245"/>
      <c r="F7" s="244" t="s">
        <v>158</v>
      </c>
      <c r="G7" s="244" t="s">
        <v>297</v>
      </c>
      <c r="H7" s="244" t="s">
        <v>298</v>
      </c>
      <c r="I7" s="245"/>
      <c r="J7" s="244" t="s">
        <v>158</v>
      </c>
      <c r="K7" s="244" t="s">
        <v>297</v>
      </c>
      <c r="L7" s="244" t="s">
        <v>298</v>
      </c>
      <c r="M7" s="245"/>
      <c r="N7" s="244" t="s">
        <v>158</v>
      </c>
      <c r="O7" s="244" t="s">
        <v>297</v>
      </c>
      <c r="P7" s="244" t="s">
        <v>298</v>
      </c>
      <c r="Q7" s="245"/>
      <c r="R7" s="244" t="s">
        <v>158</v>
      </c>
      <c r="S7" s="244" t="s">
        <v>297</v>
      </c>
      <c r="T7" s="244" t="s">
        <v>298</v>
      </c>
      <c r="U7" s="245"/>
      <c r="V7" s="244" t="s">
        <v>158</v>
      </c>
      <c r="W7" s="244" t="s">
        <v>297</v>
      </c>
      <c r="X7" s="244" t="s">
        <v>298</v>
      </c>
      <c r="Y7" s="245"/>
      <c r="Z7" s="244" t="s">
        <v>158</v>
      </c>
      <c r="AA7" s="244" t="s">
        <v>297</v>
      </c>
      <c r="AB7" s="244" t="s">
        <v>298</v>
      </c>
      <c r="AC7" s="205"/>
      <c r="AE7" s="68"/>
      <c r="AF7" s="68"/>
      <c r="AG7" s="68"/>
      <c r="AH7" s="68"/>
      <c r="AI7" s="68"/>
      <c r="AJ7" s="68"/>
      <c r="AK7" s="68"/>
      <c r="AL7" s="68"/>
      <c r="AM7" s="68"/>
      <c r="AN7" s="68"/>
      <c r="AO7" s="68"/>
      <c r="AP7" s="68"/>
      <c r="AQ7" s="68"/>
      <c r="AR7" s="68"/>
      <c r="AS7" s="68"/>
      <c r="AT7" s="68"/>
      <c r="AU7" s="68"/>
      <c r="AV7" s="68"/>
      <c r="AW7" s="68"/>
      <c r="AX7" s="68"/>
      <c r="AY7" s="68"/>
      <c r="AZ7" s="68"/>
      <c r="BA7" s="68"/>
      <c r="BB7" s="68"/>
      <c r="BC7" s="68"/>
      <c r="BD7" s="68"/>
      <c r="BE7" s="68"/>
      <c r="BF7" s="68"/>
      <c r="BG7" s="68"/>
      <c r="BH7" s="68"/>
      <c r="BI7" s="68"/>
      <c r="BJ7" s="68"/>
      <c r="BK7" s="68"/>
      <c r="BL7" s="68"/>
    </row>
    <row r="8" spans="1:64" x14ac:dyDescent="0.3">
      <c r="A8" s="71"/>
      <c r="B8" s="278"/>
      <c r="C8" s="278"/>
      <c r="D8" s="278"/>
      <c r="E8" s="278"/>
      <c r="F8" s="278"/>
      <c r="G8" s="278"/>
      <c r="H8" s="278"/>
      <c r="I8" s="278"/>
      <c r="J8" s="278"/>
      <c r="K8" s="278"/>
      <c r="L8" s="278"/>
      <c r="M8" s="278"/>
      <c r="N8" s="278"/>
      <c r="O8" s="278"/>
      <c r="P8" s="278"/>
      <c r="Q8" s="278"/>
      <c r="R8" s="278"/>
      <c r="S8" s="278"/>
      <c r="T8" s="278"/>
      <c r="U8" s="278"/>
      <c r="V8" s="278"/>
      <c r="W8" s="278"/>
      <c r="X8" s="278"/>
      <c r="Y8" s="278"/>
      <c r="Z8" s="278"/>
      <c r="AA8" s="278"/>
      <c r="AB8" s="278"/>
    </row>
    <row r="9" spans="1:64" x14ac:dyDescent="0.3">
      <c r="A9" s="326" t="s">
        <v>139</v>
      </c>
      <c r="B9" s="326"/>
      <c r="C9" s="326"/>
      <c r="D9" s="326"/>
      <c r="E9" s="326"/>
      <c r="F9" s="326"/>
      <c r="G9" s="326"/>
      <c r="H9" s="326"/>
      <c r="I9" s="326"/>
      <c r="J9" s="326"/>
      <c r="K9" s="326"/>
      <c r="L9" s="326"/>
      <c r="M9" s="326"/>
      <c r="N9" s="326"/>
      <c r="O9" s="326"/>
      <c r="P9" s="326"/>
      <c r="Q9" s="326"/>
      <c r="R9" s="326"/>
      <c r="S9" s="326"/>
      <c r="T9" s="326"/>
      <c r="U9" s="326"/>
      <c r="V9" s="326"/>
      <c r="W9" s="326"/>
      <c r="X9" s="326"/>
      <c r="Y9" s="326"/>
      <c r="Z9" s="326"/>
      <c r="AA9" s="326"/>
      <c r="AB9" s="326"/>
      <c r="AC9" s="154"/>
    </row>
    <row r="10" spans="1:64" x14ac:dyDescent="0.3">
      <c r="A10" s="94" t="s">
        <v>158</v>
      </c>
      <c r="B10" s="154">
        <v>24117</v>
      </c>
      <c r="C10" s="154">
        <v>14520</v>
      </c>
      <c r="D10" s="154">
        <v>9597</v>
      </c>
      <c r="E10" s="154"/>
      <c r="F10" s="154">
        <v>7074</v>
      </c>
      <c r="G10" s="154">
        <v>4161</v>
      </c>
      <c r="H10" s="154">
        <v>2913</v>
      </c>
      <c r="I10" s="154"/>
      <c r="J10" s="154">
        <v>5918</v>
      </c>
      <c r="K10" s="154">
        <v>3523</v>
      </c>
      <c r="L10" s="154">
        <v>2395</v>
      </c>
      <c r="M10" s="154"/>
      <c r="N10" s="154">
        <v>4003</v>
      </c>
      <c r="O10" s="154">
        <v>2496</v>
      </c>
      <c r="P10" s="154">
        <v>1507</v>
      </c>
      <c r="Q10" s="154"/>
      <c r="R10" s="154">
        <v>5497</v>
      </c>
      <c r="S10" s="154">
        <v>3341</v>
      </c>
      <c r="T10" s="154">
        <v>2156</v>
      </c>
      <c r="U10" s="154"/>
      <c r="V10" s="154">
        <v>1488</v>
      </c>
      <c r="W10" s="154">
        <v>915</v>
      </c>
      <c r="X10" s="154">
        <v>573</v>
      </c>
      <c r="Y10" s="154"/>
      <c r="Z10" s="154">
        <v>137</v>
      </c>
      <c r="AA10" s="154">
        <v>84</v>
      </c>
      <c r="AB10" s="154">
        <v>53</v>
      </c>
      <c r="AC10" s="151"/>
    </row>
    <row r="11" spans="1:64" x14ac:dyDescent="0.3">
      <c r="A11" s="94"/>
      <c r="B11" s="151"/>
      <c r="C11" s="151"/>
      <c r="D11" s="151"/>
      <c r="E11" s="151"/>
      <c r="F11" s="151"/>
      <c r="G11" s="151"/>
      <c r="H11" s="151"/>
      <c r="I11" s="151"/>
      <c r="J11" s="151"/>
      <c r="K11" s="151"/>
      <c r="L11" s="151"/>
      <c r="M11" s="151"/>
      <c r="N11" s="151"/>
      <c r="O11" s="151"/>
      <c r="P11" s="151"/>
      <c r="Q11" s="151"/>
      <c r="R11" s="151"/>
      <c r="S11" s="151"/>
      <c r="T11" s="151"/>
      <c r="U11" s="151"/>
      <c r="V11" s="151"/>
      <c r="W11" s="151"/>
      <c r="X11" s="151"/>
      <c r="Y11" s="151"/>
      <c r="Z11" s="151"/>
      <c r="AA11" s="151"/>
      <c r="AB11" s="151"/>
      <c r="AC11" s="151"/>
    </row>
    <row r="12" spans="1:64" x14ac:dyDescent="0.3">
      <c r="A12" s="170">
        <v>13</v>
      </c>
      <c r="B12" s="151">
        <v>2961</v>
      </c>
      <c r="C12" s="151">
        <v>1706</v>
      </c>
      <c r="D12" s="151">
        <v>1255</v>
      </c>
      <c r="E12" s="151"/>
      <c r="F12" s="151">
        <v>2961</v>
      </c>
      <c r="G12" s="151">
        <v>1706</v>
      </c>
      <c r="H12" s="151">
        <v>1255</v>
      </c>
      <c r="I12" s="151"/>
      <c r="J12" s="151"/>
      <c r="K12" s="151"/>
      <c r="L12" s="151"/>
      <c r="M12" s="151"/>
      <c r="N12" s="151"/>
      <c r="O12" s="151"/>
      <c r="P12" s="151"/>
      <c r="Q12" s="151"/>
      <c r="R12" s="151"/>
      <c r="S12" s="151"/>
      <c r="T12" s="151"/>
      <c r="U12" s="151"/>
      <c r="V12" s="151"/>
      <c r="W12" s="151"/>
      <c r="X12" s="151"/>
      <c r="Y12" s="151"/>
      <c r="Z12" s="151"/>
      <c r="AA12" s="151"/>
      <c r="AB12" s="151"/>
      <c r="AC12" s="151"/>
    </row>
    <row r="13" spans="1:64" x14ac:dyDescent="0.3">
      <c r="A13" s="170">
        <v>14</v>
      </c>
      <c r="B13" s="151">
        <v>5345</v>
      </c>
      <c r="C13" s="151">
        <v>3144</v>
      </c>
      <c r="D13" s="151">
        <v>2201</v>
      </c>
      <c r="E13" s="151"/>
      <c r="F13" s="151">
        <v>2886</v>
      </c>
      <c r="G13" s="151">
        <v>1722</v>
      </c>
      <c r="H13" s="151">
        <v>1164</v>
      </c>
      <c r="I13" s="151"/>
      <c r="J13" s="151">
        <v>2459</v>
      </c>
      <c r="K13" s="151">
        <v>1422</v>
      </c>
      <c r="L13" s="151">
        <v>1037</v>
      </c>
      <c r="M13" s="151"/>
      <c r="N13" s="151"/>
      <c r="O13" s="151"/>
      <c r="P13" s="151"/>
      <c r="Q13" s="151"/>
      <c r="R13" s="151"/>
      <c r="S13" s="151"/>
      <c r="T13" s="151"/>
      <c r="U13" s="151"/>
      <c r="V13" s="151"/>
      <c r="W13" s="151"/>
      <c r="X13" s="151"/>
      <c r="Y13" s="151"/>
      <c r="Z13" s="151"/>
      <c r="AA13" s="151"/>
      <c r="AB13" s="151"/>
      <c r="AC13" s="151"/>
    </row>
    <row r="14" spans="1:64" x14ac:dyDescent="0.3">
      <c r="A14" s="170">
        <v>15</v>
      </c>
      <c r="B14" s="151">
        <v>4188</v>
      </c>
      <c r="C14" s="151">
        <v>2511</v>
      </c>
      <c r="D14" s="151">
        <v>1677</v>
      </c>
      <c r="E14" s="151"/>
      <c r="F14" s="151">
        <v>653</v>
      </c>
      <c r="G14" s="151">
        <v>410</v>
      </c>
      <c r="H14" s="151">
        <v>243</v>
      </c>
      <c r="I14" s="151"/>
      <c r="J14" s="151">
        <v>1973</v>
      </c>
      <c r="K14" s="151">
        <v>1163</v>
      </c>
      <c r="L14" s="151">
        <v>810</v>
      </c>
      <c r="M14" s="151"/>
      <c r="N14" s="151">
        <v>1562</v>
      </c>
      <c r="O14" s="151">
        <v>938</v>
      </c>
      <c r="P14" s="151">
        <v>624</v>
      </c>
      <c r="Q14" s="151"/>
      <c r="R14" s="151"/>
      <c r="S14" s="151"/>
      <c r="T14" s="151"/>
      <c r="U14" s="151"/>
      <c r="V14" s="151"/>
      <c r="W14" s="151"/>
      <c r="X14" s="151"/>
      <c r="Y14" s="151"/>
      <c r="Z14" s="151"/>
      <c r="AA14" s="151"/>
      <c r="AB14" s="151"/>
      <c r="AC14" s="151"/>
    </row>
    <row r="15" spans="1:64" x14ac:dyDescent="0.3">
      <c r="A15" s="170">
        <v>16</v>
      </c>
      <c r="B15" s="151">
        <v>4396</v>
      </c>
      <c r="C15" s="151">
        <v>2758</v>
      </c>
      <c r="D15" s="151">
        <v>1638</v>
      </c>
      <c r="E15" s="151"/>
      <c r="F15" s="151">
        <v>165</v>
      </c>
      <c r="G15" s="151">
        <v>96</v>
      </c>
      <c r="H15" s="151">
        <v>69</v>
      </c>
      <c r="I15" s="151"/>
      <c r="J15" s="151">
        <v>725</v>
      </c>
      <c r="K15" s="151">
        <v>476</v>
      </c>
      <c r="L15" s="151">
        <v>249</v>
      </c>
      <c r="M15" s="151"/>
      <c r="N15" s="151">
        <v>1285</v>
      </c>
      <c r="O15" s="151">
        <v>837</v>
      </c>
      <c r="P15" s="151">
        <v>448</v>
      </c>
      <c r="Q15" s="151"/>
      <c r="R15" s="151">
        <v>2218</v>
      </c>
      <c r="S15" s="151">
        <v>1349</v>
      </c>
      <c r="T15" s="151">
        <v>869</v>
      </c>
      <c r="U15" s="151"/>
      <c r="V15" s="151"/>
      <c r="W15" s="151"/>
      <c r="X15" s="151"/>
      <c r="Y15" s="151"/>
      <c r="Z15" s="151"/>
      <c r="AA15" s="151"/>
      <c r="AB15" s="151"/>
      <c r="AC15" s="151"/>
    </row>
    <row r="16" spans="1:64" x14ac:dyDescent="0.3">
      <c r="A16" s="170">
        <v>17</v>
      </c>
      <c r="B16" s="151">
        <v>2995</v>
      </c>
      <c r="C16" s="151">
        <v>1959</v>
      </c>
      <c r="D16" s="151">
        <v>1036</v>
      </c>
      <c r="E16" s="151"/>
      <c r="F16" s="151">
        <v>85</v>
      </c>
      <c r="G16" s="151">
        <v>55</v>
      </c>
      <c r="H16" s="151">
        <v>30</v>
      </c>
      <c r="I16" s="151"/>
      <c r="J16" s="151">
        <v>209</v>
      </c>
      <c r="K16" s="151">
        <v>139</v>
      </c>
      <c r="L16" s="151">
        <v>70</v>
      </c>
      <c r="M16" s="151"/>
      <c r="N16" s="151">
        <v>417</v>
      </c>
      <c r="O16" s="151">
        <v>291</v>
      </c>
      <c r="P16" s="151">
        <v>126</v>
      </c>
      <c r="Q16" s="151"/>
      <c r="R16" s="151">
        <v>1757</v>
      </c>
      <c r="S16" s="151">
        <v>1145</v>
      </c>
      <c r="T16" s="151">
        <v>612</v>
      </c>
      <c r="U16" s="151"/>
      <c r="V16" s="151">
        <v>530</v>
      </c>
      <c r="W16" s="151">
        <v>329</v>
      </c>
      <c r="X16" s="151">
        <v>201</v>
      </c>
      <c r="Y16" s="151"/>
      <c r="Z16" s="151"/>
      <c r="AA16" s="151"/>
      <c r="AB16" s="151"/>
      <c r="AC16" s="154"/>
    </row>
    <row r="17" spans="1:30" x14ac:dyDescent="0.3">
      <c r="A17" s="170">
        <v>18</v>
      </c>
      <c r="B17" s="151">
        <v>1325</v>
      </c>
      <c r="C17" s="151">
        <v>848</v>
      </c>
      <c r="D17" s="151">
        <v>477</v>
      </c>
      <c r="E17" s="151"/>
      <c r="F17" s="151">
        <v>39</v>
      </c>
      <c r="G17" s="151">
        <v>21</v>
      </c>
      <c r="H17" s="151">
        <v>18</v>
      </c>
      <c r="I17" s="151"/>
      <c r="J17" s="151">
        <v>96</v>
      </c>
      <c r="K17" s="151">
        <v>62</v>
      </c>
      <c r="L17" s="151">
        <v>34</v>
      </c>
      <c r="M17" s="151"/>
      <c r="N17" s="151">
        <v>176</v>
      </c>
      <c r="O17" s="151">
        <v>109</v>
      </c>
      <c r="P17" s="151">
        <v>67</v>
      </c>
      <c r="Q17" s="151"/>
      <c r="R17" s="151">
        <v>549</v>
      </c>
      <c r="S17" s="151">
        <v>338</v>
      </c>
      <c r="T17" s="151">
        <v>211</v>
      </c>
      <c r="U17" s="151"/>
      <c r="V17" s="151">
        <v>385</v>
      </c>
      <c r="W17" s="151">
        <v>266</v>
      </c>
      <c r="X17" s="151">
        <v>119</v>
      </c>
      <c r="Y17" s="151"/>
      <c r="Z17" s="151">
        <v>80</v>
      </c>
      <c r="AA17" s="151">
        <v>52</v>
      </c>
      <c r="AB17" s="151">
        <v>28</v>
      </c>
      <c r="AC17" s="151"/>
    </row>
    <row r="18" spans="1:30" x14ac:dyDescent="0.3">
      <c r="A18" s="272">
        <v>19</v>
      </c>
      <c r="B18" s="151">
        <v>622</v>
      </c>
      <c r="C18" s="151">
        <v>381</v>
      </c>
      <c r="D18" s="151">
        <v>241</v>
      </c>
      <c r="E18" s="151"/>
      <c r="F18" s="151">
        <v>35</v>
      </c>
      <c r="G18" s="151">
        <v>18</v>
      </c>
      <c r="H18" s="151">
        <v>17</v>
      </c>
      <c r="I18" s="151"/>
      <c r="J18" s="151">
        <v>69</v>
      </c>
      <c r="K18" s="151">
        <v>49</v>
      </c>
      <c r="L18" s="151">
        <v>20</v>
      </c>
      <c r="M18" s="151"/>
      <c r="N18" s="151">
        <v>78</v>
      </c>
      <c r="O18" s="151">
        <v>38</v>
      </c>
      <c r="P18" s="151">
        <v>40</v>
      </c>
      <c r="Q18" s="151"/>
      <c r="R18" s="151">
        <v>249</v>
      </c>
      <c r="S18" s="151">
        <v>162</v>
      </c>
      <c r="T18" s="151">
        <v>87</v>
      </c>
      <c r="U18" s="151"/>
      <c r="V18" s="151">
        <v>164</v>
      </c>
      <c r="W18" s="151">
        <v>97</v>
      </c>
      <c r="X18" s="151">
        <v>67</v>
      </c>
      <c r="Y18" s="151"/>
      <c r="Z18" s="151">
        <v>27</v>
      </c>
      <c r="AA18" s="151">
        <v>17</v>
      </c>
      <c r="AB18" s="151">
        <v>10</v>
      </c>
      <c r="AC18" s="151"/>
    </row>
    <row r="19" spans="1:30" x14ac:dyDescent="0.3">
      <c r="A19" s="170">
        <v>20</v>
      </c>
      <c r="B19" s="151">
        <v>336</v>
      </c>
      <c r="C19" s="151">
        <v>201</v>
      </c>
      <c r="D19" s="151">
        <v>135</v>
      </c>
      <c r="E19" s="151"/>
      <c r="F19" s="151">
        <v>35</v>
      </c>
      <c r="G19" s="151">
        <v>27</v>
      </c>
      <c r="H19" s="151">
        <v>8</v>
      </c>
      <c r="I19" s="151"/>
      <c r="J19" s="151">
        <v>45</v>
      </c>
      <c r="K19" s="151">
        <v>30</v>
      </c>
      <c r="L19" s="151">
        <v>15</v>
      </c>
      <c r="M19" s="151"/>
      <c r="N19" s="151">
        <v>43</v>
      </c>
      <c r="O19" s="151">
        <v>28</v>
      </c>
      <c r="P19" s="151">
        <v>15</v>
      </c>
      <c r="Q19" s="151"/>
      <c r="R19" s="151">
        <v>123</v>
      </c>
      <c r="S19" s="151">
        <v>62</v>
      </c>
      <c r="T19" s="151">
        <v>61</v>
      </c>
      <c r="U19" s="151"/>
      <c r="V19" s="151">
        <v>81</v>
      </c>
      <c r="W19" s="151">
        <v>46</v>
      </c>
      <c r="X19" s="151">
        <v>35</v>
      </c>
      <c r="Y19" s="151"/>
      <c r="Z19" s="151">
        <v>9</v>
      </c>
      <c r="AA19" s="151">
        <v>8</v>
      </c>
      <c r="AB19" s="151">
        <v>1</v>
      </c>
      <c r="AC19" s="151"/>
    </row>
    <row r="20" spans="1:30" x14ac:dyDescent="0.3">
      <c r="A20" s="170">
        <v>21</v>
      </c>
      <c r="B20" s="151">
        <v>251</v>
      </c>
      <c r="C20" s="151">
        <v>131</v>
      </c>
      <c r="D20" s="151">
        <v>120</v>
      </c>
      <c r="E20" s="151"/>
      <c r="F20" s="151">
        <v>13</v>
      </c>
      <c r="G20" s="151">
        <v>6</v>
      </c>
      <c r="H20" s="151">
        <v>7</v>
      </c>
      <c r="I20" s="151"/>
      <c r="J20" s="151">
        <v>47</v>
      </c>
      <c r="K20" s="151">
        <v>30</v>
      </c>
      <c r="L20" s="151">
        <v>17</v>
      </c>
      <c r="M20" s="151"/>
      <c r="N20" s="151">
        <v>50</v>
      </c>
      <c r="O20" s="151">
        <v>25</v>
      </c>
      <c r="P20" s="151">
        <v>25</v>
      </c>
      <c r="Q20" s="151"/>
      <c r="R20" s="151">
        <v>87</v>
      </c>
      <c r="S20" s="151">
        <v>44</v>
      </c>
      <c r="T20" s="151">
        <v>43</v>
      </c>
      <c r="U20" s="151"/>
      <c r="V20" s="151">
        <v>51</v>
      </c>
      <c r="W20" s="151">
        <v>26</v>
      </c>
      <c r="X20" s="151">
        <v>25</v>
      </c>
      <c r="Y20" s="151"/>
      <c r="Z20" s="151">
        <v>3</v>
      </c>
      <c r="AA20" s="151">
        <v>0</v>
      </c>
      <c r="AB20" s="151">
        <v>3</v>
      </c>
      <c r="AC20" s="151"/>
    </row>
    <row r="21" spans="1:30" x14ac:dyDescent="0.3">
      <c r="A21" s="170">
        <v>22</v>
      </c>
      <c r="B21" s="151">
        <v>217</v>
      </c>
      <c r="C21" s="151">
        <v>115</v>
      </c>
      <c r="D21" s="151">
        <v>102</v>
      </c>
      <c r="E21" s="151"/>
      <c r="F21" s="151">
        <v>29</v>
      </c>
      <c r="G21" s="151">
        <v>18</v>
      </c>
      <c r="H21" s="151">
        <v>11</v>
      </c>
      <c r="I21" s="151"/>
      <c r="J21" s="151">
        <v>26</v>
      </c>
      <c r="K21" s="151">
        <v>17</v>
      </c>
      <c r="L21" s="151">
        <v>9</v>
      </c>
      <c r="M21" s="151"/>
      <c r="N21" s="151">
        <v>45</v>
      </c>
      <c r="O21" s="151">
        <v>28</v>
      </c>
      <c r="P21" s="151">
        <v>17</v>
      </c>
      <c r="Q21" s="151"/>
      <c r="R21" s="151">
        <v>60</v>
      </c>
      <c r="S21" s="151">
        <v>24</v>
      </c>
      <c r="T21" s="151">
        <v>36</v>
      </c>
      <c r="U21" s="151"/>
      <c r="V21" s="151">
        <v>54</v>
      </c>
      <c r="W21" s="151">
        <v>25</v>
      </c>
      <c r="X21" s="151">
        <v>29</v>
      </c>
      <c r="Y21" s="151"/>
      <c r="Z21" s="151">
        <v>3</v>
      </c>
      <c r="AA21" s="151">
        <v>3</v>
      </c>
      <c r="AB21" s="151">
        <v>0</v>
      </c>
      <c r="AC21" s="151"/>
    </row>
    <row r="22" spans="1:30" x14ac:dyDescent="0.3">
      <c r="A22" s="170">
        <v>23</v>
      </c>
      <c r="B22" s="151">
        <v>146</v>
      </c>
      <c r="C22" s="151">
        <v>86</v>
      </c>
      <c r="D22" s="151">
        <v>60</v>
      </c>
      <c r="E22" s="151"/>
      <c r="F22" s="151">
        <v>10</v>
      </c>
      <c r="G22" s="151">
        <v>3</v>
      </c>
      <c r="H22" s="151">
        <v>7</v>
      </c>
      <c r="I22" s="151"/>
      <c r="J22" s="151">
        <v>27</v>
      </c>
      <c r="K22" s="151">
        <v>24</v>
      </c>
      <c r="L22" s="151">
        <v>3</v>
      </c>
      <c r="M22" s="151"/>
      <c r="N22" s="151">
        <v>36</v>
      </c>
      <c r="O22" s="151">
        <v>18</v>
      </c>
      <c r="P22" s="151">
        <v>18</v>
      </c>
      <c r="Q22" s="151"/>
      <c r="R22" s="151">
        <v>54</v>
      </c>
      <c r="S22" s="151">
        <v>27</v>
      </c>
      <c r="T22" s="151">
        <v>27</v>
      </c>
      <c r="U22" s="151"/>
      <c r="V22" s="151">
        <v>16</v>
      </c>
      <c r="W22" s="151">
        <v>11</v>
      </c>
      <c r="X22" s="151">
        <v>5</v>
      </c>
      <c r="Y22" s="151"/>
      <c r="Z22" s="151">
        <v>3</v>
      </c>
      <c r="AA22" s="151">
        <v>3</v>
      </c>
      <c r="AB22" s="151">
        <v>0</v>
      </c>
      <c r="AC22" s="151"/>
    </row>
    <row r="23" spans="1:30" x14ac:dyDescent="0.3">
      <c r="A23" s="170">
        <v>24</v>
      </c>
      <c r="B23" s="151">
        <v>219</v>
      </c>
      <c r="C23" s="151">
        <v>126</v>
      </c>
      <c r="D23" s="151">
        <v>93</v>
      </c>
      <c r="E23" s="151"/>
      <c r="F23" s="151">
        <v>29</v>
      </c>
      <c r="G23" s="151">
        <v>15</v>
      </c>
      <c r="H23" s="151">
        <v>14</v>
      </c>
      <c r="I23" s="151"/>
      <c r="J23" s="151">
        <v>27</v>
      </c>
      <c r="K23" s="151">
        <v>20</v>
      </c>
      <c r="L23" s="151">
        <v>7</v>
      </c>
      <c r="M23" s="151"/>
      <c r="N23" s="151">
        <v>55</v>
      </c>
      <c r="O23" s="151">
        <v>41</v>
      </c>
      <c r="P23" s="151">
        <v>14</v>
      </c>
      <c r="Q23" s="151"/>
      <c r="R23" s="151">
        <v>78</v>
      </c>
      <c r="S23" s="151">
        <v>37</v>
      </c>
      <c r="T23" s="151">
        <v>41</v>
      </c>
      <c r="U23" s="151"/>
      <c r="V23" s="151">
        <v>30</v>
      </c>
      <c r="W23" s="151">
        <v>13</v>
      </c>
      <c r="X23" s="151">
        <v>17</v>
      </c>
      <c r="Y23" s="151"/>
      <c r="Z23" s="151">
        <v>0</v>
      </c>
      <c r="AA23" s="151">
        <v>0</v>
      </c>
      <c r="AB23" s="151">
        <v>0</v>
      </c>
      <c r="AC23" s="151"/>
    </row>
    <row r="24" spans="1:30" x14ac:dyDescent="0.3">
      <c r="A24" s="170" t="s">
        <v>357</v>
      </c>
      <c r="B24" s="151">
        <v>519</v>
      </c>
      <c r="C24" s="151">
        <v>296</v>
      </c>
      <c r="D24" s="151">
        <v>223</v>
      </c>
      <c r="E24" s="151"/>
      <c r="F24" s="151">
        <v>49</v>
      </c>
      <c r="G24" s="151">
        <v>29</v>
      </c>
      <c r="H24" s="151">
        <v>20</v>
      </c>
      <c r="I24" s="151"/>
      <c r="J24" s="151">
        <v>94</v>
      </c>
      <c r="K24" s="151">
        <v>47</v>
      </c>
      <c r="L24" s="151">
        <v>47</v>
      </c>
      <c r="M24" s="151"/>
      <c r="N24" s="151">
        <v>153</v>
      </c>
      <c r="O24" s="151">
        <v>99</v>
      </c>
      <c r="P24" s="151">
        <v>54</v>
      </c>
      <c r="Q24" s="151"/>
      <c r="R24" s="151">
        <v>137</v>
      </c>
      <c r="S24" s="151">
        <v>67</v>
      </c>
      <c r="T24" s="151">
        <v>70</v>
      </c>
      <c r="U24" s="151"/>
      <c r="V24" s="151">
        <v>83</v>
      </c>
      <c r="W24" s="151">
        <v>54</v>
      </c>
      <c r="X24" s="151">
        <v>29</v>
      </c>
      <c r="Y24" s="151"/>
      <c r="Z24" s="151">
        <v>3</v>
      </c>
      <c r="AA24" s="151">
        <v>0</v>
      </c>
      <c r="AB24" s="151">
        <v>3</v>
      </c>
      <c r="AC24" s="151"/>
    </row>
    <row r="25" spans="1:30" x14ac:dyDescent="0.3">
      <c r="A25" s="170" t="s">
        <v>358</v>
      </c>
      <c r="B25" s="151">
        <v>304</v>
      </c>
      <c r="C25" s="151">
        <v>149</v>
      </c>
      <c r="D25" s="151">
        <v>155</v>
      </c>
      <c r="E25" s="151"/>
      <c r="F25" s="151">
        <v>43</v>
      </c>
      <c r="G25" s="151">
        <v>20</v>
      </c>
      <c r="H25" s="151">
        <v>23</v>
      </c>
      <c r="I25" s="151"/>
      <c r="J25" s="151">
        <v>50</v>
      </c>
      <c r="K25" s="151">
        <v>15</v>
      </c>
      <c r="L25" s="151">
        <v>35</v>
      </c>
      <c r="M25" s="151"/>
      <c r="N25" s="151">
        <v>76</v>
      </c>
      <c r="O25" s="151">
        <v>35</v>
      </c>
      <c r="P25" s="151">
        <v>41</v>
      </c>
      <c r="Q25" s="151"/>
      <c r="R25" s="151">
        <v>83</v>
      </c>
      <c r="S25" s="151">
        <v>47</v>
      </c>
      <c r="T25" s="151">
        <v>36</v>
      </c>
      <c r="U25" s="151"/>
      <c r="V25" s="151">
        <v>49</v>
      </c>
      <c r="W25" s="151">
        <v>32</v>
      </c>
      <c r="X25" s="151">
        <v>17</v>
      </c>
      <c r="Y25" s="151"/>
      <c r="Z25" s="151">
        <v>3</v>
      </c>
      <c r="AA25" s="151">
        <v>0</v>
      </c>
      <c r="AB25" s="151">
        <v>3</v>
      </c>
      <c r="AC25" s="154"/>
    </row>
    <row r="26" spans="1:30" x14ac:dyDescent="0.3">
      <c r="A26" s="170" t="s">
        <v>359</v>
      </c>
      <c r="B26" s="151">
        <v>175</v>
      </c>
      <c r="C26" s="151">
        <v>75</v>
      </c>
      <c r="D26" s="151">
        <v>100</v>
      </c>
      <c r="E26" s="151"/>
      <c r="F26" s="151">
        <v>16</v>
      </c>
      <c r="G26" s="151">
        <v>9</v>
      </c>
      <c r="H26" s="151">
        <v>7</v>
      </c>
      <c r="I26" s="151"/>
      <c r="J26" s="151">
        <v>45</v>
      </c>
      <c r="K26" s="151">
        <v>25</v>
      </c>
      <c r="L26" s="151">
        <v>20</v>
      </c>
      <c r="M26" s="151"/>
      <c r="N26" s="151">
        <v>17</v>
      </c>
      <c r="O26" s="151">
        <v>6</v>
      </c>
      <c r="P26" s="151">
        <v>11</v>
      </c>
      <c r="Q26" s="151"/>
      <c r="R26" s="151">
        <v>66</v>
      </c>
      <c r="S26" s="151">
        <v>24</v>
      </c>
      <c r="T26" s="151">
        <v>42</v>
      </c>
      <c r="U26" s="151"/>
      <c r="V26" s="151">
        <v>25</v>
      </c>
      <c r="W26" s="151">
        <v>10</v>
      </c>
      <c r="X26" s="151">
        <v>15</v>
      </c>
      <c r="Y26" s="151"/>
      <c r="Z26" s="151">
        <v>6</v>
      </c>
      <c r="AA26" s="151">
        <v>1</v>
      </c>
      <c r="AB26" s="151">
        <v>5</v>
      </c>
      <c r="AC26" s="151"/>
    </row>
    <row r="27" spans="1:30" x14ac:dyDescent="0.3">
      <c r="A27" s="170" t="s">
        <v>360</v>
      </c>
      <c r="B27" s="151">
        <v>42</v>
      </c>
      <c r="C27" s="151">
        <v>14</v>
      </c>
      <c r="D27" s="151">
        <v>28</v>
      </c>
      <c r="E27" s="151"/>
      <c r="F27" s="151">
        <v>3</v>
      </c>
      <c r="G27" s="151">
        <v>0</v>
      </c>
      <c r="H27" s="151">
        <v>3</v>
      </c>
      <c r="I27" s="151"/>
      <c r="J27" s="151">
        <v>17</v>
      </c>
      <c r="K27" s="151">
        <v>2</v>
      </c>
      <c r="L27" s="151">
        <v>15</v>
      </c>
      <c r="M27" s="151"/>
      <c r="N27" s="151">
        <v>10</v>
      </c>
      <c r="O27" s="151">
        <v>3</v>
      </c>
      <c r="P27" s="151">
        <v>7</v>
      </c>
      <c r="Q27" s="151"/>
      <c r="R27" s="151">
        <v>9</v>
      </c>
      <c r="S27" s="151">
        <v>9</v>
      </c>
      <c r="T27" s="151">
        <v>0</v>
      </c>
      <c r="U27" s="151"/>
      <c r="V27" s="151">
        <v>3</v>
      </c>
      <c r="W27" s="151">
        <v>0</v>
      </c>
      <c r="X27" s="151">
        <v>3</v>
      </c>
      <c r="Y27" s="151"/>
      <c r="Z27" s="151">
        <v>0</v>
      </c>
      <c r="AA27" s="151">
        <v>0</v>
      </c>
      <c r="AB27" s="151">
        <v>0</v>
      </c>
      <c r="AC27" s="151"/>
    </row>
    <row r="28" spans="1:30" x14ac:dyDescent="0.3">
      <c r="A28" s="170" t="s">
        <v>361</v>
      </c>
      <c r="B28" s="151">
        <v>48</v>
      </c>
      <c r="C28" s="151">
        <v>14</v>
      </c>
      <c r="D28" s="151">
        <v>34</v>
      </c>
      <c r="E28" s="151"/>
      <c r="F28" s="151">
        <v>13</v>
      </c>
      <c r="G28" s="151">
        <v>3</v>
      </c>
      <c r="H28" s="151">
        <v>10</v>
      </c>
      <c r="I28" s="151"/>
      <c r="J28" s="151">
        <v>7</v>
      </c>
      <c r="K28" s="151">
        <v>2</v>
      </c>
      <c r="L28" s="151">
        <v>5</v>
      </c>
      <c r="M28" s="151"/>
      <c r="N28" s="151">
        <v>0</v>
      </c>
      <c r="O28" s="151">
        <v>0</v>
      </c>
      <c r="P28" s="151">
        <v>0</v>
      </c>
      <c r="Q28" s="151"/>
      <c r="R28" s="151">
        <v>18</v>
      </c>
      <c r="S28" s="151">
        <v>6</v>
      </c>
      <c r="T28" s="151">
        <v>12</v>
      </c>
      <c r="U28" s="151"/>
      <c r="V28" s="151">
        <v>10</v>
      </c>
      <c r="W28" s="151">
        <v>3</v>
      </c>
      <c r="X28" s="151">
        <v>7</v>
      </c>
      <c r="Y28" s="151"/>
      <c r="Z28" s="151">
        <v>0</v>
      </c>
      <c r="AA28" s="151">
        <v>0</v>
      </c>
      <c r="AB28" s="151">
        <v>0</v>
      </c>
      <c r="AC28" s="151"/>
    </row>
    <row r="29" spans="1:30" x14ac:dyDescent="0.3">
      <c r="A29" s="170" t="s">
        <v>362</v>
      </c>
      <c r="B29" s="151">
        <v>28</v>
      </c>
      <c r="C29" s="151">
        <v>6</v>
      </c>
      <c r="D29" s="151">
        <v>22</v>
      </c>
      <c r="E29" s="151"/>
      <c r="F29" s="151">
        <v>10</v>
      </c>
      <c r="G29" s="151">
        <v>3</v>
      </c>
      <c r="H29" s="151">
        <v>7</v>
      </c>
      <c r="I29" s="151"/>
      <c r="J29" s="151">
        <v>2</v>
      </c>
      <c r="K29" s="151">
        <v>0</v>
      </c>
      <c r="L29" s="151">
        <v>2</v>
      </c>
      <c r="M29" s="151"/>
      <c r="N29" s="151">
        <v>0</v>
      </c>
      <c r="O29" s="151">
        <v>0</v>
      </c>
      <c r="P29" s="151">
        <v>0</v>
      </c>
      <c r="Q29" s="151"/>
      <c r="R29" s="151">
        <v>9</v>
      </c>
      <c r="S29" s="151">
        <v>0</v>
      </c>
      <c r="T29" s="151">
        <v>9</v>
      </c>
      <c r="U29" s="151"/>
      <c r="V29" s="151">
        <v>7</v>
      </c>
      <c r="W29" s="151">
        <v>3</v>
      </c>
      <c r="X29" s="151">
        <v>4</v>
      </c>
      <c r="Y29" s="151"/>
      <c r="Z29" s="151">
        <v>0</v>
      </c>
      <c r="AA29" s="151">
        <v>0</v>
      </c>
      <c r="AB29" s="151">
        <v>0</v>
      </c>
      <c r="AC29" s="151"/>
    </row>
    <row r="30" spans="1:30" x14ac:dyDescent="0.3">
      <c r="A30" s="271"/>
      <c r="B30" s="133"/>
      <c r="C30" s="133"/>
      <c r="D30" s="133"/>
      <c r="E30" s="133"/>
      <c r="F30" s="133"/>
      <c r="G30" s="133"/>
      <c r="H30" s="133"/>
      <c r="I30" s="133"/>
      <c r="J30" s="133"/>
      <c r="K30" s="133"/>
      <c r="L30" s="133"/>
      <c r="M30" s="133"/>
      <c r="N30" s="133"/>
      <c r="O30" s="133"/>
      <c r="P30" s="133"/>
      <c r="Q30" s="133"/>
      <c r="R30" s="133"/>
      <c r="S30" s="133"/>
      <c r="T30" s="133"/>
      <c r="U30" s="133"/>
      <c r="V30" s="133"/>
      <c r="W30" s="133"/>
      <c r="X30" s="133"/>
      <c r="Y30" s="133"/>
      <c r="Z30" s="133"/>
      <c r="AA30" s="133"/>
      <c r="AB30" s="133"/>
      <c r="AC30" s="151"/>
    </row>
    <row r="31" spans="1:30" x14ac:dyDescent="0.3">
      <c r="A31" s="326" t="s">
        <v>150</v>
      </c>
      <c r="B31" s="326"/>
      <c r="C31" s="326"/>
      <c r="D31" s="326"/>
      <c r="E31" s="326"/>
      <c r="F31" s="326"/>
      <c r="G31" s="326"/>
      <c r="H31" s="326"/>
      <c r="I31" s="326"/>
      <c r="J31" s="326"/>
      <c r="K31" s="326"/>
      <c r="L31" s="326"/>
      <c r="M31" s="326"/>
      <c r="N31" s="326"/>
      <c r="O31" s="326"/>
      <c r="P31" s="326"/>
      <c r="Q31" s="326"/>
      <c r="R31" s="326"/>
      <c r="S31" s="326"/>
      <c r="T31" s="326"/>
      <c r="U31" s="326"/>
      <c r="V31" s="326"/>
      <c r="W31" s="326"/>
      <c r="X31" s="326"/>
      <c r="Y31" s="326"/>
      <c r="Z31" s="326"/>
      <c r="AA31" s="326"/>
      <c r="AB31" s="326"/>
      <c r="AC31" s="151"/>
      <c r="AD31" s="73"/>
    </row>
    <row r="32" spans="1:30" x14ac:dyDescent="0.3">
      <c r="A32" s="74" t="s">
        <v>158</v>
      </c>
      <c r="B32" s="157">
        <v>6.1992489030437161</v>
      </c>
      <c r="C32" s="157">
        <v>7.5233550432903789</v>
      </c>
      <c r="D32" s="157">
        <v>4.8956292850146914</v>
      </c>
      <c r="E32" s="157"/>
      <c r="F32" s="157">
        <v>8.3087656655586741</v>
      </c>
      <c r="G32" s="157">
        <v>9.5073801581136035</v>
      </c>
      <c r="H32" s="157">
        <v>7.0408237256181572</v>
      </c>
      <c r="I32" s="157"/>
      <c r="J32" s="157">
        <v>8.2509585221331481</v>
      </c>
      <c r="K32" s="157">
        <v>9.6674167169749197</v>
      </c>
      <c r="L32" s="157">
        <v>6.7879715443698103</v>
      </c>
      <c r="M32" s="157"/>
      <c r="N32" s="157">
        <v>5.8400443510737627</v>
      </c>
      <c r="O32" s="157">
        <v>7.2199242139365367</v>
      </c>
      <c r="P32" s="157">
        <v>4.4358755482294763</v>
      </c>
      <c r="Q32" s="157"/>
      <c r="R32" s="157">
        <v>6.9691667934479433</v>
      </c>
      <c r="S32" s="157">
        <v>8.7125459618744632</v>
      </c>
      <c r="T32" s="157">
        <v>5.3196476597004612</v>
      </c>
      <c r="U32" s="157"/>
      <c r="V32" s="157">
        <v>2.3101644129108383</v>
      </c>
      <c r="W32" s="157">
        <v>2.9985253154186466</v>
      </c>
      <c r="X32" s="157">
        <v>1.6904649516167098</v>
      </c>
      <c r="Y32" s="157"/>
      <c r="Z32" s="157">
        <v>0.67368214004720695</v>
      </c>
      <c r="AA32" s="157">
        <v>0.89762769822611665</v>
      </c>
      <c r="AB32" s="157">
        <v>0.48278374931681545</v>
      </c>
      <c r="AC32" s="151"/>
    </row>
    <row r="33" spans="1:29" s="38" customFormat="1" x14ac:dyDescent="0.35">
      <c r="A33" s="74"/>
      <c r="B33" s="279"/>
      <c r="C33" s="279"/>
      <c r="D33" s="279"/>
      <c r="E33" s="279"/>
      <c r="F33" s="279"/>
      <c r="G33" s="279"/>
      <c r="H33" s="279"/>
      <c r="I33" s="279"/>
      <c r="J33" s="279"/>
      <c r="K33" s="279"/>
      <c r="L33" s="279"/>
      <c r="M33" s="279"/>
      <c r="N33" s="279"/>
      <c r="O33" s="279"/>
      <c r="P33" s="279"/>
      <c r="Q33" s="279"/>
      <c r="R33" s="279"/>
      <c r="S33" s="279"/>
      <c r="T33" s="279"/>
      <c r="U33" s="279"/>
      <c r="V33" s="279"/>
      <c r="W33" s="279"/>
      <c r="X33" s="279"/>
      <c r="Y33" s="279"/>
      <c r="Z33" s="279"/>
      <c r="AA33" s="279"/>
      <c r="AB33" s="279"/>
      <c r="AC33" s="71"/>
    </row>
    <row r="34" spans="1:29" s="38" customFormat="1" x14ac:dyDescent="0.35">
      <c r="A34" s="170">
        <v>13</v>
      </c>
      <c r="B34" s="152">
        <v>4.6739593692285837</v>
      </c>
      <c r="C34" s="152">
        <v>5.3240957463408547</v>
      </c>
      <c r="D34" s="152">
        <v>4.0085601124313275</v>
      </c>
      <c r="E34" s="152"/>
      <c r="F34" s="152">
        <v>12.430208639435792</v>
      </c>
      <c r="G34" s="152">
        <v>13.578478191658707</v>
      </c>
      <c r="H34" s="152">
        <v>11.148618637292351</v>
      </c>
      <c r="I34" s="152"/>
      <c r="J34" s="152"/>
      <c r="K34" s="152"/>
      <c r="L34" s="152"/>
      <c r="M34" s="152"/>
      <c r="N34" s="152"/>
      <c r="O34" s="152"/>
      <c r="P34" s="152"/>
      <c r="Q34" s="152"/>
      <c r="R34" s="152"/>
      <c r="S34" s="152"/>
      <c r="T34" s="152"/>
      <c r="U34" s="152"/>
      <c r="V34" s="152"/>
      <c r="W34" s="152"/>
      <c r="X34" s="152"/>
      <c r="Y34" s="152"/>
      <c r="Z34" s="152"/>
      <c r="AA34" s="152"/>
      <c r="AB34" s="152"/>
      <c r="AC34" s="216"/>
    </row>
    <row r="35" spans="1:29" s="38" customFormat="1" x14ac:dyDescent="0.35">
      <c r="A35" s="170">
        <v>14</v>
      </c>
      <c r="B35" s="152">
        <v>7.9295611666617223</v>
      </c>
      <c r="C35" s="152">
        <v>9.2250814236671452</v>
      </c>
      <c r="D35" s="152">
        <v>6.6046511627906979</v>
      </c>
      <c r="E35" s="152"/>
      <c r="F35" s="152">
        <v>44.918287937743187</v>
      </c>
      <c r="G35" s="152">
        <v>45.459345300950375</v>
      </c>
      <c r="H35" s="152">
        <v>44.141069397042095</v>
      </c>
      <c r="I35" s="152"/>
      <c r="J35" s="152">
        <v>10.894993354009747</v>
      </c>
      <c r="K35" s="152">
        <v>12.27131515360718</v>
      </c>
      <c r="L35" s="152">
        <v>9.4427244582043333</v>
      </c>
      <c r="M35" s="152"/>
      <c r="N35" s="152"/>
      <c r="O35" s="152"/>
      <c r="P35" s="152"/>
      <c r="Q35" s="152"/>
      <c r="R35" s="152"/>
      <c r="S35" s="152"/>
      <c r="T35" s="152"/>
      <c r="U35" s="152"/>
      <c r="V35" s="152"/>
      <c r="W35" s="152"/>
      <c r="X35" s="152"/>
      <c r="Y35" s="152"/>
      <c r="Z35" s="152"/>
      <c r="AA35" s="152"/>
      <c r="AB35" s="152"/>
      <c r="AC35" s="215"/>
    </row>
    <row r="36" spans="1:29" s="38" customFormat="1" x14ac:dyDescent="0.35">
      <c r="A36" s="170">
        <v>15</v>
      </c>
      <c r="B36" s="152">
        <v>6.5758070594146467</v>
      </c>
      <c r="C36" s="152">
        <v>7.8697464506221202</v>
      </c>
      <c r="D36" s="152">
        <v>5.2767376734526916</v>
      </c>
      <c r="E36" s="152"/>
      <c r="F36" s="152">
        <v>40.685358255451717</v>
      </c>
      <c r="G36" s="152">
        <v>42.355371900826441</v>
      </c>
      <c r="H36" s="152">
        <v>38.147566718995293</v>
      </c>
      <c r="I36" s="152"/>
      <c r="J36" s="152">
        <v>36.782252050708422</v>
      </c>
      <c r="K36" s="152">
        <v>37.564599483204134</v>
      </c>
      <c r="L36" s="152">
        <v>35.714285714285715</v>
      </c>
      <c r="M36" s="152"/>
      <c r="N36" s="152">
        <v>7.4626152596627016</v>
      </c>
      <c r="O36" s="152">
        <v>8.6996846596178816</v>
      </c>
      <c r="P36" s="152">
        <v>6.1483890038427438</v>
      </c>
      <c r="Q36" s="152"/>
      <c r="R36" s="152"/>
      <c r="S36" s="152"/>
      <c r="T36" s="152"/>
      <c r="U36" s="152"/>
      <c r="V36" s="152"/>
      <c r="W36" s="152"/>
      <c r="X36" s="152"/>
      <c r="Y36" s="152"/>
      <c r="Z36" s="152"/>
      <c r="AA36" s="152"/>
      <c r="AB36" s="152"/>
      <c r="AC36" s="216"/>
    </row>
    <row r="37" spans="1:29" s="38" customFormat="1" x14ac:dyDescent="0.35">
      <c r="A37" s="170">
        <v>16</v>
      </c>
      <c r="B37" s="152">
        <v>7.2846584694925927</v>
      </c>
      <c r="C37" s="152">
        <v>9.1737626397019696</v>
      </c>
      <c r="D37" s="152">
        <v>5.4091539528432726</v>
      </c>
      <c r="E37" s="152"/>
      <c r="F37" s="152">
        <v>34.375</v>
      </c>
      <c r="G37" s="152">
        <v>32.87671232876712</v>
      </c>
      <c r="H37" s="152">
        <v>36.702127659574465</v>
      </c>
      <c r="I37" s="152"/>
      <c r="J37" s="152">
        <v>45.59748427672956</v>
      </c>
      <c r="K37" s="152">
        <v>50.584484590860789</v>
      </c>
      <c r="L37" s="152">
        <v>38.366718027734976</v>
      </c>
      <c r="M37" s="152"/>
      <c r="N37" s="152">
        <v>26.995798319327729</v>
      </c>
      <c r="O37" s="152">
        <v>30.086268871315603</v>
      </c>
      <c r="P37" s="152">
        <v>22.649140546006066</v>
      </c>
      <c r="Q37" s="152"/>
      <c r="R37" s="152">
        <v>10.139892109353571</v>
      </c>
      <c r="S37" s="152">
        <v>11.992177082407325</v>
      </c>
      <c r="T37" s="152">
        <v>8.1788235294117655</v>
      </c>
      <c r="U37" s="152"/>
      <c r="V37" s="152"/>
      <c r="W37" s="152"/>
      <c r="X37" s="152"/>
      <c r="Y37" s="152"/>
      <c r="Z37" s="152"/>
      <c r="AA37" s="152"/>
      <c r="AB37" s="152"/>
      <c r="AC37" s="216"/>
    </row>
    <row r="38" spans="1:29" s="38" customFormat="1" x14ac:dyDescent="0.35">
      <c r="A38" s="170">
        <v>17</v>
      </c>
      <c r="B38" s="152">
        <v>8.0383263104216436</v>
      </c>
      <c r="C38" s="152">
        <v>10.406374501992032</v>
      </c>
      <c r="D38" s="152">
        <v>5.6200499077791042</v>
      </c>
      <c r="E38" s="152"/>
      <c r="F38" s="152">
        <v>38.116591928251118</v>
      </c>
      <c r="G38" s="152">
        <v>39.285714285714285</v>
      </c>
      <c r="H38" s="152">
        <v>36.144578313253014</v>
      </c>
      <c r="I38" s="152"/>
      <c r="J38" s="152">
        <v>41.386138613861384</v>
      </c>
      <c r="K38" s="152">
        <v>47.278911564625851</v>
      </c>
      <c r="L38" s="152">
        <v>33.175355450236964</v>
      </c>
      <c r="M38" s="152"/>
      <c r="N38" s="152">
        <v>30.327272727272724</v>
      </c>
      <c r="O38" s="152">
        <v>33.91608391608392</v>
      </c>
      <c r="P38" s="152">
        <v>24.371373307543521</v>
      </c>
      <c r="Q38" s="152"/>
      <c r="R38" s="152">
        <v>26.997541487400124</v>
      </c>
      <c r="S38" s="152">
        <v>31.267067176406339</v>
      </c>
      <c r="T38" s="152">
        <v>21.503865073787772</v>
      </c>
      <c r="U38" s="152"/>
      <c r="V38" s="152">
        <v>2.8851388132825262</v>
      </c>
      <c r="W38" s="152">
        <v>3.607851738129181</v>
      </c>
      <c r="X38" s="152">
        <v>2.1727380823694733</v>
      </c>
      <c r="Y38" s="152"/>
      <c r="Z38" s="152"/>
      <c r="AA38" s="152"/>
      <c r="AB38" s="152"/>
      <c r="AC38" s="216"/>
    </row>
    <row r="39" spans="1:29" s="38" customFormat="1" x14ac:dyDescent="0.35">
      <c r="A39" s="170">
        <v>18</v>
      </c>
      <c r="B39" s="152">
        <v>10.280083792381101</v>
      </c>
      <c r="C39" s="152">
        <v>12.43948951151533</v>
      </c>
      <c r="D39" s="152">
        <v>7.8557312252964433</v>
      </c>
      <c r="E39" s="152"/>
      <c r="F39" s="152">
        <v>26.712328767123289</v>
      </c>
      <c r="G39" s="152">
        <v>21.649484536082475</v>
      </c>
      <c r="H39" s="152">
        <v>36.734693877551024</v>
      </c>
      <c r="I39" s="152"/>
      <c r="J39" s="152">
        <v>40.336134453781511</v>
      </c>
      <c r="K39" s="152">
        <v>44.60431654676259</v>
      </c>
      <c r="L39" s="152">
        <v>34.343434343434339</v>
      </c>
      <c r="M39" s="152"/>
      <c r="N39" s="152">
        <v>39.909297052154194</v>
      </c>
      <c r="O39" s="152">
        <v>42.412451361867703</v>
      </c>
      <c r="P39" s="152">
        <v>36.413043478260867</v>
      </c>
      <c r="Q39" s="152"/>
      <c r="R39" s="152">
        <v>20.639097744360903</v>
      </c>
      <c r="S39" s="152">
        <v>23.78606615059817</v>
      </c>
      <c r="T39" s="152">
        <v>17.029862792574658</v>
      </c>
      <c r="U39" s="152"/>
      <c r="V39" s="152">
        <v>8.5650723025583986</v>
      </c>
      <c r="W39" s="152">
        <v>10.687022900763358</v>
      </c>
      <c r="X39" s="152">
        <v>5.9322033898305087</v>
      </c>
      <c r="Y39" s="152"/>
      <c r="Z39" s="152">
        <v>1.6296598085149727</v>
      </c>
      <c r="AA39" s="152">
        <v>2.1541010770505387</v>
      </c>
      <c r="AB39" s="152">
        <v>1.1222444889779559</v>
      </c>
      <c r="AC39" s="205"/>
    </row>
    <row r="40" spans="1:29" s="38" customFormat="1" x14ac:dyDescent="0.35">
      <c r="A40" s="272">
        <v>19</v>
      </c>
      <c r="B40" s="152">
        <v>13.548246569374864</v>
      </c>
      <c r="C40" s="152">
        <v>15.525672371638141</v>
      </c>
      <c r="D40" s="152">
        <v>11.277491810949931</v>
      </c>
      <c r="E40" s="152"/>
      <c r="F40" s="152">
        <v>33.980582524271846</v>
      </c>
      <c r="G40" s="152">
        <v>33.333333333333329</v>
      </c>
      <c r="H40" s="152">
        <v>34.693877551020407</v>
      </c>
      <c r="I40" s="152"/>
      <c r="J40" s="152">
        <v>47.260273972602739</v>
      </c>
      <c r="K40" s="152">
        <v>55.056179775280903</v>
      </c>
      <c r="L40" s="152">
        <v>35.087719298245609</v>
      </c>
      <c r="M40" s="152"/>
      <c r="N40" s="152">
        <v>30.588235294117649</v>
      </c>
      <c r="O40" s="152">
        <v>26.388888888888889</v>
      </c>
      <c r="P40" s="152">
        <v>36.036036036036037</v>
      </c>
      <c r="Q40" s="152"/>
      <c r="R40" s="152">
        <v>17.160578911095797</v>
      </c>
      <c r="S40" s="152">
        <v>21.921515561569688</v>
      </c>
      <c r="T40" s="152">
        <v>12.219101123595506</v>
      </c>
      <c r="U40" s="152"/>
      <c r="V40" s="152">
        <v>10.049019607843137</v>
      </c>
      <c r="W40" s="152">
        <v>11.226851851851851</v>
      </c>
      <c r="X40" s="152">
        <v>8.7239583333333321</v>
      </c>
      <c r="Y40" s="152"/>
      <c r="Z40" s="152">
        <v>2.689243027888446</v>
      </c>
      <c r="AA40" s="152">
        <v>3.0141843971631204</v>
      </c>
      <c r="AB40" s="152">
        <v>2.2727272727272729</v>
      </c>
      <c r="AC40" s="206"/>
    </row>
    <row r="41" spans="1:29" s="38" customFormat="1" x14ac:dyDescent="0.3">
      <c r="A41" s="170">
        <v>20</v>
      </c>
      <c r="B41" s="152">
        <v>11.203734578192732</v>
      </c>
      <c r="C41" s="152">
        <v>13.302448709463931</v>
      </c>
      <c r="D41" s="152">
        <v>9.07258064516129</v>
      </c>
      <c r="E41" s="152"/>
      <c r="F41" s="152">
        <v>38.04347826086957</v>
      </c>
      <c r="G41" s="152">
        <v>47.368421052631575</v>
      </c>
      <c r="H41" s="152">
        <v>22.857142857142858</v>
      </c>
      <c r="I41" s="152"/>
      <c r="J41" s="152">
        <v>33.834586466165412</v>
      </c>
      <c r="K41" s="152">
        <v>38.961038961038966</v>
      </c>
      <c r="L41" s="152">
        <v>26.785714285714285</v>
      </c>
      <c r="M41" s="152"/>
      <c r="N41" s="152">
        <v>26.060606060606062</v>
      </c>
      <c r="O41" s="152">
        <v>27.184466019417474</v>
      </c>
      <c r="P41" s="152">
        <v>24.193548387096776</v>
      </c>
      <c r="Q41" s="152"/>
      <c r="R41" s="152">
        <v>11.232876712328768</v>
      </c>
      <c r="S41" s="152">
        <v>11.923076923076923</v>
      </c>
      <c r="T41" s="152">
        <v>10.608695652173914</v>
      </c>
      <c r="U41" s="152"/>
      <c r="V41" s="152">
        <v>8.517350157728707</v>
      </c>
      <c r="W41" s="152">
        <v>9.7251585623678647</v>
      </c>
      <c r="X41" s="152">
        <v>7.3221757322175733</v>
      </c>
      <c r="Y41" s="152"/>
      <c r="Z41" s="152">
        <v>1.5985790408525755</v>
      </c>
      <c r="AA41" s="152">
        <v>2.8469750889679712</v>
      </c>
      <c r="AB41" s="152">
        <v>0.3546099290780142</v>
      </c>
      <c r="AC41" s="90"/>
    </row>
    <row r="42" spans="1:29" s="38" customFormat="1" x14ac:dyDescent="0.35">
      <c r="A42" s="170">
        <v>21</v>
      </c>
      <c r="B42" s="152">
        <v>11.414279217826284</v>
      </c>
      <c r="C42" s="152">
        <v>11.812443642921551</v>
      </c>
      <c r="D42" s="152">
        <v>11.009174311926607</v>
      </c>
      <c r="E42" s="152"/>
      <c r="F42" s="152">
        <v>14.285714285714285</v>
      </c>
      <c r="G42" s="152">
        <v>10</v>
      </c>
      <c r="H42" s="152">
        <v>22.58064516129032</v>
      </c>
      <c r="I42" s="152"/>
      <c r="J42" s="152">
        <v>41.592920353982301</v>
      </c>
      <c r="K42" s="152">
        <v>44.776119402985074</v>
      </c>
      <c r="L42" s="152">
        <v>36.95652173913043</v>
      </c>
      <c r="M42" s="152"/>
      <c r="N42" s="152">
        <v>38.167938931297712</v>
      </c>
      <c r="O42" s="152">
        <v>32.894736842105267</v>
      </c>
      <c r="P42" s="152">
        <v>45.454545454545453</v>
      </c>
      <c r="Q42" s="152"/>
      <c r="R42" s="152">
        <v>10.714285714285714</v>
      </c>
      <c r="S42" s="152">
        <v>11.167512690355331</v>
      </c>
      <c r="T42" s="152">
        <v>10.287081339712918</v>
      </c>
      <c r="U42" s="152"/>
      <c r="V42" s="152">
        <v>7.7625570776255701</v>
      </c>
      <c r="W42" s="152">
        <v>8.0745341614906838</v>
      </c>
      <c r="X42" s="152">
        <v>7.4626865671641784</v>
      </c>
      <c r="Y42" s="152"/>
      <c r="Z42" s="152">
        <v>0.75949367088607589</v>
      </c>
      <c r="AA42" s="152">
        <v>0</v>
      </c>
      <c r="AB42" s="152">
        <v>1.4634146341463417</v>
      </c>
      <c r="AC42" s="157"/>
    </row>
    <row r="43" spans="1:29" s="38" customFormat="1" x14ac:dyDescent="0.35">
      <c r="A43" s="170">
        <v>22</v>
      </c>
      <c r="B43" s="152">
        <v>10.372848948374761</v>
      </c>
      <c r="C43" s="152">
        <v>11.363636363636363</v>
      </c>
      <c r="D43" s="152">
        <v>9.4444444444444446</v>
      </c>
      <c r="E43" s="152"/>
      <c r="F43" s="152">
        <v>34.117647058823529</v>
      </c>
      <c r="G43" s="152">
        <v>35.294117647058826</v>
      </c>
      <c r="H43" s="152">
        <v>32.352941176470587</v>
      </c>
      <c r="I43" s="152"/>
      <c r="J43" s="152">
        <v>23.853211009174313</v>
      </c>
      <c r="K43" s="152">
        <v>24.285714285714285</v>
      </c>
      <c r="L43" s="152">
        <v>23.076923076923077</v>
      </c>
      <c r="M43" s="152"/>
      <c r="N43" s="152">
        <v>28.481012658227851</v>
      </c>
      <c r="O43" s="152">
        <v>31.460674157303369</v>
      </c>
      <c r="P43" s="152">
        <v>24.637681159420293</v>
      </c>
      <c r="Q43" s="152"/>
      <c r="R43" s="152">
        <v>7.5</v>
      </c>
      <c r="S43" s="152">
        <v>6.2992125984251963</v>
      </c>
      <c r="T43" s="152">
        <v>8.5918854415274453</v>
      </c>
      <c r="U43" s="152"/>
      <c r="V43" s="152">
        <v>9.0604026845637584</v>
      </c>
      <c r="W43" s="152">
        <v>9.3632958801498134</v>
      </c>
      <c r="X43" s="152">
        <v>8.8145896656534948</v>
      </c>
      <c r="Y43" s="152"/>
      <c r="Z43" s="152">
        <v>0.87209302325581395</v>
      </c>
      <c r="AA43" s="152">
        <v>1.948051948051948</v>
      </c>
      <c r="AB43" s="152">
        <v>0</v>
      </c>
      <c r="AC43" s="152"/>
    </row>
    <row r="44" spans="1:29" s="38" customFormat="1" x14ac:dyDescent="0.35">
      <c r="A44" s="170">
        <v>23</v>
      </c>
      <c r="B44" s="152">
        <v>7.7577045696068003</v>
      </c>
      <c r="C44" s="152">
        <v>9.6412556053811667</v>
      </c>
      <c r="D44" s="152">
        <v>6.0606060606060606</v>
      </c>
      <c r="E44" s="152"/>
      <c r="F44" s="152">
        <v>10.989010989010989</v>
      </c>
      <c r="G44" s="152">
        <v>5.8823529411764701</v>
      </c>
      <c r="H44" s="152">
        <v>17.5</v>
      </c>
      <c r="I44" s="152"/>
      <c r="J44" s="152">
        <v>24.545454545454547</v>
      </c>
      <c r="K44" s="152">
        <v>36.363636363636367</v>
      </c>
      <c r="L44" s="152">
        <v>6.8181818181818175</v>
      </c>
      <c r="M44" s="152"/>
      <c r="N44" s="152">
        <v>24.489795918367346</v>
      </c>
      <c r="O44" s="152">
        <v>24.324324324324326</v>
      </c>
      <c r="P44" s="152">
        <v>24.657534246575342</v>
      </c>
      <c r="Q44" s="152"/>
      <c r="R44" s="152">
        <v>7.7363896848137532</v>
      </c>
      <c r="S44" s="152">
        <v>8.4112149532710276</v>
      </c>
      <c r="T44" s="152">
        <v>7.1618037135278518</v>
      </c>
      <c r="U44" s="152"/>
      <c r="V44" s="152">
        <v>3.0592734225621414</v>
      </c>
      <c r="W44" s="152">
        <v>4.4715447154471546</v>
      </c>
      <c r="X44" s="152">
        <v>1.8050541516245486</v>
      </c>
      <c r="Y44" s="152"/>
      <c r="Z44" s="152">
        <v>0.95846645367412142</v>
      </c>
      <c r="AA44" s="152">
        <v>2.2388059701492535</v>
      </c>
      <c r="AB44" s="152">
        <v>0</v>
      </c>
      <c r="AC44" s="152"/>
    </row>
    <row r="45" spans="1:29" s="38" customFormat="1" x14ac:dyDescent="0.35">
      <c r="A45" s="170">
        <v>24</v>
      </c>
      <c r="B45" s="152">
        <v>13.296903460837886</v>
      </c>
      <c r="C45" s="152">
        <v>16.40625</v>
      </c>
      <c r="D45" s="152">
        <v>10.580204778156997</v>
      </c>
      <c r="E45" s="152"/>
      <c r="F45" s="152">
        <v>38.666666666666664</v>
      </c>
      <c r="G45" s="152">
        <v>35.714285714285715</v>
      </c>
      <c r="H45" s="152">
        <v>42.424242424242422</v>
      </c>
      <c r="I45" s="152"/>
      <c r="J45" s="152">
        <v>27.835051546391753</v>
      </c>
      <c r="K45" s="152">
        <v>32.258064516129032</v>
      </c>
      <c r="L45" s="152">
        <v>20</v>
      </c>
      <c r="M45" s="152"/>
      <c r="N45" s="152">
        <v>37.671232876712331</v>
      </c>
      <c r="O45" s="152">
        <v>53.94736842105263</v>
      </c>
      <c r="P45" s="152">
        <v>20</v>
      </c>
      <c r="Q45" s="152"/>
      <c r="R45" s="152">
        <v>13.402061855670103</v>
      </c>
      <c r="S45" s="152">
        <v>13.805970149253731</v>
      </c>
      <c r="T45" s="152">
        <v>13.057324840764331</v>
      </c>
      <c r="U45" s="152"/>
      <c r="V45" s="152">
        <v>5.9880239520958085</v>
      </c>
      <c r="W45" s="152">
        <v>6.25</v>
      </c>
      <c r="X45" s="152">
        <v>5.802047781569966</v>
      </c>
      <c r="Y45" s="152"/>
      <c r="Z45" s="152">
        <v>0</v>
      </c>
      <c r="AA45" s="152">
        <v>0</v>
      </c>
      <c r="AB45" s="152">
        <v>0</v>
      </c>
      <c r="AC45" s="152"/>
    </row>
    <row r="46" spans="1:29" s="38" customFormat="1" x14ac:dyDescent="0.35">
      <c r="A46" s="170" t="s">
        <v>357</v>
      </c>
      <c r="B46" s="152">
        <v>8.5263676688023669</v>
      </c>
      <c r="C46" s="152">
        <v>11.259033853176112</v>
      </c>
      <c r="D46" s="152">
        <v>6.4488143435511862</v>
      </c>
      <c r="E46" s="152"/>
      <c r="F46" s="152">
        <v>16.065573770491802</v>
      </c>
      <c r="G46" s="152">
        <v>18.012422360248447</v>
      </c>
      <c r="H46" s="152">
        <v>13.888888888888889</v>
      </c>
      <c r="I46" s="152"/>
      <c r="J46" s="152">
        <v>21.363636363636363</v>
      </c>
      <c r="K46" s="152">
        <v>20.614035087719298</v>
      </c>
      <c r="L46" s="152">
        <v>22.169811320754718</v>
      </c>
      <c r="M46" s="152"/>
      <c r="N46" s="152">
        <v>26.109215017064848</v>
      </c>
      <c r="O46" s="152">
        <v>33.788395904436861</v>
      </c>
      <c r="P46" s="152">
        <v>18.430034129692832</v>
      </c>
      <c r="Q46" s="152"/>
      <c r="R46" s="152">
        <v>6.1297539149888145</v>
      </c>
      <c r="S46" s="152">
        <v>7.1125265392781314</v>
      </c>
      <c r="T46" s="152">
        <v>5.4137664346481058</v>
      </c>
      <c r="U46" s="152"/>
      <c r="V46" s="152">
        <v>4.8852266038846386</v>
      </c>
      <c r="W46" s="152">
        <v>7.7697841726618702</v>
      </c>
      <c r="X46" s="152">
        <v>2.8884462151394419</v>
      </c>
      <c r="Y46" s="152"/>
      <c r="Z46" s="152">
        <v>0.36496350364963503</v>
      </c>
      <c r="AA46" s="152">
        <v>0</v>
      </c>
      <c r="AB46" s="152">
        <v>0.5859375</v>
      </c>
      <c r="AC46" s="152"/>
    </row>
    <row r="47" spans="1:29" s="38" customFormat="1" x14ac:dyDescent="0.35">
      <c r="A47" s="170" t="s">
        <v>358</v>
      </c>
      <c r="B47" s="152">
        <v>6.9692801467216876</v>
      </c>
      <c r="C47" s="152">
        <v>9.3887838689350982</v>
      </c>
      <c r="D47" s="152">
        <v>5.5855855855855854</v>
      </c>
      <c r="E47" s="152"/>
      <c r="F47" s="152">
        <v>18.53448275862069</v>
      </c>
      <c r="G47" s="152">
        <v>20.408163265306122</v>
      </c>
      <c r="H47" s="152">
        <v>17.164179104477611</v>
      </c>
      <c r="I47" s="152"/>
      <c r="J47" s="152">
        <v>15.923566878980891</v>
      </c>
      <c r="K47" s="152">
        <v>11.194029850746269</v>
      </c>
      <c r="L47" s="152">
        <v>19.444444444444446</v>
      </c>
      <c r="M47" s="152"/>
      <c r="N47" s="152">
        <v>20.708446866485016</v>
      </c>
      <c r="O47" s="152">
        <v>25.362318840579711</v>
      </c>
      <c r="P47" s="152">
        <v>17.903930131004365</v>
      </c>
      <c r="Q47" s="152"/>
      <c r="R47" s="152">
        <v>4.8909840895698293</v>
      </c>
      <c r="S47" s="152">
        <v>7.7557755775577553</v>
      </c>
      <c r="T47" s="152">
        <v>3.2997250229147568</v>
      </c>
      <c r="U47" s="152"/>
      <c r="V47" s="152">
        <v>4.0462427745664744</v>
      </c>
      <c r="W47" s="152">
        <v>7.5650118203309695</v>
      </c>
      <c r="X47" s="152">
        <v>2.1573604060913705</v>
      </c>
      <c r="Y47" s="152"/>
      <c r="Z47" s="152">
        <v>0.55452865064695012</v>
      </c>
      <c r="AA47" s="152">
        <v>0</v>
      </c>
      <c r="AB47" s="152">
        <v>0.84985835694051004</v>
      </c>
      <c r="AC47" s="152"/>
    </row>
    <row r="48" spans="1:29" s="38" customFormat="1" x14ac:dyDescent="0.35">
      <c r="A48" s="170" t="s">
        <v>359</v>
      </c>
      <c r="B48" s="152">
        <v>5.0724637681159424</v>
      </c>
      <c r="C48" s="152">
        <v>7.32421875</v>
      </c>
      <c r="D48" s="152">
        <v>4.1220115416323164</v>
      </c>
      <c r="E48" s="152"/>
      <c r="F48" s="152">
        <v>9.3023255813953494</v>
      </c>
      <c r="G48" s="152">
        <v>14.754098360655737</v>
      </c>
      <c r="H48" s="152">
        <v>6.3063063063063058</v>
      </c>
      <c r="I48" s="152"/>
      <c r="J48" s="152">
        <v>19.911504424778762</v>
      </c>
      <c r="K48" s="152">
        <v>31.25</v>
      </c>
      <c r="L48" s="152">
        <v>13.698630136986301</v>
      </c>
      <c r="M48" s="152"/>
      <c r="N48" s="152">
        <v>4.7486033519553068</v>
      </c>
      <c r="O48" s="152">
        <v>5.6603773584905666</v>
      </c>
      <c r="P48" s="152">
        <v>4.3650793650793647</v>
      </c>
      <c r="Q48" s="152"/>
      <c r="R48" s="152">
        <v>4.9438202247191008</v>
      </c>
      <c r="S48" s="152">
        <v>6.1381074168797953</v>
      </c>
      <c r="T48" s="152">
        <v>4.4491525423728815</v>
      </c>
      <c r="U48" s="152"/>
      <c r="V48" s="152">
        <v>2.6315789473684208</v>
      </c>
      <c r="W48" s="152">
        <v>3.6496350364963499</v>
      </c>
      <c r="X48" s="152">
        <v>2.2189349112426036</v>
      </c>
      <c r="Y48" s="152"/>
      <c r="Z48" s="152">
        <v>1.4669926650366749</v>
      </c>
      <c r="AA48" s="152">
        <v>0.89285714285714279</v>
      </c>
      <c r="AB48" s="152">
        <v>1.6835016835016834</v>
      </c>
      <c r="AC48" s="152"/>
    </row>
    <row r="49" spans="1:30" x14ac:dyDescent="0.35">
      <c r="A49" s="170" t="s">
        <v>360</v>
      </c>
      <c r="B49" s="152">
        <v>2.1428571428571428</v>
      </c>
      <c r="C49" s="152">
        <v>2.5878003696857674</v>
      </c>
      <c r="D49" s="152">
        <v>1.9732205778717407</v>
      </c>
      <c r="E49" s="152"/>
      <c r="F49" s="152">
        <v>2.9411764705882351</v>
      </c>
      <c r="G49" s="152">
        <v>0</v>
      </c>
      <c r="H49" s="152">
        <v>4.1666666666666661</v>
      </c>
      <c r="I49" s="152"/>
      <c r="J49" s="152">
        <v>12.592592592592592</v>
      </c>
      <c r="K49" s="152">
        <v>6.0606060606060606</v>
      </c>
      <c r="L49" s="152">
        <v>14.705882352941178</v>
      </c>
      <c r="M49" s="152"/>
      <c r="N49" s="152">
        <v>5</v>
      </c>
      <c r="O49" s="152">
        <v>5.4545454545454541</v>
      </c>
      <c r="P49" s="152">
        <v>4.8275862068965516</v>
      </c>
      <c r="Q49" s="152"/>
      <c r="R49" s="152">
        <v>1.2465373961218837</v>
      </c>
      <c r="S49" s="152">
        <v>4.3478260869565215</v>
      </c>
      <c r="T49" s="152">
        <v>0</v>
      </c>
      <c r="U49" s="152"/>
      <c r="V49" s="152">
        <v>0.52724077328646746</v>
      </c>
      <c r="W49" s="152">
        <v>0</v>
      </c>
      <c r="X49" s="152">
        <v>0.72289156626506024</v>
      </c>
      <c r="Y49" s="152"/>
      <c r="Z49" s="152">
        <v>0</v>
      </c>
      <c r="AA49" s="152">
        <v>0</v>
      </c>
      <c r="AB49" s="152">
        <v>0</v>
      </c>
      <c r="AC49" s="152"/>
      <c r="AD49" s="38"/>
    </row>
    <row r="50" spans="1:30" x14ac:dyDescent="0.35">
      <c r="A50" s="170" t="s">
        <v>361</v>
      </c>
      <c r="B50" s="152">
        <v>5.1172707889125801</v>
      </c>
      <c r="C50" s="152">
        <v>6.0085836909871242</v>
      </c>
      <c r="D50" s="152">
        <v>4.8226950354609928</v>
      </c>
      <c r="E50" s="152"/>
      <c r="F50" s="152">
        <v>26</v>
      </c>
      <c r="G50" s="152">
        <v>25</v>
      </c>
      <c r="H50" s="152">
        <v>26.315789473684209</v>
      </c>
      <c r="I50" s="152"/>
      <c r="J50" s="152">
        <v>9.8591549295774641</v>
      </c>
      <c r="K50" s="152">
        <v>15.384615384615385</v>
      </c>
      <c r="L50" s="152">
        <v>8.6206896551724146</v>
      </c>
      <c r="M50" s="152"/>
      <c r="N50" s="152">
        <v>0</v>
      </c>
      <c r="O50" s="152">
        <v>0</v>
      </c>
      <c r="P50" s="152">
        <v>0</v>
      </c>
      <c r="Q50" s="152"/>
      <c r="R50" s="152">
        <v>5.2941176470588234</v>
      </c>
      <c r="S50" s="152">
        <v>6.666666666666667</v>
      </c>
      <c r="T50" s="152">
        <v>4.8</v>
      </c>
      <c r="U50" s="152"/>
      <c r="V50" s="152">
        <v>3.8167938931297711</v>
      </c>
      <c r="W50" s="152">
        <v>5</v>
      </c>
      <c r="X50" s="152">
        <v>3.4653465346534658</v>
      </c>
      <c r="Y50" s="152"/>
      <c r="Z50" s="152">
        <v>0</v>
      </c>
      <c r="AA50" s="152">
        <v>0</v>
      </c>
      <c r="AB50" s="152">
        <v>0</v>
      </c>
      <c r="AC50" s="152"/>
      <c r="AD50" s="38"/>
    </row>
    <row r="51" spans="1:30" ht="14.5" thickBot="1" x14ac:dyDescent="0.4">
      <c r="A51" s="170" t="s">
        <v>362</v>
      </c>
      <c r="B51" s="152">
        <v>3.8620689655172415</v>
      </c>
      <c r="C51" s="152">
        <v>2.7906976744186047</v>
      </c>
      <c r="D51" s="152">
        <v>4.3137254901960782</v>
      </c>
      <c r="E51" s="152"/>
      <c r="F51" s="152">
        <v>18.518518518518519</v>
      </c>
      <c r="G51" s="152">
        <v>21.428571428571427</v>
      </c>
      <c r="H51" s="152">
        <v>17.5</v>
      </c>
      <c r="I51" s="152"/>
      <c r="J51" s="152">
        <v>3.3333333333333335</v>
      </c>
      <c r="K51" s="152">
        <v>0</v>
      </c>
      <c r="L51" s="152">
        <v>4.2553191489361701</v>
      </c>
      <c r="M51" s="152"/>
      <c r="N51" s="152">
        <v>0</v>
      </c>
      <c r="O51" s="152">
        <v>0</v>
      </c>
      <c r="P51" s="152">
        <v>0</v>
      </c>
      <c r="Q51" s="152"/>
      <c r="R51" s="152">
        <v>3.7656903765690379</v>
      </c>
      <c r="S51" s="152">
        <v>0</v>
      </c>
      <c r="T51" s="152">
        <v>5.4545454545454541</v>
      </c>
      <c r="U51" s="152"/>
      <c r="V51" s="152">
        <v>3.4825870646766171</v>
      </c>
      <c r="W51" s="152">
        <v>4.7619047619047619</v>
      </c>
      <c r="X51" s="152">
        <v>2.8985507246376812</v>
      </c>
      <c r="Y51" s="152"/>
      <c r="Z51" s="152">
        <v>0</v>
      </c>
      <c r="AA51" s="152">
        <v>0</v>
      </c>
      <c r="AB51" s="152">
        <v>0</v>
      </c>
      <c r="AC51" s="157"/>
      <c r="AD51" s="38"/>
    </row>
    <row r="52" spans="1:30" ht="14.25" customHeight="1" x14ac:dyDescent="0.35">
      <c r="A52" s="202" t="s">
        <v>363</v>
      </c>
      <c r="B52" s="202"/>
      <c r="C52" s="202"/>
      <c r="D52" s="202"/>
      <c r="E52" s="202"/>
      <c r="F52" s="202"/>
      <c r="G52" s="202"/>
      <c r="H52" s="202"/>
      <c r="I52" s="202"/>
      <c r="J52" s="202"/>
      <c r="K52" s="202"/>
      <c r="L52" s="202"/>
      <c r="M52" s="202"/>
      <c r="N52" s="202"/>
      <c r="O52" s="202"/>
      <c r="P52" s="202"/>
      <c r="Q52" s="202"/>
      <c r="R52" s="202"/>
      <c r="S52" s="202"/>
      <c r="T52" s="202"/>
      <c r="U52" s="202"/>
      <c r="V52" s="202"/>
      <c r="W52" s="202"/>
      <c r="X52" s="202"/>
      <c r="Y52" s="202"/>
      <c r="Z52" s="202"/>
      <c r="AA52" s="202"/>
      <c r="AB52" s="202"/>
      <c r="AC52" s="152"/>
      <c r="AD52" s="38"/>
    </row>
    <row r="53" spans="1:30" x14ac:dyDescent="0.3">
      <c r="A53" s="201" t="s">
        <v>305</v>
      </c>
      <c r="B53" s="201"/>
      <c r="C53" s="201"/>
      <c r="D53" s="201"/>
      <c r="E53" s="201"/>
      <c r="F53" s="201"/>
      <c r="G53" s="201"/>
      <c r="H53" s="201"/>
      <c r="I53" s="201"/>
      <c r="J53" s="201"/>
      <c r="K53" s="201"/>
      <c r="L53" s="201"/>
      <c r="M53" s="201"/>
      <c r="N53" s="201"/>
      <c r="O53" s="201"/>
      <c r="P53" s="201"/>
      <c r="Q53" s="201"/>
      <c r="R53" s="201"/>
      <c r="S53" s="201"/>
      <c r="T53" s="201"/>
      <c r="U53" s="201"/>
      <c r="V53" s="201"/>
      <c r="W53" s="201"/>
      <c r="X53" s="201"/>
      <c r="Y53" s="201"/>
      <c r="Z53" s="201"/>
      <c r="AA53" s="201"/>
      <c r="AB53" s="201"/>
      <c r="AC53" s="152"/>
      <c r="AD53" s="38"/>
    </row>
    <row r="54" spans="1:30" x14ac:dyDescent="0.35">
      <c r="A54" s="61"/>
      <c r="B54" s="62"/>
      <c r="C54" s="62"/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  <c r="T54" s="62"/>
      <c r="U54" s="62"/>
      <c r="V54" s="62"/>
      <c r="W54" s="62"/>
      <c r="X54" s="62"/>
      <c r="Y54" s="62"/>
      <c r="Z54" s="62"/>
      <c r="AA54" s="62"/>
      <c r="AB54" s="62"/>
      <c r="AC54" s="152"/>
      <c r="AD54" s="38"/>
    </row>
    <row r="55" spans="1:30" x14ac:dyDescent="0.35">
      <c r="AC55" s="152"/>
      <c r="AD55" s="38"/>
    </row>
    <row r="56" spans="1:30" x14ac:dyDescent="0.35">
      <c r="AC56" s="152"/>
      <c r="AD56" s="38"/>
    </row>
  </sheetData>
  <mergeCells count="15">
    <mergeCell ref="A31:AB31"/>
    <mergeCell ref="A5:AB5"/>
    <mergeCell ref="R6:T6"/>
    <mergeCell ref="V6:X6"/>
    <mergeCell ref="Z6:AB6"/>
    <mergeCell ref="A6:A7"/>
    <mergeCell ref="B6:D6"/>
    <mergeCell ref="F6:H6"/>
    <mergeCell ref="J6:L6"/>
    <mergeCell ref="N6:P6"/>
    <mergeCell ref="A4:AB4"/>
    <mergeCell ref="A1:AB1"/>
    <mergeCell ref="A2:AB2"/>
    <mergeCell ref="A3:AB3"/>
    <mergeCell ref="A9:AB9"/>
  </mergeCells>
  <conditionalFormatting sqref="B10:AB11">
    <cfRule type="cellIs" dxfId="20" priority="10" operator="equal">
      <formula>0</formula>
    </cfRule>
  </conditionalFormatting>
  <conditionalFormatting sqref="E32 I32 M32 Q32 U32 Y32">
    <cfRule type="cellIs" dxfId="19" priority="20" operator="equal">
      <formula>0</formula>
    </cfRule>
  </conditionalFormatting>
  <conditionalFormatting sqref="E34:E51 I34:I51 M34:M51 Q34:Q51 U34:U51 Y34:Y51">
    <cfRule type="cellIs" dxfId="18" priority="21" operator="equal">
      <formula>0</formula>
    </cfRule>
  </conditionalFormatting>
  <hyperlinks>
    <hyperlink ref="AD2" location="Contenido!A1" display="Contenido" xr:uid="{6666162F-46CE-42EE-A666-E1453A964284}"/>
  </hyperlinks>
  <printOptions horizontalCentered="1"/>
  <pageMargins left="0.39370078740157483" right="0.39370078740157483" top="0.39370078740157483" bottom="0.39370078740157483" header="0.31496062992125984" footer="0.31496062992125984"/>
  <pageSetup scale="70" orientation="landscape" horizontalDpi="300" verticalDpi="300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3881C7-C407-42C7-BB10-59F237F252E0}">
  <dimension ref="A1:AE82"/>
  <sheetViews>
    <sheetView showGridLines="0" zoomScale="90" zoomScaleNormal="90" zoomScaleSheetLayoutView="90" workbookViewId="0">
      <selection activeCell="AD2" sqref="AD2"/>
    </sheetView>
  </sheetViews>
  <sheetFormatPr baseColWidth="10" defaultColWidth="11.453125" defaultRowHeight="14" x14ac:dyDescent="0.3"/>
  <cols>
    <col min="1" max="1" width="18.81640625" style="38" customWidth="1"/>
    <col min="2" max="4" width="7.54296875" style="38" customWidth="1"/>
    <col min="5" max="5" width="1.7265625" style="38" customWidth="1"/>
    <col min="6" max="8" width="7.54296875" style="38" customWidth="1"/>
    <col min="9" max="9" width="1.7265625" style="38" customWidth="1"/>
    <col min="10" max="12" width="7.54296875" style="38" customWidth="1"/>
    <col min="13" max="13" width="1.7265625" style="38" customWidth="1"/>
    <col min="14" max="16" width="7.54296875" style="38" customWidth="1"/>
    <col min="17" max="17" width="1.7265625" style="38" customWidth="1"/>
    <col min="18" max="20" width="7.54296875" style="38" customWidth="1"/>
    <col min="21" max="21" width="1.7265625" style="38" customWidth="1"/>
    <col min="22" max="24" width="7.54296875" style="38" customWidth="1"/>
    <col min="25" max="25" width="1.7265625" style="38" customWidth="1"/>
    <col min="26" max="28" width="7.54296875" style="38" customWidth="1"/>
    <col min="29" max="29" width="5.7265625" style="50" customWidth="1"/>
    <col min="30" max="31" width="10.7265625" style="30" customWidth="1"/>
    <col min="32" max="32" width="9.54296875" style="38" bestFit="1" customWidth="1"/>
    <col min="33" max="33" width="10.1796875" style="38" bestFit="1" customWidth="1"/>
    <col min="34" max="34" width="11.453125" style="38"/>
    <col min="35" max="36" width="9.54296875" style="38" bestFit="1" customWidth="1"/>
    <col min="37" max="37" width="10.1796875" style="38" bestFit="1" customWidth="1"/>
    <col min="38" max="38" width="11.453125" style="38"/>
    <col min="39" max="40" width="9.54296875" style="38" bestFit="1" customWidth="1"/>
    <col min="41" max="41" width="10.1796875" style="38" bestFit="1" customWidth="1"/>
    <col min="42" max="42" width="11.453125" style="38"/>
    <col min="43" max="44" width="9.54296875" style="38" bestFit="1" customWidth="1"/>
    <col min="45" max="45" width="10.1796875" style="38" bestFit="1" customWidth="1"/>
    <col min="46" max="107" width="11.453125" style="38"/>
    <col min="108" max="108" width="16.1796875" style="38" customWidth="1"/>
    <col min="109" max="109" width="6" style="38" customWidth="1"/>
    <col min="110" max="110" width="6" style="38" bestFit="1" customWidth="1"/>
    <col min="111" max="111" width="5.54296875" style="38" bestFit="1" customWidth="1"/>
    <col min="112" max="112" width="1.54296875" style="38" customWidth="1"/>
    <col min="113" max="113" width="6" style="38" bestFit="1" customWidth="1"/>
    <col min="114" max="115" width="5" style="38" customWidth="1"/>
    <col min="116" max="116" width="1.54296875" style="38" customWidth="1"/>
    <col min="117" max="119" width="5" style="38" customWidth="1"/>
    <col min="120" max="120" width="1.54296875" style="38" customWidth="1"/>
    <col min="121" max="123" width="5.1796875" style="38" bestFit="1" customWidth="1"/>
    <col min="124" max="124" width="1.54296875" style="38" customWidth="1"/>
    <col min="125" max="127" width="5.1796875" style="38" bestFit="1" customWidth="1"/>
    <col min="128" max="128" width="1.54296875" style="38" customWidth="1"/>
    <col min="129" max="131" width="5.1796875" style="38" bestFit="1" customWidth="1"/>
    <col min="132" max="132" width="1.54296875" style="38" customWidth="1"/>
    <col min="133" max="133" width="4.81640625" style="38" bestFit="1" customWidth="1"/>
    <col min="134" max="135" width="4.453125" style="38" customWidth="1"/>
    <col min="136" max="136" width="8.81640625" style="38" customWidth="1"/>
    <col min="137" max="137" width="12" style="38" customWidth="1"/>
    <col min="138" max="140" width="6" style="38" customWidth="1"/>
    <col min="141" max="141" width="1.54296875" style="38" customWidth="1"/>
    <col min="142" max="142" width="6.1796875" style="38" customWidth="1"/>
    <col min="143" max="144" width="5.1796875" style="38" customWidth="1"/>
    <col min="145" max="145" width="1.54296875" style="38" customWidth="1"/>
    <col min="146" max="148" width="5" style="38" customWidth="1"/>
    <col min="149" max="149" width="1.54296875" style="38" customWidth="1"/>
    <col min="150" max="152" width="5" style="38" customWidth="1"/>
    <col min="153" max="153" width="1.54296875" style="38" customWidth="1"/>
    <col min="154" max="156" width="5" style="38" customWidth="1"/>
    <col min="157" max="157" width="1.54296875" style="38" customWidth="1"/>
    <col min="158" max="160" width="5.1796875" style="38" customWidth="1"/>
    <col min="161" max="161" width="1.54296875" style="38" customWidth="1"/>
    <col min="162" max="163" width="5" style="38" customWidth="1"/>
    <col min="164" max="164" width="5.453125" style="38" customWidth="1"/>
    <col min="165" max="16384" width="11.453125" style="38"/>
  </cols>
  <sheetData>
    <row r="1" spans="1:31" ht="15.75" customHeight="1" x14ac:dyDescent="0.3">
      <c r="A1" s="335" t="s">
        <v>364</v>
      </c>
      <c r="B1" s="335"/>
      <c r="C1" s="335"/>
      <c r="D1" s="335"/>
      <c r="E1" s="335"/>
      <c r="F1" s="335"/>
      <c r="G1" s="335"/>
      <c r="H1" s="335"/>
      <c r="I1" s="335"/>
      <c r="J1" s="335"/>
      <c r="K1" s="335"/>
      <c r="L1" s="335"/>
      <c r="M1" s="335"/>
      <c r="N1" s="335"/>
      <c r="O1" s="335"/>
      <c r="P1" s="335"/>
      <c r="Q1" s="335"/>
      <c r="R1" s="335"/>
      <c r="S1" s="335"/>
      <c r="T1" s="335"/>
      <c r="U1" s="335"/>
      <c r="V1" s="335"/>
      <c r="W1" s="335"/>
      <c r="X1" s="335"/>
      <c r="Y1" s="335"/>
      <c r="Z1" s="335"/>
      <c r="AA1" s="335"/>
      <c r="AB1" s="335"/>
      <c r="AC1" s="216"/>
    </row>
    <row r="2" spans="1:31" ht="15.75" customHeight="1" x14ac:dyDescent="0.35">
      <c r="A2" s="335" t="s">
        <v>168</v>
      </c>
      <c r="B2" s="335"/>
      <c r="C2" s="335"/>
      <c r="D2" s="335"/>
      <c r="E2" s="335"/>
      <c r="F2" s="335"/>
      <c r="G2" s="335"/>
      <c r="H2" s="335"/>
      <c r="I2" s="335"/>
      <c r="J2" s="335"/>
      <c r="K2" s="335"/>
      <c r="L2" s="335"/>
      <c r="M2" s="335"/>
      <c r="N2" s="335"/>
      <c r="O2" s="335"/>
      <c r="P2" s="335"/>
      <c r="Q2" s="335"/>
      <c r="R2" s="335"/>
      <c r="S2" s="335"/>
      <c r="T2" s="335"/>
      <c r="U2" s="335"/>
      <c r="V2" s="335"/>
      <c r="W2" s="335"/>
      <c r="X2" s="335"/>
      <c r="Y2" s="335"/>
      <c r="Z2" s="335"/>
      <c r="AA2" s="335"/>
      <c r="AB2" s="335"/>
      <c r="AC2" s="215"/>
      <c r="AD2" s="311" t="s">
        <v>131</v>
      </c>
      <c r="AE2" s="277"/>
    </row>
    <row r="3" spans="1:31" ht="15.75" customHeight="1" x14ac:dyDescent="0.3">
      <c r="A3" s="335" t="s">
        <v>318</v>
      </c>
      <c r="B3" s="335"/>
      <c r="C3" s="335"/>
      <c r="D3" s="335"/>
      <c r="E3" s="335"/>
      <c r="F3" s="335"/>
      <c r="G3" s="335"/>
      <c r="H3" s="335"/>
      <c r="I3" s="335"/>
      <c r="J3" s="335"/>
      <c r="K3" s="335"/>
      <c r="L3" s="335"/>
      <c r="M3" s="335"/>
      <c r="N3" s="335"/>
      <c r="O3" s="335"/>
      <c r="P3" s="335"/>
      <c r="Q3" s="335"/>
      <c r="R3" s="335"/>
      <c r="S3" s="335"/>
      <c r="T3" s="335"/>
      <c r="U3" s="335"/>
      <c r="V3" s="335"/>
      <c r="W3" s="335"/>
      <c r="X3" s="335"/>
      <c r="Y3" s="335"/>
      <c r="Z3" s="335"/>
      <c r="AA3" s="335"/>
      <c r="AB3" s="335"/>
      <c r="AC3" s="216"/>
    </row>
    <row r="4" spans="1:31" ht="15.75" customHeight="1" x14ac:dyDescent="0.3">
      <c r="A4" s="335" t="s">
        <v>136</v>
      </c>
      <c r="B4" s="335"/>
      <c r="C4" s="335"/>
      <c r="D4" s="335"/>
      <c r="E4" s="335"/>
      <c r="F4" s="335"/>
      <c r="G4" s="335"/>
      <c r="H4" s="335"/>
      <c r="I4" s="335"/>
      <c r="J4" s="335"/>
      <c r="K4" s="335"/>
      <c r="L4" s="335"/>
      <c r="M4" s="335"/>
      <c r="N4" s="335"/>
      <c r="O4" s="335"/>
      <c r="P4" s="335"/>
      <c r="Q4" s="335"/>
      <c r="R4" s="335"/>
      <c r="S4" s="335"/>
      <c r="T4" s="335"/>
      <c r="U4" s="335"/>
      <c r="V4" s="335"/>
      <c r="W4" s="335"/>
      <c r="X4" s="335"/>
      <c r="Y4" s="335"/>
      <c r="Z4" s="335"/>
      <c r="AA4" s="335"/>
      <c r="AB4" s="335"/>
      <c r="AC4" s="216"/>
    </row>
    <row r="5" spans="1:31" ht="15.75" customHeight="1" x14ac:dyDescent="0.3">
      <c r="A5" s="339" t="s">
        <v>289</v>
      </c>
      <c r="B5" s="339"/>
      <c r="C5" s="339"/>
      <c r="D5" s="339"/>
      <c r="E5" s="339"/>
      <c r="F5" s="339"/>
      <c r="G5" s="339"/>
      <c r="H5" s="339"/>
      <c r="I5" s="339"/>
      <c r="J5" s="339"/>
      <c r="K5" s="339"/>
      <c r="L5" s="339"/>
      <c r="M5" s="339"/>
      <c r="N5" s="339"/>
      <c r="O5" s="339"/>
      <c r="P5" s="339"/>
      <c r="Q5" s="339"/>
      <c r="R5" s="339"/>
      <c r="S5" s="339"/>
      <c r="T5" s="339"/>
      <c r="U5" s="339"/>
      <c r="V5" s="339"/>
      <c r="W5" s="339"/>
      <c r="X5" s="339"/>
      <c r="Y5" s="339"/>
      <c r="Z5" s="339"/>
      <c r="AA5" s="339"/>
      <c r="AB5" s="339"/>
      <c r="AC5" s="216"/>
    </row>
    <row r="6" spans="1:31" ht="21" customHeight="1" x14ac:dyDescent="0.3">
      <c r="A6" s="331" t="s">
        <v>319</v>
      </c>
      <c r="B6" s="333" t="s">
        <v>158</v>
      </c>
      <c r="C6" s="333"/>
      <c r="D6" s="333"/>
      <c r="E6" s="245"/>
      <c r="F6" s="333" t="s">
        <v>350</v>
      </c>
      <c r="G6" s="333"/>
      <c r="H6" s="333"/>
      <c r="I6" s="245"/>
      <c r="J6" s="333" t="s">
        <v>351</v>
      </c>
      <c r="K6" s="333"/>
      <c r="L6" s="333"/>
      <c r="M6" s="245"/>
      <c r="N6" s="333" t="s">
        <v>352</v>
      </c>
      <c r="O6" s="333"/>
      <c r="P6" s="333"/>
      <c r="Q6" s="245"/>
      <c r="R6" s="333" t="s">
        <v>353</v>
      </c>
      <c r="S6" s="333"/>
      <c r="T6" s="333"/>
      <c r="U6" s="245"/>
      <c r="V6" s="333" t="s">
        <v>354</v>
      </c>
      <c r="W6" s="333"/>
      <c r="X6" s="333"/>
      <c r="Y6" s="245"/>
      <c r="Z6" s="333" t="s">
        <v>355</v>
      </c>
      <c r="AA6" s="333"/>
      <c r="AB6" s="333"/>
      <c r="AC6" s="205"/>
    </row>
    <row r="7" spans="1:31" ht="21" customHeight="1" x14ac:dyDescent="0.3">
      <c r="A7" s="332"/>
      <c r="B7" s="244" t="s">
        <v>158</v>
      </c>
      <c r="C7" s="244" t="s">
        <v>297</v>
      </c>
      <c r="D7" s="244" t="s">
        <v>298</v>
      </c>
      <c r="E7" s="245"/>
      <c r="F7" s="244" t="s">
        <v>158</v>
      </c>
      <c r="G7" s="244" t="s">
        <v>297</v>
      </c>
      <c r="H7" s="244" t="s">
        <v>298</v>
      </c>
      <c r="I7" s="245"/>
      <c r="J7" s="244" t="s">
        <v>158</v>
      </c>
      <c r="K7" s="244" t="s">
        <v>297</v>
      </c>
      <c r="L7" s="244" t="s">
        <v>298</v>
      </c>
      <c r="M7" s="245"/>
      <c r="N7" s="244" t="s">
        <v>158</v>
      </c>
      <c r="O7" s="244" t="s">
        <v>297</v>
      </c>
      <c r="P7" s="244" t="s">
        <v>298</v>
      </c>
      <c r="Q7" s="245"/>
      <c r="R7" s="244" t="s">
        <v>158</v>
      </c>
      <c r="S7" s="244" t="s">
        <v>297</v>
      </c>
      <c r="T7" s="244" t="s">
        <v>298</v>
      </c>
      <c r="U7" s="245"/>
      <c r="V7" s="244" t="s">
        <v>158</v>
      </c>
      <c r="W7" s="244" t="s">
        <v>297</v>
      </c>
      <c r="X7" s="244" t="s">
        <v>298</v>
      </c>
      <c r="Y7" s="245"/>
      <c r="Z7" s="244" t="s">
        <v>158</v>
      </c>
      <c r="AA7" s="244" t="s">
        <v>297</v>
      </c>
      <c r="AB7" s="244" t="s">
        <v>298</v>
      </c>
      <c r="AC7" s="206"/>
    </row>
    <row r="8" spans="1:31" x14ac:dyDescent="0.3">
      <c r="A8" s="94"/>
      <c r="B8" s="95"/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  <c r="S8" s="95"/>
      <c r="T8" s="95"/>
      <c r="U8" s="95"/>
      <c r="V8" s="95"/>
      <c r="W8" s="95"/>
      <c r="X8" s="95"/>
      <c r="Y8" s="95"/>
      <c r="Z8" s="95"/>
      <c r="AA8" s="95"/>
      <c r="AB8" s="95"/>
    </row>
    <row r="9" spans="1:31" x14ac:dyDescent="0.3">
      <c r="A9" s="21" t="s">
        <v>158</v>
      </c>
      <c r="B9" s="154">
        <v>24117</v>
      </c>
      <c r="C9" s="154">
        <v>14520</v>
      </c>
      <c r="D9" s="154">
        <v>9597</v>
      </c>
      <c r="E9" s="154"/>
      <c r="F9" s="154">
        <v>7074</v>
      </c>
      <c r="G9" s="154">
        <v>4161</v>
      </c>
      <c r="H9" s="154">
        <v>2913</v>
      </c>
      <c r="I9" s="154"/>
      <c r="J9" s="154">
        <v>5918</v>
      </c>
      <c r="K9" s="154">
        <v>3523</v>
      </c>
      <c r="L9" s="154">
        <v>2395</v>
      </c>
      <c r="M9" s="154"/>
      <c r="N9" s="154">
        <v>4003</v>
      </c>
      <c r="O9" s="154">
        <v>2496</v>
      </c>
      <c r="P9" s="154">
        <v>1507</v>
      </c>
      <c r="Q9" s="154"/>
      <c r="R9" s="154">
        <v>5497</v>
      </c>
      <c r="S9" s="154">
        <v>3341</v>
      </c>
      <c r="T9" s="154">
        <v>2156</v>
      </c>
      <c r="U9" s="154"/>
      <c r="V9" s="154">
        <v>1488</v>
      </c>
      <c r="W9" s="154">
        <v>915</v>
      </c>
      <c r="X9" s="154">
        <v>573</v>
      </c>
      <c r="Y9" s="154"/>
      <c r="Z9" s="154">
        <v>137</v>
      </c>
      <c r="AA9" s="154">
        <v>84</v>
      </c>
      <c r="AB9" s="154">
        <v>53</v>
      </c>
      <c r="AC9" s="151"/>
    </row>
    <row r="10" spans="1:31" x14ac:dyDescent="0.3">
      <c r="A10" s="21"/>
      <c r="B10" s="151"/>
      <c r="C10" s="151"/>
      <c r="D10" s="151"/>
      <c r="E10" s="151"/>
      <c r="F10" s="151"/>
      <c r="G10" s="151"/>
      <c r="H10" s="151"/>
      <c r="I10" s="151"/>
      <c r="J10" s="151"/>
      <c r="K10" s="151"/>
      <c r="L10" s="151"/>
      <c r="M10" s="151"/>
      <c r="N10" s="151"/>
      <c r="O10" s="151"/>
      <c r="P10" s="151"/>
      <c r="Q10" s="151"/>
      <c r="R10" s="151"/>
      <c r="S10" s="151"/>
      <c r="T10" s="151"/>
      <c r="U10" s="151"/>
      <c r="V10" s="151"/>
      <c r="W10" s="151"/>
      <c r="X10" s="151"/>
      <c r="Y10" s="151"/>
      <c r="Z10" s="151"/>
      <c r="AA10" s="151"/>
      <c r="AB10" s="151"/>
      <c r="AC10" s="151"/>
    </row>
    <row r="11" spans="1:31" s="41" customFormat="1" x14ac:dyDescent="0.3">
      <c r="A11" s="169" t="s">
        <v>220</v>
      </c>
      <c r="B11" s="151">
        <v>1444</v>
      </c>
      <c r="C11" s="151">
        <v>775</v>
      </c>
      <c r="D11" s="151">
        <v>669</v>
      </c>
      <c r="E11" s="151"/>
      <c r="F11" s="151">
        <v>542</v>
      </c>
      <c r="G11" s="151">
        <v>284</v>
      </c>
      <c r="H11" s="151">
        <v>258</v>
      </c>
      <c r="I11" s="151"/>
      <c r="J11" s="151">
        <v>325</v>
      </c>
      <c r="K11" s="151">
        <v>160</v>
      </c>
      <c r="L11" s="151">
        <v>165</v>
      </c>
      <c r="M11" s="151"/>
      <c r="N11" s="151">
        <v>219</v>
      </c>
      <c r="O11" s="151">
        <v>138</v>
      </c>
      <c r="P11" s="151">
        <v>81</v>
      </c>
      <c r="Q11" s="151"/>
      <c r="R11" s="151">
        <v>277</v>
      </c>
      <c r="S11" s="151">
        <v>155</v>
      </c>
      <c r="T11" s="151">
        <v>122</v>
      </c>
      <c r="U11" s="151"/>
      <c r="V11" s="151">
        <v>74</v>
      </c>
      <c r="W11" s="151">
        <v>35</v>
      </c>
      <c r="X11" s="151">
        <v>39</v>
      </c>
      <c r="Y11" s="151"/>
      <c r="Z11" s="151">
        <v>7</v>
      </c>
      <c r="AA11" s="151">
        <v>3</v>
      </c>
      <c r="AB11" s="151">
        <v>4</v>
      </c>
      <c r="AC11" s="151"/>
      <c r="AD11" s="30"/>
      <c r="AE11" s="30"/>
    </row>
    <row r="12" spans="1:31" x14ac:dyDescent="0.3">
      <c r="A12" s="169" t="s">
        <v>221</v>
      </c>
      <c r="B12" s="151">
        <v>1284</v>
      </c>
      <c r="C12" s="151">
        <v>732</v>
      </c>
      <c r="D12" s="151">
        <v>552</v>
      </c>
      <c r="E12" s="151"/>
      <c r="F12" s="151">
        <v>387</v>
      </c>
      <c r="G12" s="151">
        <v>190</v>
      </c>
      <c r="H12" s="151">
        <v>197</v>
      </c>
      <c r="I12" s="151"/>
      <c r="J12" s="151">
        <v>323</v>
      </c>
      <c r="K12" s="151">
        <v>180</v>
      </c>
      <c r="L12" s="151">
        <v>143</v>
      </c>
      <c r="M12" s="151"/>
      <c r="N12" s="151">
        <v>225</v>
      </c>
      <c r="O12" s="151">
        <v>130</v>
      </c>
      <c r="P12" s="151">
        <v>95</v>
      </c>
      <c r="Q12" s="151"/>
      <c r="R12" s="151">
        <v>271</v>
      </c>
      <c r="S12" s="151">
        <v>185</v>
      </c>
      <c r="T12" s="151">
        <v>86</v>
      </c>
      <c r="U12" s="151"/>
      <c r="V12" s="151">
        <v>75</v>
      </c>
      <c r="W12" s="151">
        <v>46</v>
      </c>
      <c r="X12" s="151">
        <v>29</v>
      </c>
      <c r="Y12" s="151"/>
      <c r="Z12" s="151">
        <v>3</v>
      </c>
      <c r="AA12" s="151">
        <v>1</v>
      </c>
      <c r="AB12" s="151">
        <v>2</v>
      </c>
      <c r="AC12" s="151"/>
    </row>
    <row r="13" spans="1:31" x14ac:dyDescent="0.3">
      <c r="A13" s="169" t="s">
        <v>222</v>
      </c>
      <c r="B13" s="151">
        <v>1035</v>
      </c>
      <c r="C13" s="151">
        <v>597</v>
      </c>
      <c r="D13" s="151">
        <v>438</v>
      </c>
      <c r="E13" s="151"/>
      <c r="F13" s="151">
        <v>387</v>
      </c>
      <c r="G13" s="151">
        <v>225</v>
      </c>
      <c r="H13" s="151">
        <v>162</v>
      </c>
      <c r="I13" s="151"/>
      <c r="J13" s="151">
        <v>278</v>
      </c>
      <c r="K13" s="151">
        <v>152</v>
      </c>
      <c r="L13" s="151">
        <v>126</v>
      </c>
      <c r="M13" s="151"/>
      <c r="N13" s="151">
        <v>133</v>
      </c>
      <c r="O13" s="151">
        <v>77</v>
      </c>
      <c r="P13" s="151">
        <v>56</v>
      </c>
      <c r="Q13" s="151"/>
      <c r="R13" s="151">
        <v>206</v>
      </c>
      <c r="S13" s="151">
        <v>126</v>
      </c>
      <c r="T13" s="151">
        <v>80</v>
      </c>
      <c r="U13" s="151"/>
      <c r="V13" s="151">
        <v>24</v>
      </c>
      <c r="W13" s="151">
        <v>14</v>
      </c>
      <c r="X13" s="151">
        <v>10</v>
      </c>
      <c r="Y13" s="151"/>
      <c r="Z13" s="151">
        <v>7</v>
      </c>
      <c r="AA13" s="151">
        <v>3</v>
      </c>
      <c r="AB13" s="151">
        <v>4</v>
      </c>
      <c r="AC13" s="151"/>
    </row>
    <row r="14" spans="1:31" x14ac:dyDescent="0.3">
      <c r="A14" s="169" t="s">
        <v>223</v>
      </c>
      <c r="B14" s="151">
        <v>1768</v>
      </c>
      <c r="C14" s="151">
        <v>1006</v>
      </c>
      <c r="D14" s="151">
        <v>762</v>
      </c>
      <c r="E14" s="151"/>
      <c r="F14" s="151">
        <v>536</v>
      </c>
      <c r="G14" s="151">
        <v>287</v>
      </c>
      <c r="H14" s="151">
        <v>249</v>
      </c>
      <c r="I14" s="151"/>
      <c r="J14" s="151">
        <v>444</v>
      </c>
      <c r="K14" s="151">
        <v>248</v>
      </c>
      <c r="L14" s="151">
        <v>196</v>
      </c>
      <c r="M14" s="151"/>
      <c r="N14" s="151">
        <v>293</v>
      </c>
      <c r="O14" s="151">
        <v>159</v>
      </c>
      <c r="P14" s="151">
        <v>134</v>
      </c>
      <c r="Q14" s="151"/>
      <c r="R14" s="151">
        <v>399</v>
      </c>
      <c r="S14" s="151">
        <v>238</v>
      </c>
      <c r="T14" s="151">
        <v>161</v>
      </c>
      <c r="U14" s="151"/>
      <c r="V14" s="151">
        <v>82</v>
      </c>
      <c r="W14" s="151">
        <v>62</v>
      </c>
      <c r="X14" s="151">
        <v>20</v>
      </c>
      <c r="Y14" s="151"/>
      <c r="Z14" s="151">
        <v>14</v>
      </c>
      <c r="AA14" s="151">
        <v>12</v>
      </c>
      <c r="AB14" s="151">
        <v>2</v>
      </c>
      <c r="AC14" s="151"/>
    </row>
    <row r="15" spans="1:31" x14ac:dyDescent="0.3">
      <c r="A15" s="169" t="s">
        <v>224</v>
      </c>
      <c r="B15" s="151">
        <v>331</v>
      </c>
      <c r="C15" s="151">
        <v>210</v>
      </c>
      <c r="D15" s="151">
        <v>121</v>
      </c>
      <c r="E15" s="151"/>
      <c r="F15" s="151">
        <v>79</v>
      </c>
      <c r="G15" s="151">
        <v>43</v>
      </c>
      <c r="H15" s="151">
        <v>36</v>
      </c>
      <c r="I15" s="151"/>
      <c r="J15" s="151">
        <v>87</v>
      </c>
      <c r="K15" s="151">
        <v>58</v>
      </c>
      <c r="L15" s="151">
        <v>29</v>
      </c>
      <c r="M15" s="151"/>
      <c r="N15" s="151">
        <v>41</v>
      </c>
      <c r="O15" s="151">
        <v>24</v>
      </c>
      <c r="P15" s="151">
        <v>17</v>
      </c>
      <c r="Q15" s="151"/>
      <c r="R15" s="151">
        <v>103</v>
      </c>
      <c r="S15" s="151">
        <v>74</v>
      </c>
      <c r="T15" s="151">
        <v>29</v>
      </c>
      <c r="U15" s="151"/>
      <c r="V15" s="151">
        <v>21</v>
      </c>
      <c r="W15" s="151">
        <v>11</v>
      </c>
      <c r="X15" s="151">
        <v>10</v>
      </c>
      <c r="Y15" s="151"/>
      <c r="Z15" s="151">
        <v>0</v>
      </c>
      <c r="AA15" s="151">
        <v>0</v>
      </c>
      <c r="AB15" s="151">
        <v>0</v>
      </c>
      <c r="AC15" s="151"/>
    </row>
    <row r="16" spans="1:31" x14ac:dyDescent="0.3">
      <c r="A16" s="169" t="s">
        <v>225</v>
      </c>
      <c r="B16" s="151">
        <v>694</v>
      </c>
      <c r="C16" s="151">
        <v>448</v>
      </c>
      <c r="D16" s="151">
        <v>246</v>
      </c>
      <c r="E16" s="151"/>
      <c r="F16" s="151">
        <v>133</v>
      </c>
      <c r="G16" s="151">
        <v>84</v>
      </c>
      <c r="H16" s="151">
        <v>49</v>
      </c>
      <c r="I16" s="151"/>
      <c r="J16" s="151">
        <v>155</v>
      </c>
      <c r="K16" s="151">
        <v>100</v>
      </c>
      <c r="L16" s="151">
        <v>55</v>
      </c>
      <c r="M16" s="151"/>
      <c r="N16" s="151">
        <v>131</v>
      </c>
      <c r="O16" s="151">
        <v>88</v>
      </c>
      <c r="P16" s="151">
        <v>43</v>
      </c>
      <c r="Q16" s="151"/>
      <c r="R16" s="151">
        <v>198</v>
      </c>
      <c r="S16" s="151">
        <v>122</v>
      </c>
      <c r="T16" s="151">
        <v>76</v>
      </c>
      <c r="U16" s="151"/>
      <c r="V16" s="151">
        <v>77</v>
      </c>
      <c r="W16" s="151">
        <v>54</v>
      </c>
      <c r="X16" s="151">
        <v>23</v>
      </c>
      <c r="Y16" s="151"/>
      <c r="Z16" s="151">
        <v>0</v>
      </c>
      <c r="AA16" s="151">
        <v>0</v>
      </c>
      <c r="AB16" s="151">
        <v>0</v>
      </c>
      <c r="AC16" s="151"/>
    </row>
    <row r="17" spans="1:29" x14ac:dyDescent="0.3">
      <c r="A17" s="169" t="s">
        <v>226</v>
      </c>
      <c r="B17" s="151">
        <v>142</v>
      </c>
      <c r="C17" s="151">
        <v>83</v>
      </c>
      <c r="D17" s="151">
        <v>59</v>
      </c>
      <c r="E17" s="151"/>
      <c r="F17" s="151">
        <v>27</v>
      </c>
      <c r="G17" s="151">
        <v>17</v>
      </c>
      <c r="H17" s="151">
        <v>10</v>
      </c>
      <c r="I17" s="151"/>
      <c r="J17" s="151">
        <v>24</v>
      </c>
      <c r="K17" s="151">
        <v>12</v>
      </c>
      <c r="L17" s="151">
        <v>12</v>
      </c>
      <c r="M17" s="151"/>
      <c r="N17" s="151">
        <v>39</v>
      </c>
      <c r="O17" s="151">
        <v>21</v>
      </c>
      <c r="P17" s="151">
        <v>18</v>
      </c>
      <c r="Q17" s="151"/>
      <c r="R17" s="151">
        <v>33</v>
      </c>
      <c r="S17" s="151">
        <v>23</v>
      </c>
      <c r="T17" s="151">
        <v>10</v>
      </c>
      <c r="U17" s="151"/>
      <c r="V17" s="151">
        <v>18</v>
      </c>
      <c r="W17" s="151">
        <v>10</v>
      </c>
      <c r="X17" s="151">
        <v>8</v>
      </c>
      <c r="Y17" s="151"/>
      <c r="Z17" s="151">
        <v>1</v>
      </c>
      <c r="AA17" s="151">
        <v>0</v>
      </c>
      <c r="AB17" s="151">
        <v>1</v>
      </c>
      <c r="AC17" s="151"/>
    </row>
    <row r="18" spans="1:29" x14ac:dyDescent="0.3">
      <c r="A18" s="169" t="s">
        <v>227</v>
      </c>
      <c r="B18" s="151">
        <v>2391</v>
      </c>
      <c r="C18" s="151">
        <v>1371</v>
      </c>
      <c r="D18" s="151">
        <v>1020</v>
      </c>
      <c r="E18" s="151"/>
      <c r="F18" s="151">
        <v>730</v>
      </c>
      <c r="G18" s="151">
        <v>413</v>
      </c>
      <c r="H18" s="151">
        <v>317</v>
      </c>
      <c r="I18" s="151"/>
      <c r="J18" s="151">
        <v>674</v>
      </c>
      <c r="K18" s="151">
        <v>381</v>
      </c>
      <c r="L18" s="151">
        <v>293</v>
      </c>
      <c r="M18" s="151"/>
      <c r="N18" s="151">
        <v>433</v>
      </c>
      <c r="O18" s="151">
        <v>263</v>
      </c>
      <c r="P18" s="151">
        <v>170</v>
      </c>
      <c r="Q18" s="151"/>
      <c r="R18" s="151">
        <v>456</v>
      </c>
      <c r="S18" s="151">
        <v>248</v>
      </c>
      <c r="T18" s="151">
        <v>208</v>
      </c>
      <c r="U18" s="151"/>
      <c r="V18" s="151">
        <v>94</v>
      </c>
      <c r="W18" s="151">
        <v>64</v>
      </c>
      <c r="X18" s="151">
        <v>30</v>
      </c>
      <c r="Y18" s="151"/>
      <c r="Z18" s="151">
        <v>4</v>
      </c>
      <c r="AA18" s="151">
        <v>2</v>
      </c>
      <c r="AB18" s="151">
        <v>2</v>
      </c>
      <c r="AC18" s="154"/>
    </row>
    <row r="19" spans="1:29" x14ac:dyDescent="0.3">
      <c r="A19" s="169" t="s">
        <v>228</v>
      </c>
      <c r="B19" s="151">
        <v>1013</v>
      </c>
      <c r="C19" s="151">
        <v>635</v>
      </c>
      <c r="D19" s="151">
        <v>378</v>
      </c>
      <c r="E19" s="151"/>
      <c r="F19" s="151">
        <v>276</v>
      </c>
      <c r="G19" s="151">
        <v>167</v>
      </c>
      <c r="H19" s="151">
        <v>109</v>
      </c>
      <c r="I19" s="151"/>
      <c r="J19" s="151">
        <v>246</v>
      </c>
      <c r="K19" s="151">
        <v>155</v>
      </c>
      <c r="L19" s="151">
        <v>91</v>
      </c>
      <c r="M19" s="151"/>
      <c r="N19" s="151">
        <v>177</v>
      </c>
      <c r="O19" s="151">
        <v>123</v>
      </c>
      <c r="P19" s="151">
        <v>54</v>
      </c>
      <c r="Q19" s="151"/>
      <c r="R19" s="151">
        <v>225</v>
      </c>
      <c r="S19" s="151">
        <v>138</v>
      </c>
      <c r="T19" s="151">
        <v>87</v>
      </c>
      <c r="U19" s="151"/>
      <c r="V19" s="151">
        <v>86</v>
      </c>
      <c r="W19" s="151">
        <v>49</v>
      </c>
      <c r="X19" s="151">
        <v>37</v>
      </c>
      <c r="Y19" s="151"/>
      <c r="Z19" s="151">
        <v>3</v>
      </c>
      <c r="AA19" s="151">
        <v>3</v>
      </c>
      <c r="AB19" s="151">
        <v>0</v>
      </c>
      <c r="AC19" s="151"/>
    </row>
    <row r="20" spans="1:29" x14ac:dyDescent="0.3">
      <c r="A20" s="169" t="s">
        <v>229</v>
      </c>
      <c r="B20" s="151">
        <v>1146</v>
      </c>
      <c r="C20" s="151">
        <v>744</v>
      </c>
      <c r="D20" s="151">
        <v>402</v>
      </c>
      <c r="E20" s="151"/>
      <c r="F20" s="151">
        <v>363</v>
      </c>
      <c r="G20" s="151">
        <v>208</v>
      </c>
      <c r="H20" s="151">
        <v>155</v>
      </c>
      <c r="I20" s="151"/>
      <c r="J20" s="151">
        <v>303</v>
      </c>
      <c r="K20" s="151">
        <v>202</v>
      </c>
      <c r="L20" s="151">
        <v>101</v>
      </c>
      <c r="M20" s="151"/>
      <c r="N20" s="151">
        <v>193</v>
      </c>
      <c r="O20" s="151">
        <v>146</v>
      </c>
      <c r="P20" s="151">
        <v>47</v>
      </c>
      <c r="Q20" s="151"/>
      <c r="R20" s="151">
        <v>233</v>
      </c>
      <c r="S20" s="151">
        <v>149</v>
      </c>
      <c r="T20" s="151">
        <v>84</v>
      </c>
      <c r="U20" s="151"/>
      <c r="V20" s="151">
        <v>51</v>
      </c>
      <c r="W20" s="151">
        <v>38</v>
      </c>
      <c r="X20" s="151">
        <v>13</v>
      </c>
      <c r="Y20" s="151"/>
      <c r="Z20" s="151">
        <v>3</v>
      </c>
      <c r="AA20" s="151">
        <v>1</v>
      </c>
      <c r="AB20" s="151">
        <v>2</v>
      </c>
      <c r="AC20" s="151"/>
    </row>
    <row r="21" spans="1:29" x14ac:dyDescent="0.3">
      <c r="A21" s="169" t="s">
        <v>230</v>
      </c>
      <c r="B21" s="151">
        <v>493</v>
      </c>
      <c r="C21" s="151">
        <v>326</v>
      </c>
      <c r="D21" s="151">
        <v>167</v>
      </c>
      <c r="E21" s="151"/>
      <c r="F21" s="151">
        <v>164</v>
      </c>
      <c r="G21" s="151">
        <v>100</v>
      </c>
      <c r="H21" s="151">
        <v>64</v>
      </c>
      <c r="I21" s="151"/>
      <c r="J21" s="151">
        <v>171</v>
      </c>
      <c r="K21" s="151">
        <v>121</v>
      </c>
      <c r="L21" s="151">
        <v>50</v>
      </c>
      <c r="M21" s="151"/>
      <c r="N21" s="151">
        <v>57</v>
      </c>
      <c r="O21" s="151">
        <v>33</v>
      </c>
      <c r="P21" s="151">
        <v>24</v>
      </c>
      <c r="Q21" s="151"/>
      <c r="R21" s="151">
        <v>91</v>
      </c>
      <c r="S21" s="151">
        <v>63</v>
      </c>
      <c r="T21" s="151">
        <v>28</v>
      </c>
      <c r="U21" s="151"/>
      <c r="V21" s="151">
        <v>9</v>
      </c>
      <c r="W21" s="151">
        <v>9</v>
      </c>
      <c r="X21" s="151">
        <v>0</v>
      </c>
      <c r="Y21" s="151"/>
      <c r="Z21" s="151">
        <v>1</v>
      </c>
      <c r="AA21" s="151">
        <v>0</v>
      </c>
      <c r="AB21" s="151">
        <v>1</v>
      </c>
      <c r="AC21" s="151"/>
    </row>
    <row r="22" spans="1:29" x14ac:dyDescent="0.3">
      <c r="A22" s="169" t="s">
        <v>231</v>
      </c>
      <c r="B22" s="151">
        <v>2669</v>
      </c>
      <c r="C22" s="151">
        <v>1568</v>
      </c>
      <c r="D22" s="151">
        <v>1101</v>
      </c>
      <c r="E22" s="151"/>
      <c r="F22" s="151">
        <v>680</v>
      </c>
      <c r="G22" s="151">
        <v>413</v>
      </c>
      <c r="H22" s="151">
        <v>267</v>
      </c>
      <c r="I22" s="151"/>
      <c r="J22" s="151">
        <v>613</v>
      </c>
      <c r="K22" s="151">
        <v>355</v>
      </c>
      <c r="L22" s="151">
        <v>258</v>
      </c>
      <c r="M22" s="151"/>
      <c r="N22" s="151">
        <v>391</v>
      </c>
      <c r="O22" s="151">
        <v>231</v>
      </c>
      <c r="P22" s="151">
        <v>160</v>
      </c>
      <c r="Q22" s="151"/>
      <c r="R22" s="151">
        <v>871</v>
      </c>
      <c r="S22" s="151">
        <v>495</v>
      </c>
      <c r="T22" s="151">
        <v>376</v>
      </c>
      <c r="U22" s="151"/>
      <c r="V22" s="151">
        <v>99</v>
      </c>
      <c r="W22" s="151">
        <v>64</v>
      </c>
      <c r="X22" s="151">
        <v>35</v>
      </c>
      <c r="Y22" s="151"/>
      <c r="Z22" s="151">
        <v>15</v>
      </c>
      <c r="AA22" s="151">
        <v>10</v>
      </c>
      <c r="AB22" s="151">
        <v>5</v>
      </c>
      <c r="AC22" s="151"/>
    </row>
    <row r="23" spans="1:29" x14ac:dyDescent="0.3">
      <c r="A23" s="169" t="s">
        <v>232</v>
      </c>
      <c r="B23" s="151">
        <v>506</v>
      </c>
      <c r="C23" s="151">
        <v>290</v>
      </c>
      <c r="D23" s="151">
        <v>216</v>
      </c>
      <c r="E23" s="151"/>
      <c r="F23" s="151">
        <v>167</v>
      </c>
      <c r="G23" s="151">
        <v>95</v>
      </c>
      <c r="H23" s="151">
        <v>72</v>
      </c>
      <c r="I23" s="151"/>
      <c r="J23" s="151">
        <v>111</v>
      </c>
      <c r="K23" s="151">
        <v>68</v>
      </c>
      <c r="L23" s="151">
        <v>43</v>
      </c>
      <c r="M23" s="151"/>
      <c r="N23" s="151">
        <v>74</v>
      </c>
      <c r="O23" s="151">
        <v>45</v>
      </c>
      <c r="P23" s="151">
        <v>29</v>
      </c>
      <c r="Q23" s="151"/>
      <c r="R23" s="151">
        <v>125</v>
      </c>
      <c r="S23" s="151">
        <v>66</v>
      </c>
      <c r="T23" s="151">
        <v>59</v>
      </c>
      <c r="U23" s="151"/>
      <c r="V23" s="151">
        <v>29</v>
      </c>
      <c r="W23" s="151">
        <v>16</v>
      </c>
      <c r="X23" s="151">
        <v>13</v>
      </c>
      <c r="Y23" s="151"/>
      <c r="Z23" s="151">
        <v>0</v>
      </c>
      <c r="AA23" s="151">
        <v>0</v>
      </c>
      <c r="AB23" s="151">
        <v>0</v>
      </c>
      <c r="AC23" s="151"/>
    </row>
    <row r="24" spans="1:29" x14ac:dyDescent="0.3">
      <c r="A24" s="169" t="s">
        <v>233</v>
      </c>
      <c r="B24" s="151">
        <v>1590</v>
      </c>
      <c r="C24" s="151">
        <v>940</v>
      </c>
      <c r="D24" s="151">
        <v>650</v>
      </c>
      <c r="E24" s="151"/>
      <c r="F24" s="151">
        <v>455</v>
      </c>
      <c r="G24" s="151">
        <v>256</v>
      </c>
      <c r="H24" s="151">
        <v>199</v>
      </c>
      <c r="I24" s="151"/>
      <c r="J24" s="151">
        <v>412</v>
      </c>
      <c r="K24" s="151">
        <v>243</v>
      </c>
      <c r="L24" s="151">
        <v>169</v>
      </c>
      <c r="M24" s="151"/>
      <c r="N24" s="151">
        <v>272</v>
      </c>
      <c r="O24" s="151">
        <v>177</v>
      </c>
      <c r="P24" s="151">
        <v>95</v>
      </c>
      <c r="Q24" s="151"/>
      <c r="R24" s="151">
        <v>331</v>
      </c>
      <c r="S24" s="151">
        <v>191</v>
      </c>
      <c r="T24" s="151">
        <v>140</v>
      </c>
      <c r="U24" s="151"/>
      <c r="V24" s="151">
        <v>118</v>
      </c>
      <c r="W24" s="151">
        <v>71</v>
      </c>
      <c r="X24" s="151">
        <v>47</v>
      </c>
      <c r="Y24" s="151"/>
      <c r="Z24" s="151">
        <v>2</v>
      </c>
      <c r="AA24" s="151">
        <v>2</v>
      </c>
      <c r="AB24" s="151">
        <v>0</v>
      </c>
      <c r="AC24" s="151"/>
    </row>
    <row r="25" spans="1:29" x14ac:dyDescent="0.3">
      <c r="A25" s="169" t="s">
        <v>234</v>
      </c>
      <c r="B25" s="151">
        <v>429</v>
      </c>
      <c r="C25" s="151">
        <v>270</v>
      </c>
      <c r="D25" s="151">
        <v>159</v>
      </c>
      <c r="E25" s="151"/>
      <c r="F25" s="151">
        <v>116</v>
      </c>
      <c r="G25" s="151">
        <v>81</v>
      </c>
      <c r="H25" s="151">
        <v>35</v>
      </c>
      <c r="I25" s="151"/>
      <c r="J25" s="151">
        <v>82</v>
      </c>
      <c r="K25" s="151">
        <v>53</v>
      </c>
      <c r="L25" s="151">
        <v>29</v>
      </c>
      <c r="M25" s="151"/>
      <c r="N25" s="151">
        <v>74</v>
      </c>
      <c r="O25" s="151">
        <v>43</v>
      </c>
      <c r="P25" s="151">
        <v>31</v>
      </c>
      <c r="Q25" s="151"/>
      <c r="R25" s="151">
        <v>106</v>
      </c>
      <c r="S25" s="151">
        <v>62</v>
      </c>
      <c r="T25" s="151">
        <v>44</v>
      </c>
      <c r="U25" s="151"/>
      <c r="V25" s="151">
        <v>50</v>
      </c>
      <c r="W25" s="151">
        <v>30</v>
      </c>
      <c r="X25" s="151">
        <v>20</v>
      </c>
      <c r="Y25" s="151"/>
      <c r="Z25" s="151">
        <v>1</v>
      </c>
      <c r="AA25" s="151">
        <v>1</v>
      </c>
      <c r="AB25" s="151">
        <v>0</v>
      </c>
      <c r="AC25" s="151"/>
    </row>
    <row r="26" spans="1:29" x14ac:dyDescent="0.3">
      <c r="A26" s="169" t="s">
        <v>235</v>
      </c>
      <c r="B26" s="151">
        <v>832</v>
      </c>
      <c r="C26" s="151">
        <v>518</v>
      </c>
      <c r="D26" s="151">
        <v>314</v>
      </c>
      <c r="E26" s="151"/>
      <c r="F26" s="151">
        <v>245</v>
      </c>
      <c r="G26" s="151">
        <v>149</v>
      </c>
      <c r="H26" s="151">
        <v>96</v>
      </c>
      <c r="I26" s="151"/>
      <c r="J26" s="151">
        <v>187</v>
      </c>
      <c r="K26" s="151">
        <v>115</v>
      </c>
      <c r="L26" s="151">
        <v>72</v>
      </c>
      <c r="M26" s="151"/>
      <c r="N26" s="151">
        <v>149</v>
      </c>
      <c r="O26" s="151">
        <v>96</v>
      </c>
      <c r="P26" s="151">
        <v>53</v>
      </c>
      <c r="Q26" s="151"/>
      <c r="R26" s="151">
        <v>176</v>
      </c>
      <c r="S26" s="151">
        <v>114</v>
      </c>
      <c r="T26" s="151">
        <v>62</v>
      </c>
      <c r="U26" s="151"/>
      <c r="V26" s="151">
        <v>66</v>
      </c>
      <c r="W26" s="151">
        <v>39</v>
      </c>
      <c r="X26" s="151">
        <v>27</v>
      </c>
      <c r="Y26" s="151"/>
      <c r="Z26" s="151">
        <v>9</v>
      </c>
      <c r="AA26" s="151">
        <v>5</v>
      </c>
      <c r="AB26" s="151">
        <v>4</v>
      </c>
      <c r="AC26" s="151"/>
    </row>
    <row r="27" spans="1:29" x14ac:dyDescent="0.3">
      <c r="A27" s="169" t="s">
        <v>236</v>
      </c>
      <c r="B27" s="151">
        <v>277</v>
      </c>
      <c r="C27" s="151">
        <v>192</v>
      </c>
      <c r="D27" s="151">
        <v>85</v>
      </c>
      <c r="E27" s="151"/>
      <c r="F27" s="151">
        <v>87</v>
      </c>
      <c r="G27" s="151">
        <v>62</v>
      </c>
      <c r="H27" s="151">
        <v>25</v>
      </c>
      <c r="I27" s="151"/>
      <c r="J27" s="151">
        <v>56</v>
      </c>
      <c r="K27" s="151">
        <v>37</v>
      </c>
      <c r="L27" s="151">
        <v>19</v>
      </c>
      <c r="M27" s="151"/>
      <c r="N27" s="151">
        <v>48</v>
      </c>
      <c r="O27" s="151">
        <v>33</v>
      </c>
      <c r="P27" s="151">
        <v>15</v>
      </c>
      <c r="Q27" s="151"/>
      <c r="R27" s="151">
        <v>70</v>
      </c>
      <c r="S27" s="151">
        <v>48</v>
      </c>
      <c r="T27" s="151">
        <v>22</v>
      </c>
      <c r="U27" s="151"/>
      <c r="V27" s="151">
        <v>11</v>
      </c>
      <c r="W27" s="151">
        <v>9</v>
      </c>
      <c r="X27" s="151">
        <v>2</v>
      </c>
      <c r="Y27" s="151"/>
      <c r="Z27" s="151">
        <v>5</v>
      </c>
      <c r="AA27" s="151">
        <v>3</v>
      </c>
      <c r="AB27" s="151">
        <v>2</v>
      </c>
      <c r="AC27" s="154"/>
    </row>
    <row r="28" spans="1:29" x14ac:dyDescent="0.3">
      <c r="A28" s="169" t="s">
        <v>237</v>
      </c>
      <c r="B28" s="151">
        <v>420</v>
      </c>
      <c r="C28" s="151">
        <v>293</v>
      </c>
      <c r="D28" s="151">
        <v>127</v>
      </c>
      <c r="E28" s="151"/>
      <c r="F28" s="151">
        <v>117</v>
      </c>
      <c r="G28" s="151">
        <v>91</v>
      </c>
      <c r="H28" s="151">
        <v>26</v>
      </c>
      <c r="I28" s="151"/>
      <c r="J28" s="151">
        <v>114</v>
      </c>
      <c r="K28" s="151">
        <v>71</v>
      </c>
      <c r="L28" s="151">
        <v>43</v>
      </c>
      <c r="M28" s="151"/>
      <c r="N28" s="151">
        <v>59</v>
      </c>
      <c r="O28" s="151">
        <v>37</v>
      </c>
      <c r="P28" s="151">
        <v>22</v>
      </c>
      <c r="Q28" s="151"/>
      <c r="R28" s="151">
        <v>103</v>
      </c>
      <c r="S28" s="151">
        <v>80</v>
      </c>
      <c r="T28" s="151">
        <v>23</v>
      </c>
      <c r="U28" s="151"/>
      <c r="V28" s="151">
        <v>21</v>
      </c>
      <c r="W28" s="151">
        <v>11</v>
      </c>
      <c r="X28" s="151">
        <v>10</v>
      </c>
      <c r="Y28" s="151"/>
      <c r="Z28" s="151">
        <v>6</v>
      </c>
      <c r="AA28" s="151">
        <v>3</v>
      </c>
      <c r="AB28" s="151">
        <v>3</v>
      </c>
      <c r="AC28" s="151"/>
    </row>
    <row r="29" spans="1:29" x14ac:dyDescent="0.3">
      <c r="A29" s="169" t="s">
        <v>238</v>
      </c>
      <c r="B29" s="151">
        <v>298</v>
      </c>
      <c r="C29" s="151">
        <v>169</v>
      </c>
      <c r="D29" s="151">
        <v>129</v>
      </c>
      <c r="E29" s="151"/>
      <c r="F29" s="151">
        <v>107</v>
      </c>
      <c r="G29" s="151">
        <v>59</v>
      </c>
      <c r="H29" s="151">
        <v>48</v>
      </c>
      <c r="I29" s="151"/>
      <c r="J29" s="151">
        <v>61</v>
      </c>
      <c r="K29" s="151">
        <v>44</v>
      </c>
      <c r="L29" s="151">
        <v>17</v>
      </c>
      <c r="M29" s="151"/>
      <c r="N29" s="151">
        <v>32</v>
      </c>
      <c r="O29" s="151">
        <v>18</v>
      </c>
      <c r="P29" s="151">
        <v>14</v>
      </c>
      <c r="Q29" s="151"/>
      <c r="R29" s="151">
        <v>74</v>
      </c>
      <c r="S29" s="151">
        <v>42</v>
      </c>
      <c r="T29" s="151">
        <v>32</v>
      </c>
      <c r="U29" s="151"/>
      <c r="V29" s="151">
        <v>24</v>
      </c>
      <c r="W29" s="151">
        <v>6</v>
      </c>
      <c r="X29" s="151">
        <v>18</v>
      </c>
      <c r="Y29" s="151"/>
      <c r="Z29" s="151">
        <v>0</v>
      </c>
      <c r="AA29" s="151">
        <v>0</v>
      </c>
      <c r="AB29" s="151">
        <v>0</v>
      </c>
      <c r="AC29" s="151"/>
    </row>
    <row r="30" spans="1:29" x14ac:dyDescent="0.3">
      <c r="A30" s="169" t="s">
        <v>239</v>
      </c>
      <c r="B30" s="151">
        <v>596</v>
      </c>
      <c r="C30" s="151">
        <v>335</v>
      </c>
      <c r="D30" s="151">
        <v>261</v>
      </c>
      <c r="E30" s="151"/>
      <c r="F30" s="151">
        <v>181</v>
      </c>
      <c r="G30" s="151">
        <v>105</v>
      </c>
      <c r="H30" s="151">
        <v>76</v>
      </c>
      <c r="I30" s="151"/>
      <c r="J30" s="151">
        <v>136</v>
      </c>
      <c r="K30" s="151">
        <v>72</v>
      </c>
      <c r="L30" s="151">
        <v>64</v>
      </c>
      <c r="M30" s="151"/>
      <c r="N30" s="151">
        <v>89</v>
      </c>
      <c r="O30" s="151">
        <v>52</v>
      </c>
      <c r="P30" s="151">
        <v>37</v>
      </c>
      <c r="Q30" s="151"/>
      <c r="R30" s="151">
        <v>141</v>
      </c>
      <c r="S30" s="151">
        <v>79</v>
      </c>
      <c r="T30" s="151">
        <v>62</v>
      </c>
      <c r="U30" s="151"/>
      <c r="V30" s="151">
        <v>42</v>
      </c>
      <c r="W30" s="151">
        <v>23</v>
      </c>
      <c r="X30" s="151">
        <v>19</v>
      </c>
      <c r="Y30" s="151"/>
      <c r="Z30" s="151">
        <v>7</v>
      </c>
      <c r="AA30" s="151">
        <v>4</v>
      </c>
      <c r="AB30" s="151">
        <v>3</v>
      </c>
      <c r="AC30" s="151"/>
    </row>
    <row r="31" spans="1:29" x14ac:dyDescent="0.3">
      <c r="A31" s="169" t="s">
        <v>240</v>
      </c>
      <c r="B31" s="151">
        <v>1007</v>
      </c>
      <c r="C31" s="151">
        <v>631</v>
      </c>
      <c r="D31" s="151">
        <v>376</v>
      </c>
      <c r="E31" s="151"/>
      <c r="F31" s="151">
        <v>216</v>
      </c>
      <c r="G31" s="151">
        <v>133</v>
      </c>
      <c r="H31" s="151">
        <v>83</v>
      </c>
      <c r="I31" s="151"/>
      <c r="J31" s="151">
        <v>235</v>
      </c>
      <c r="K31" s="151">
        <v>153</v>
      </c>
      <c r="L31" s="151">
        <v>82</v>
      </c>
      <c r="M31" s="151"/>
      <c r="N31" s="151">
        <v>185</v>
      </c>
      <c r="O31" s="151">
        <v>110</v>
      </c>
      <c r="P31" s="151">
        <v>75</v>
      </c>
      <c r="Q31" s="151"/>
      <c r="R31" s="151">
        <v>238</v>
      </c>
      <c r="S31" s="151">
        <v>145</v>
      </c>
      <c r="T31" s="151">
        <v>93</v>
      </c>
      <c r="U31" s="151"/>
      <c r="V31" s="151">
        <v>122</v>
      </c>
      <c r="W31" s="151">
        <v>80</v>
      </c>
      <c r="X31" s="151">
        <v>42</v>
      </c>
      <c r="Y31" s="151"/>
      <c r="Z31" s="151">
        <v>11</v>
      </c>
      <c r="AA31" s="151">
        <v>10</v>
      </c>
      <c r="AB31" s="151">
        <v>1</v>
      </c>
      <c r="AC31" s="151"/>
    </row>
    <row r="32" spans="1:29" x14ac:dyDescent="0.3">
      <c r="A32" s="169" t="s">
        <v>241</v>
      </c>
      <c r="B32" s="151">
        <v>901</v>
      </c>
      <c r="C32" s="151">
        <v>590</v>
      </c>
      <c r="D32" s="151">
        <v>311</v>
      </c>
      <c r="E32" s="151"/>
      <c r="F32" s="151">
        <v>320</v>
      </c>
      <c r="G32" s="151">
        <v>225</v>
      </c>
      <c r="H32" s="151">
        <v>95</v>
      </c>
      <c r="I32" s="151"/>
      <c r="J32" s="151">
        <v>206</v>
      </c>
      <c r="K32" s="151">
        <v>115</v>
      </c>
      <c r="L32" s="151">
        <v>91</v>
      </c>
      <c r="M32" s="151"/>
      <c r="N32" s="151">
        <v>148</v>
      </c>
      <c r="O32" s="151">
        <v>105</v>
      </c>
      <c r="P32" s="151">
        <v>43</v>
      </c>
      <c r="Q32" s="151"/>
      <c r="R32" s="151">
        <v>150</v>
      </c>
      <c r="S32" s="151">
        <v>99</v>
      </c>
      <c r="T32" s="151">
        <v>51</v>
      </c>
      <c r="U32" s="151"/>
      <c r="V32" s="151">
        <v>69</v>
      </c>
      <c r="W32" s="151">
        <v>42</v>
      </c>
      <c r="X32" s="151">
        <v>27</v>
      </c>
      <c r="Y32" s="151"/>
      <c r="Z32" s="151">
        <v>8</v>
      </c>
      <c r="AA32" s="151">
        <v>4</v>
      </c>
      <c r="AB32" s="151">
        <v>4</v>
      </c>
      <c r="AC32" s="151"/>
    </row>
    <row r="33" spans="1:31" x14ac:dyDescent="0.3">
      <c r="A33" s="169" t="s">
        <v>242</v>
      </c>
      <c r="B33" s="151">
        <v>596</v>
      </c>
      <c r="C33" s="151">
        <v>375</v>
      </c>
      <c r="D33" s="151">
        <v>221</v>
      </c>
      <c r="E33" s="151"/>
      <c r="F33" s="151">
        <v>129</v>
      </c>
      <c r="G33" s="151">
        <v>73</v>
      </c>
      <c r="H33" s="151">
        <v>56</v>
      </c>
      <c r="I33" s="151"/>
      <c r="J33" s="151">
        <v>128</v>
      </c>
      <c r="K33" s="151">
        <v>79</v>
      </c>
      <c r="L33" s="151">
        <v>49</v>
      </c>
      <c r="M33" s="151"/>
      <c r="N33" s="151">
        <v>100</v>
      </c>
      <c r="O33" s="151">
        <v>71</v>
      </c>
      <c r="P33" s="151">
        <v>29</v>
      </c>
      <c r="Q33" s="151"/>
      <c r="R33" s="151">
        <v>171</v>
      </c>
      <c r="S33" s="151">
        <v>111</v>
      </c>
      <c r="T33" s="151">
        <v>60</v>
      </c>
      <c r="U33" s="151"/>
      <c r="V33" s="151">
        <v>67</v>
      </c>
      <c r="W33" s="151">
        <v>41</v>
      </c>
      <c r="X33" s="151">
        <v>26</v>
      </c>
      <c r="Y33" s="151"/>
      <c r="Z33" s="151">
        <v>1</v>
      </c>
      <c r="AA33" s="151">
        <v>0</v>
      </c>
      <c r="AB33" s="151">
        <v>1</v>
      </c>
      <c r="AC33" s="151"/>
      <c r="AD33" s="73"/>
      <c r="AE33" s="73"/>
    </row>
    <row r="34" spans="1:31" x14ac:dyDescent="0.3">
      <c r="A34" s="169" t="s">
        <v>243</v>
      </c>
      <c r="B34" s="151">
        <v>151</v>
      </c>
      <c r="C34" s="151">
        <v>104</v>
      </c>
      <c r="D34" s="151">
        <v>47</v>
      </c>
      <c r="E34" s="151"/>
      <c r="F34" s="151">
        <v>47</v>
      </c>
      <c r="G34" s="151">
        <v>32</v>
      </c>
      <c r="H34" s="151">
        <v>15</v>
      </c>
      <c r="I34" s="151"/>
      <c r="J34" s="151">
        <v>32</v>
      </c>
      <c r="K34" s="151">
        <v>22</v>
      </c>
      <c r="L34" s="151">
        <v>10</v>
      </c>
      <c r="M34" s="151"/>
      <c r="N34" s="151">
        <v>29</v>
      </c>
      <c r="O34" s="151">
        <v>24</v>
      </c>
      <c r="P34" s="151">
        <v>5</v>
      </c>
      <c r="Q34" s="151"/>
      <c r="R34" s="151">
        <v>34</v>
      </c>
      <c r="S34" s="151">
        <v>20</v>
      </c>
      <c r="T34" s="151">
        <v>14</v>
      </c>
      <c r="U34" s="151"/>
      <c r="V34" s="151">
        <v>7</v>
      </c>
      <c r="W34" s="151">
        <v>5</v>
      </c>
      <c r="X34" s="151">
        <v>2</v>
      </c>
      <c r="Y34" s="151"/>
      <c r="Z34" s="151">
        <v>2</v>
      </c>
      <c r="AA34" s="151">
        <v>1</v>
      </c>
      <c r="AB34" s="151">
        <v>1</v>
      </c>
      <c r="AC34" s="151"/>
    </row>
    <row r="35" spans="1:31" x14ac:dyDescent="0.3">
      <c r="A35" s="169" t="s">
        <v>244</v>
      </c>
      <c r="B35" s="151">
        <v>993</v>
      </c>
      <c r="C35" s="151">
        <v>616</v>
      </c>
      <c r="D35" s="151">
        <v>377</v>
      </c>
      <c r="E35" s="151"/>
      <c r="F35" s="151">
        <v>240</v>
      </c>
      <c r="G35" s="151">
        <v>144</v>
      </c>
      <c r="H35" s="151">
        <v>96</v>
      </c>
      <c r="I35" s="151"/>
      <c r="J35" s="151">
        <v>237</v>
      </c>
      <c r="K35" s="151">
        <v>153</v>
      </c>
      <c r="L35" s="151">
        <v>84</v>
      </c>
      <c r="M35" s="151"/>
      <c r="N35" s="151">
        <v>211</v>
      </c>
      <c r="O35" s="151">
        <v>131</v>
      </c>
      <c r="P35" s="151">
        <v>80</v>
      </c>
      <c r="Q35" s="151"/>
      <c r="R35" s="151">
        <v>206</v>
      </c>
      <c r="S35" s="151">
        <v>132</v>
      </c>
      <c r="T35" s="151">
        <v>74</v>
      </c>
      <c r="U35" s="151"/>
      <c r="V35" s="151">
        <v>78</v>
      </c>
      <c r="W35" s="151">
        <v>45</v>
      </c>
      <c r="X35" s="151">
        <v>33</v>
      </c>
      <c r="Y35" s="151"/>
      <c r="Z35" s="151">
        <v>21</v>
      </c>
      <c r="AA35" s="151">
        <v>11</v>
      </c>
      <c r="AB35" s="151">
        <v>10</v>
      </c>
      <c r="AC35" s="71"/>
    </row>
    <row r="36" spans="1:31" x14ac:dyDescent="0.3">
      <c r="A36" s="169" t="s">
        <v>245</v>
      </c>
      <c r="B36" s="151">
        <v>959</v>
      </c>
      <c r="C36" s="151">
        <v>599</v>
      </c>
      <c r="D36" s="151">
        <v>360</v>
      </c>
      <c r="E36" s="151"/>
      <c r="F36" s="151">
        <v>316</v>
      </c>
      <c r="G36" s="151">
        <v>204</v>
      </c>
      <c r="H36" s="151">
        <v>112</v>
      </c>
      <c r="I36" s="151"/>
      <c r="J36" s="151">
        <v>228</v>
      </c>
      <c r="K36" s="151">
        <v>139</v>
      </c>
      <c r="L36" s="151">
        <v>89</v>
      </c>
      <c r="M36" s="151"/>
      <c r="N36" s="151">
        <v>171</v>
      </c>
      <c r="O36" s="151">
        <v>104</v>
      </c>
      <c r="P36" s="151">
        <v>67</v>
      </c>
      <c r="Q36" s="151"/>
      <c r="R36" s="151">
        <v>177</v>
      </c>
      <c r="S36" s="151">
        <v>115</v>
      </c>
      <c r="T36" s="151">
        <v>62</v>
      </c>
      <c r="U36" s="151"/>
      <c r="V36" s="151">
        <v>61</v>
      </c>
      <c r="W36" s="151">
        <v>32</v>
      </c>
      <c r="X36" s="151">
        <v>29</v>
      </c>
      <c r="Y36" s="151"/>
      <c r="Z36" s="151">
        <v>6</v>
      </c>
      <c r="AA36" s="151">
        <v>5</v>
      </c>
      <c r="AB36" s="151">
        <v>1</v>
      </c>
      <c r="AC36" s="71"/>
    </row>
    <row r="37" spans="1:31" ht="14.5" thickBot="1" x14ac:dyDescent="0.35">
      <c r="A37" s="169" t="s">
        <v>246</v>
      </c>
      <c r="B37" s="151">
        <v>152</v>
      </c>
      <c r="C37" s="151">
        <v>103</v>
      </c>
      <c r="D37" s="151">
        <v>49</v>
      </c>
      <c r="E37" s="151"/>
      <c r="F37" s="151">
        <v>27</v>
      </c>
      <c r="G37" s="151">
        <v>21</v>
      </c>
      <c r="H37" s="151">
        <v>6</v>
      </c>
      <c r="I37" s="151"/>
      <c r="J37" s="151">
        <v>50</v>
      </c>
      <c r="K37" s="151">
        <v>35</v>
      </c>
      <c r="L37" s="151">
        <v>15</v>
      </c>
      <c r="M37" s="151"/>
      <c r="N37" s="151">
        <v>30</v>
      </c>
      <c r="O37" s="151">
        <v>17</v>
      </c>
      <c r="P37" s="151">
        <v>13</v>
      </c>
      <c r="Q37" s="151"/>
      <c r="R37" s="151">
        <v>32</v>
      </c>
      <c r="S37" s="151">
        <v>21</v>
      </c>
      <c r="T37" s="151">
        <v>11</v>
      </c>
      <c r="U37" s="151"/>
      <c r="V37" s="151">
        <v>13</v>
      </c>
      <c r="W37" s="151">
        <v>9</v>
      </c>
      <c r="X37" s="151">
        <v>4</v>
      </c>
      <c r="Y37" s="151"/>
      <c r="Z37" s="151">
        <v>0</v>
      </c>
      <c r="AA37" s="151">
        <v>0</v>
      </c>
      <c r="AB37" s="151">
        <v>0</v>
      </c>
      <c r="AC37" s="151"/>
    </row>
    <row r="38" spans="1:31" x14ac:dyDescent="0.3">
      <c r="A38" s="203" t="s">
        <v>305</v>
      </c>
      <c r="B38" s="273"/>
      <c r="C38" s="273"/>
      <c r="D38" s="273"/>
      <c r="E38" s="273"/>
      <c r="F38" s="273"/>
      <c r="G38" s="273"/>
      <c r="H38" s="274"/>
      <c r="I38" s="273"/>
      <c r="J38" s="273"/>
      <c r="K38" s="273"/>
      <c r="L38" s="274"/>
      <c r="M38" s="273"/>
      <c r="N38" s="273"/>
      <c r="O38" s="273"/>
      <c r="P38" s="274"/>
      <c r="Q38" s="273"/>
      <c r="R38" s="273"/>
      <c r="S38" s="273"/>
      <c r="T38" s="274"/>
      <c r="U38" s="273"/>
      <c r="V38" s="273"/>
      <c r="W38" s="273"/>
      <c r="X38" s="274"/>
      <c r="Y38" s="273"/>
      <c r="Z38" s="273"/>
      <c r="AA38" s="273"/>
      <c r="AB38" s="274"/>
      <c r="AC38" s="216"/>
    </row>
    <row r="39" spans="1:31" x14ac:dyDescent="0.3">
      <c r="A39" s="275"/>
      <c r="B39" s="275"/>
      <c r="C39" s="275"/>
      <c r="D39" s="275"/>
      <c r="E39" s="275"/>
      <c r="F39" s="275"/>
      <c r="G39" s="275"/>
      <c r="H39" s="275"/>
      <c r="I39" s="275"/>
      <c r="J39" s="275"/>
      <c r="K39" s="275"/>
      <c r="L39" s="275"/>
      <c r="M39" s="275"/>
      <c r="N39" s="275"/>
      <c r="O39" s="275"/>
      <c r="P39" s="275"/>
      <c r="Q39" s="275"/>
      <c r="R39" s="275"/>
      <c r="S39" s="275"/>
      <c r="T39" s="275"/>
      <c r="U39" s="275"/>
      <c r="V39" s="275"/>
      <c r="W39" s="275"/>
      <c r="X39" s="275"/>
      <c r="Y39" s="275"/>
      <c r="Z39" s="275"/>
      <c r="AA39" s="275"/>
      <c r="AB39" s="275"/>
      <c r="AC39" s="215"/>
    </row>
    <row r="40" spans="1:31" x14ac:dyDescent="0.3">
      <c r="A40" s="207"/>
      <c r="B40" s="207"/>
      <c r="C40" s="207"/>
      <c r="D40" s="207"/>
      <c r="E40" s="207"/>
      <c r="F40" s="207"/>
      <c r="G40" s="207"/>
      <c r="H40" s="207"/>
      <c r="I40" s="207"/>
      <c r="J40" s="207"/>
      <c r="K40" s="207"/>
      <c r="L40" s="207"/>
      <c r="M40" s="207"/>
      <c r="N40" s="207"/>
      <c r="O40" s="207"/>
      <c r="P40" s="207"/>
      <c r="Q40" s="207"/>
      <c r="R40" s="207"/>
      <c r="S40" s="207"/>
      <c r="T40" s="207"/>
      <c r="U40" s="207"/>
      <c r="V40" s="207"/>
      <c r="W40" s="207"/>
      <c r="X40" s="207"/>
      <c r="Y40" s="207"/>
      <c r="Z40" s="207"/>
      <c r="AA40" s="207"/>
      <c r="AB40" s="207"/>
      <c r="AC40" s="215"/>
    </row>
    <row r="41" spans="1:31" ht="15.75" customHeight="1" x14ac:dyDescent="0.3">
      <c r="A41" s="335" t="s">
        <v>365</v>
      </c>
      <c r="B41" s="335"/>
      <c r="C41" s="335"/>
      <c r="D41" s="335"/>
      <c r="E41" s="335"/>
      <c r="F41" s="335"/>
      <c r="G41" s="335"/>
      <c r="H41" s="335"/>
      <c r="I41" s="335"/>
      <c r="J41" s="335"/>
      <c r="K41" s="335"/>
      <c r="L41" s="335"/>
      <c r="M41" s="335"/>
      <c r="N41" s="335"/>
      <c r="O41" s="335"/>
      <c r="P41" s="335"/>
      <c r="Q41" s="335"/>
      <c r="R41" s="335"/>
      <c r="S41" s="335"/>
      <c r="T41" s="335"/>
      <c r="U41" s="335"/>
      <c r="V41" s="335"/>
      <c r="W41" s="335"/>
      <c r="X41" s="335"/>
      <c r="Y41" s="335"/>
      <c r="Z41" s="335"/>
      <c r="AA41" s="335"/>
      <c r="AB41" s="335"/>
      <c r="AC41" s="215"/>
    </row>
    <row r="42" spans="1:31" ht="15.75" customHeight="1" x14ac:dyDescent="0.3">
      <c r="A42" s="335" t="s">
        <v>250</v>
      </c>
      <c r="B42" s="335"/>
      <c r="C42" s="335"/>
      <c r="D42" s="335"/>
      <c r="E42" s="335"/>
      <c r="F42" s="335"/>
      <c r="G42" s="335"/>
      <c r="H42" s="335"/>
      <c r="I42" s="335"/>
      <c r="J42" s="335"/>
      <c r="K42" s="335"/>
      <c r="L42" s="335"/>
      <c r="M42" s="335"/>
      <c r="N42" s="335"/>
      <c r="O42" s="335"/>
      <c r="P42" s="335"/>
      <c r="Q42" s="335"/>
      <c r="R42" s="335"/>
      <c r="S42" s="335"/>
      <c r="T42" s="335"/>
      <c r="U42" s="335"/>
      <c r="V42" s="335"/>
      <c r="W42" s="335"/>
      <c r="X42" s="335"/>
      <c r="Y42" s="335"/>
      <c r="Z42" s="335"/>
      <c r="AA42" s="335"/>
      <c r="AB42" s="335"/>
      <c r="AC42" s="215"/>
      <c r="AD42" s="31" t="s">
        <v>0</v>
      </c>
    </row>
    <row r="43" spans="1:31" ht="15.75" customHeight="1" x14ac:dyDescent="0.3">
      <c r="A43" s="335" t="s">
        <v>318</v>
      </c>
      <c r="B43" s="335"/>
      <c r="C43" s="335"/>
      <c r="D43" s="335"/>
      <c r="E43" s="335"/>
      <c r="F43" s="335"/>
      <c r="G43" s="335"/>
      <c r="H43" s="335"/>
      <c r="I43" s="335"/>
      <c r="J43" s="335"/>
      <c r="K43" s="335"/>
      <c r="L43" s="335"/>
      <c r="M43" s="335"/>
      <c r="N43" s="335"/>
      <c r="O43" s="335"/>
      <c r="P43" s="335"/>
      <c r="Q43" s="335"/>
      <c r="R43" s="335"/>
      <c r="S43" s="335"/>
      <c r="T43" s="335"/>
      <c r="U43" s="335"/>
      <c r="V43" s="335"/>
      <c r="W43" s="335"/>
      <c r="X43" s="335"/>
      <c r="Y43" s="335"/>
      <c r="Z43" s="335"/>
      <c r="AA43" s="335"/>
      <c r="AB43" s="335"/>
      <c r="AC43" s="215"/>
    </row>
    <row r="44" spans="1:31" ht="15.75" customHeight="1" x14ac:dyDescent="0.3">
      <c r="A44" s="335" t="s">
        <v>136</v>
      </c>
      <c r="B44" s="335"/>
      <c r="C44" s="335"/>
      <c r="D44" s="335"/>
      <c r="E44" s="335"/>
      <c r="F44" s="335"/>
      <c r="G44" s="335"/>
      <c r="H44" s="335"/>
      <c r="I44" s="335"/>
      <c r="J44" s="335"/>
      <c r="K44" s="335"/>
      <c r="L44" s="335"/>
      <c r="M44" s="335"/>
      <c r="N44" s="335"/>
      <c r="O44" s="335"/>
      <c r="P44" s="335"/>
      <c r="Q44" s="335"/>
      <c r="R44" s="335"/>
      <c r="S44" s="335"/>
      <c r="T44" s="335"/>
      <c r="U44" s="335"/>
      <c r="V44" s="335"/>
      <c r="W44" s="335"/>
      <c r="X44" s="335"/>
      <c r="Y44" s="335"/>
      <c r="Z44" s="335"/>
      <c r="AA44" s="335"/>
      <c r="AB44" s="335"/>
      <c r="AC44" s="215"/>
    </row>
    <row r="45" spans="1:31" ht="15.75" customHeight="1" x14ac:dyDescent="0.3">
      <c r="A45" s="339" t="s">
        <v>289</v>
      </c>
      <c r="B45" s="339"/>
      <c r="C45" s="339"/>
      <c r="D45" s="339"/>
      <c r="E45" s="339"/>
      <c r="F45" s="339"/>
      <c r="G45" s="339"/>
      <c r="H45" s="339"/>
      <c r="I45" s="339"/>
      <c r="J45" s="339"/>
      <c r="K45" s="339"/>
      <c r="L45" s="339"/>
      <c r="M45" s="339"/>
      <c r="N45" s="339"/>
      <c r="O45" s="339"/>
      <c r="P45" s="339"/>
      <c r="Q45" s="339"/>
      <c r="R45" s="339"/>
      <c r="S45" s="339"/>
      <c r="T45" s="339"/>
      <c r="U45" s="339"/>
      <c r="V45" s="339"/>
      <c r="W45" s="339"/>
      <c r="X45" s="339"/>
      <c r="Y45" s="339"/>
      <c r="Z45" s="339"/>
      <c r="AA45" s="339"/>
      <c r="AB45" s="339"/>
      <c r="AC45" s="215"/>
    </row>
    <row r="46" spans="1:31" x14ac:dyDescent="0.3">
      <c r="A46" s="331" t="s">
        <v>319</v>
      </c>
      <c r="B46" s="333" t="s">
        <v>158</v>
      </c>
      <c r="C46" s="333"/>
      <c r="D46" s="333"/>
      <c r="E46" s="245"/>
      <c r="F46" s="333" t="s">
        <v>350</v>
      </c>
      <c r="G46" s="333"/>
      <c r="H46" s="333"/>
      <c r="I46" s="245"/>
      <c r="J46" s="333" t="s">
        <v>351</v>
      </c>
      <c r="K46" s="333"/>
      <c r="L46" s="333"/>
      <c r="M46" s="245"/>
      <c r="N46" s="333" t="s">
        <v>352</v>
      </c>
      <c r="O46" s="333"/>
      <c r="P46" s="333"/>
      <c r="Q46" s="245"/>
      <c r="R46" s="333" t="s">
        <v>353</v>
      </c>
      <c r="S46" s="333"/>
      <c r="T46" s="333"/>
      <c r="U46" s="245"/>
      <c r="V46" s="333" t="s">
        <v>354</v>
      </c>
      <c r="W46" s="333"/>
      <c r="X46" s="333"/>
      <c r="Y46" s="245"/>
      <c r="Z46" s="333" t="s">
        <v>355</v>
      </c>
      <c r="AA46" s="333"/>
      <c r="AB46" s="333"/>
      <c r="AC46" s="215"/>
    </row>
    <row r="47" spans="1:31" x14ac:dyDescent="0.3">
      <c r="A47" s="332"/>
      <c r="B47" s="244" t="s">
        <v>158</v>
      </c>
      <c r="C47" s="244" t="s">
        <v>297</v>
      </c>
      <c r="D47" s="244" t="s">
        <v>298</v>
      </c>
      <c r="E47" s="245"/>
      <c r="F47" s="244" t="s">
        <v>158</v>
      </c>
      <c r="G47" s="244" t="s">
        <v>297</v>
      </c>
      <c r="H47" s="244" t="s">
        <v>298</v>
      </c>
      <c r="I47" s="245"/>
      <c r="J47" s="244" t="s">
        <v>158</v>
      </c>
      <c r="K47" s="244" t="s">
        <v>297</v>
      </c>
      <c r="L47" s="244" t="s">
        <v>298</v>
      </c>
      <c r="M47" s="245"/>
      <c r="N47" s="244" t="s">
        <v>158</v>
      </c>
      <c r="O47" s="244" t="s">
        <v>297</v>
      </c>
      <c r="P47" s="244" t="s">
        <v>298</v>
      </c>
      <c r="Q47" s="245"/>
      <c r="R47" s="244" t="s">
        <v>158</v>
      </c>
      <c r="S47" s="244" t="s">
        <v>297</v>
      </c>
      <c r="T47" s="244" t="s">
        <v>298</v>
      </c>
      <c r="U47" s="245"/>
      <c r="V47" s="244" t="s">
        <v>158</v>
      </c>
      <c r="W47" s="244" t="s">
        <v>297</v>
      </c>
      <c r="X47" s="244" t="s">
        <v>298</v>
      </c>
      <c r="Y47" s="245"/>
      <c r="Z47" s="244" t="s">
        <v>158</v>
      </c>
      <c r="AA47" s="244" t="s">
        <v>297</v>
      </c>
      <c r="AB47" s="244" t="s">
        <v>298</v>
      </c>
      <c r="AC47" s="215"/>
    </row>
    <row r="48" spans="1:31" x14ac:dyDescent="0.3">
      <c r="A48" s="94"/>
      <c r="B48" s="95"/>
      <c r="C48" s="95"/>
      <c r="D48" s="95"/>
      <c r="E48" s="95"/>
      <c r="F48" s="95"/>
      <c r="G48" s="95"/>
      <c r="H48" s="95"/>
      <c r="I48" s="95"/>
      <c r="J48" s="95"/>
      <c r="K48" s="95"/>
      <c r="L48" s="95"/>
      <c r="M48" s="95"/>
      <c r="N48" s="95"/>
      <c r="O48" s="95"/>
      <c r="P48" s="95"/>
      <c r="Q48" s="95"/>
      <c r="R48" s="95"/>
      <c r="S48" s="95"/>
      <c r="T48" s="95"/>
      <c r="U48" s="95"/>
      <c r="V48" s="95"/>
      <c r="W48" s="95"/>
      <c r="X48" s="95"/>
      <c r="Y48" s="95"/>
      <c r="Z48" s="95"/>
      <c r="AA48" s="95"/>
      <c r="AB48" s="95"/>
      <c r="AC48" s="215"/>
    </row>
    <row r="49" spans="1:31" x14ac:dyDescent="0.3">
      <c r="A49" s="58" t="s">
        <v>158</v>
      </c>
      <c r="B49" s="152">
        <v>6.1992489030437161</v>
      </c>
      <c r="C49" s="152">
        <v>7.5233550432903789</v>
      </c>
      <c r="D49" s="152">
        <v>4.8956292850146914</v>
      </c>
      <c r="E49" s="152"/>
      <c r="F49" s="152">
        <v>8.3087656655586741</v>
      </c>
      <c r="G49" s="152">
        <v>9.5073801581136035</v>
      </c>
      <c r="H49" s="152">
        <v>7.0408237256181572</v>
      </c>
      <c r="I49" s="152"/>
      <c r="J49" s="152">
        <v>8.2509585221331481</v>
      </c>
      <c r="K49" s="152">
        <v>9.6674167169749197</v>
      </c>
      <c r="L49" s="152">
        <v>6.7879715443698103</v>
      </c>
      <c r="M49" s="152"/>
      <c r="N49" s="152">
        <v>5.8400443510737627</v>
      </c>
      <c r="O49" s="152">
        <v>7.2199242139365367</v>
      </c>
      <c r="P49" s="152">
        <v>4.4358755482294763</v>
      </c>
      <c r="Q49" s="152"/>
      <c r="R49" s="152">
        <v>6.9691667934479433</v>
      </c>
      <c r="S49" s="152">
        <v>8.7125459618744632</v>
      </c>
      <c r="T49" s="152">
        <v>5.3196476597004612</v>
      </c>
      <c r="U49" s="152"/>
      <c r="V49" s="152">
        <v>2.3101644129108383</v>
      </c>
      <c r="W49" s="152">
        <v>2.9985253154186466</v>
      </c>
      <c r="X49" s="152">
        <v>1.6904649516167098</v>
      </c>
      <c r="Y49" s="152"/>
      <c r="Z49" s="152">
        <v>0.67368214004720695</v>
      </c>
      <c r="AA49" s="152">
        <v>0.89762769822611665</v>
      </c>
      <c r="AB49" s="152">
        <v>0.48278374931681545</v>
      </c>
      <c r="AC49" s="216"/>
    </row>
    <row r="50" spans="1:31" x14ac:dyDescent="0.3">
      <c r="A50" s="58"/>
      <c r="B50" s="152"/>
      <c r="C50" s="152"/>
      <c r="D50" s="152"/>
      <c r="E50" s="152"/>
      <c r="F50" s="152"/>
      <c r="G50" s="152"/>
      <c r="H50" s="152"/>
      <c r="I50" s="152"/>
      <c r="J50" s="152"/>
      <c r="K50" s="152"/>
      <c r="L50" s="152"/>
      <c r="M50" s="152"/>
      <c r="N50" s="152"/>
      <c r="O50" s="152"/>
      <c r="P50" s="152"/>
      <c r="Q50" s="152"/>
      <c r="R50" s="152"/>
      <c r="S50" s="152"/>
      <c r="T50" s="152"/>
      <c r="U50" s="152"/>
      <c r="V50" s="152"/>
      <c r="W50" s="152"/>
      <c r="X50" s="152"/>
      <c r="Y50" s="152"/>
      <c r="Z50" s="152"/>
      <c r="AA50" s="152"/>
      <c r="AB50" s="152"/>
      <c r="AC50" s="216"/>
    </row>
    <row r="51" spans="1:31" s="41" customFormat="1" x14ac:dyDescent="0.3">
      <c r="A51" s="38" t="s">
        <v>220</v>
      </c>
      <c r="B51" s="152">
        <v>6.6808550013879895</v>
      </c>
      <c r="C51" s="152">
        <v>7.1699509667869368</v>
      </c>
      <c r="D51" s="152">
        <v>6.191577973160574</v>
      </c>
      <c r="E51" s="152" t="s">
        <v>340</v>
      </c>
      <c r="F51" s="152">
        <v>10.883534136546185</v>
      </c>
      <c r="G51" s="152">
        <v>11.132889063112506</v>
      </c>
      <c r="H51" s="152">
        <v>10.621655002058459</v>
      </c>
      <c r="I51" s="152" t="s">
        <v>340</v>
      </c>
      <c r="J51" s="152">
        <v>7.7399380804953566</v>
      </c>
      <c r="K51" s="152">
        <v>7.6009501187648461</v>
      </c>
      <c r="L51" s="152">
        <v>7.8796561604584525</v>
      </c>
      <c r="M51" s="152" t="s">
        <v>340</v>
      </c>
      <c r="N51" s="152">
        <v>5.8431163287086445</v>
      </c>
      <c r="O51" s="152">
        <v>7.2100313479623823</v>
      </c>
      <c r="P51" s="152">
        <v>4.4165757906215921</v>
      </c>
      <c r="Q51" s="152" t="s">
        <v>340</v>
      </c>
      <c r="R51" s="152">
        <v>6.4947245017584994</v>
      </c>
      <c r="S51" s="152">
        <v>7.4662813102119463</v>
      </c>
      <c r="T51" s="152">
        <v>5.5733211512105987</v>
      </c>
      <c r="U51" s="152" t="s">
        <v>340</v>
      </c>
      <c r="V51" s="152">
        <v>2.2235576923076925</v>
      </c>
      <c r="W51" s="152">
        <v>2.1658415841584158</v>
      </c>
      <c r="X51" s="152">
        <v>2.27803738317757</v>
      </c>
      <c r="Y51" s="152" t="s">
        <v>340</v>
      </c>
      <c r="Z51" s="152">
        <v>0.63985374771480807</v>
      </c>
      <c r="AA51" s="152">
        <v>0.54844606946983543</v>
      </c>
      <c r="AB51" s="152">
        <v>0.73126142595978061</v>
      </c>
      <c r="AC51" s="216"/>
      <c r="AD51" s="30"/>
      <c r="AE51" s="30"/>
    </row>
    <row r="52" spans="1:31" x14ac:dyDescent="0.3">
      <c r="A52" s="38" t="s">
        <v>221</v>
      </c>
      <c r="B52" s="152">
        <v>5.3757588444630517</v>
      </c>
      <c r="C52" s="152">
        <v>6.1564339781328847</v>
      </c>
      <c r="D52" s="152">
        <v>4.6019174656106712</v>
      </c>
      <c r="E52" s="152" t="s">
        <v>340</v>
      </c>
      <c r="F52" s="152">
        <v>7.49419054996127</v>
      </c>
      <c r="G52" s="152">
        <v>7.2657743785850863</v>
      </c>
      <c r="H52" s="152">
        <v>7.7285209886229893</v>
      </c>
      <c r="I52" s="152" t="s">
        <v>340</v>
      </c>
      <c r="J52" s="152">
        <v>7.3425778586042281</v>
      </c>
      <c r="K52" s="152">
        <v>8.0536912751677843</v>
      </c>
      <c r="L52" s="152">
        <v>6.6081330868761556</v>
      </c>
      <c r="M52" s="152" t="s">
        <v>340</v>
      </c>
      <c r="N52" s="152">
        <v>5.1020408163265305</v>
      </c>
      <c r="O52" s="152">
        <v>5.8930190389845878</v>
      </c>
      <c r="P52" s="152">
        <v>4.3103448275862073</v>
      </c>
      <c r="Q52" s="152" t="s">
        <v>340</v>
      </c>
      <c r="R52" s="152">
        <v>5.5899339933993399</v>
      </c>
      <c r="S52" s="152">
        <v>7.6923076923076925</v>
      </c>
      <c r="T52" s="152">
        <v>3.5202619729840361</v>
      </c>
      <c r="U52" s="152" t="s">
        <v>340</v>
      </c>
      <c r="V52" s="152">
        <v>1.793829227457546</v>
      </c>
      <c r="W52" s="152">
        <v>2.2593320235756389</v>
      </c>
      <c r="X52" s="152">
        <v>1.3519813519813522</v>
      </c>
      <c r="Y52" s="152" t="s">
        <v>340</v>
      </c>
      <c r="Z52" s="152">
        <v>0.33975084937712347</v>
      </c>
      <c r="AA52" s="152">
        <v>0.2544529262086514</v>
      </c>
      <c r="AB52" s="152">
        <v>0.40816326530612246</v>
      </c>
      <c r="AC52" s="216"/>
    </row>
    <row r="53" spans="1:31" x14ac:dyDescent="0.3">
      <c r="A53" s="38" t="s">
        <v>222</v>
      </c>
      <c r="B53" s="152">
        <v>5.5185283924286859</v>
      </c>
      <c r="C53" s="152">
        <v>6.4659373984620379</v>
      </c>
      <c r="D53" s="152">
        <v>4.5998739760554503</v>
      </c>
      <c r="E53" s="152" t="s">
        <v>340</v>
      </c>
      <c r="F53" s="152">
        <v>9.0125756870051248</v>
      </c>
      <c r="G53" s="152">
        <v>10.222626079054976</v>
      </c>
      <c r="H53" s="152">
        <v>7.7400860009555661</v>
      </c>
      <c r="I53" s="152" t="s">
        <v>340</v>
      </c>
      <c r="J53" s="152">
        <v>7.6859275642797904</v>
      </c>
      <c r="K53" s="152">
        <v>8.4444444444444446</v>
      </c>
      <c r="L53" s="152">
        <v>6.9345074298293898</v>
      </c>
      <c r="M53" s="152" t="s">
        <v>340</v>
      </c>
      <c r="N53" s="152">
        <v>3.9279385705847609</v>
      </c>
      <c r="O53" s="152">
        <v>4.5427728613569318</v>
      </c>
      <c r="P53" s="152">
        <v>3.3116499112950919</v>
      </c>
      <c r="Q53" s="152" t="s">
        <v>340</v>
      </c>
      <c r="R53" s="152">
        <v>5.9348890809564967</v>
      </c>
      <c r="S53" s="152">
        <v>7.245543415756182</v>
      </c>
      <c r="T53" s="152">
        <v>4.6189376443418011</v>
      </c>
      <c r="U53" s="152" t="s">
        <v>340</v>
      </c>
      <c r="V53" s="152">
        <v>0.78636959370904314</v>
      </c>
      <c r="W53" s="152">
        <v>0.97493036211699169</v>
      </c>
      <c r="X53" s="152">
        <v>0.61881188118811881</v>
      </c>
      <c r="Y53" s="152" t="s">
        <v>340</v>
      </c>
      <c r="Z53" s="152">
        <v>0.74866310160427807</v>
      </c>
      <c r="AA53" s="152">
        <v>0.82872928176795579</v>
      </c>
      <c r="AB53" s="152">
        <v>0.69808027923211169</v>
      </c>
      <c r="AC53" s="205"/>
    </row>
    <row r="54" spans="1:31" x14ac:dyDescent="0.3">
      <c r="A54" s="38" t="s">
        <v>223</v>
      </c>
      <c r="B54" s="152">
        <v>7.0301006004214877</v>
      </c>
      <c r="C54" s="152">
        <v>8.1044066704261652</v>
      </c>
      <c r="D54" s="152">
        <v>5.983040201005025</v>
      </c>
      <c r="E54" s="152" t="s">
        <v>340</v>
      </c>
      <c r="F54" s="152">
        <v>10.30174899096675</v>
      </c>
      <c r="G54" s="152">
        <v>10.867095797046574</v>
      </c>
      <c r="H54" s="152">
        <v>9.7189695550351285</v>
      </c>
      <c r="I54" s="152" t="s">
        <v>340</v>
      </c>
      <c r="J54" s="152">
        <v>10.188159706287287</v>
      </c>
      <c r="K54" s="152">
        <v>11.460258780036968</v>
      </c>
      <c r="L54" s="152">
        <v>8.9334548769371018</v>
      </c>
      <c r="M54" s="152" t="s">
        <v>340</v>
      </c>
      <c r="N54" s="152">
        <v>6.9945094294581036</v>
      </c>
      <c r="O54" s="152">
        <v>7.6552720269619634</v>
      </c>
      <c r="P54" s="152">
        <v>6.3446969696969697</v>
      </c>
      <c r="Q54" s="152" t="s">
        <v>340</v>
      </c>
      <c r="R54" s="152">
        <v>7.7295621851995344</v>
      </c>
      <c r="S54" s="152">
        <v>9.2105263157894726</v>
      </c>
      <c r="T54" s="152">
        <v>6.2451512800620632</v>
      </c>
      <c r="U54" s="152" t="s">
        <v>340</v>
      </c>
      <c r="V54" s="152">
        <v>1.9190264451205241</v>
      </c>
      <c r="W54" s="152">
        <v>3.0647553138902621</v>
      </c>
      <c r="X54" s="152">
        <v>0.88888888888888884</v>
      </c>
      <c r="Y54" s="152" t="s">
        <v>340</v>
      </c>
      <c r="Z54" s="152">
        <v>0.71283095723014256</v>
      </c>
      <c r="AA54" s="152">
        <v>1.2987012987012987</v>
      </c>
      <c r="AB54" s="152">
        <v>0.19230769230769232</v>
      </c>
      <c r="AC54" s="206"/>
    </row>
    <row r="55" spans="1:31" x14ac:dyDescent="0.3">
      <c r="A55" s="38" t="s">
        <v>224</v>
      </c>
      <c r="B55" s="152">
        <v>5.3533883228206376</v>
      </c>
      <c r="C55" s="152">
        <v>6.5298507462686564</v>
      </c>
      <c r="D55" s="152">
        <v>4.0781934614088309</v>
      </c>
      <c r="E55" s="152" t="s">
        <v>340</v>
      </c>
      <c r="F55" s="152">
        <v>6.3453815261044184</v>
      </c>
      <c r="G55" s="152">
        <v>6.5648854961832068</v>
      </c>
      <c r="H55" s="152">
        <v>6.1016949152542379</v>
      </c>
      <c r="I55" s="152" t="s">
        <v>340</v>
      </c>
      <c r="J55" s="152">
        <v>7.9743354720439958</v>
      </c>
      <c r="K55" s="152">
        <v>9.9485420240137223</v>
      </c>
      <c r="L55" s="152">
        <v>5.7086614173228352</v>
      </c>
      <c r="M55" s="152" t="s">
        <v>340</v>
      </c>
      <c r="N55" s="152">
        <v>3.6738351254480288</v>
      </c>
      <c r="O55" s="152">
        <v>3.8216560509554141</v>
      </c>
      <c r="P55" s="152">
        <v>3.4836065573770489</v>
      </c>
      <c r="Q55" s="152" t="s">
        <v>340</v>
      </c>
      <c r="R55" s="152">
        <v>8.0218068535825537</v>
      </c>
      <c r="S55" s="152">
        <v>11.314984709480122</v>
      </c>
      <c r="T55" s="152">
        <v>4.6031746031746037</v>
      </c>
      <c r="U55" s="152" t="s">
        <v>340</v>
      </c>
      <c r="V55" s="152">
        <v>2.0854021847070507</v>
      </c>
      <c r="W55" s="152">
        <v>2.3060796645702304</v>
      </c>
      <c r="X55" s="152">
        <v>1.8867924528301887</v>
      </c>
      <c r="Y55" s="152" t="s">
        <v>340</v>
      </c>
      <c r="Z55" s="152">
        <v>0</v>
      </c>
      <c r="AA55" s="152">
        <v>0</v>
      </c>
      <c r="AB55" s="152">
        <v>0</v>
      </c>
      <c r="AC55" s="90"/>
    </row>
    <row r="56" spans="1:31" x14ac:dyDescent="0.3">
      <c r="A56" s="38" t="s">
        <v>225</v>
      </c>
      <c r="B56" s="152">
        <v>4.9324804548685144</v>
      </c>
      <c r="C56" s="152">
        <v>6.5087897719017862</v>
      </c>
      <c r="D56" s="152">
        <v>3.4228468067343818</v>
      </c>
      <c r="E56" s="152" t="s">
        <v>340</v>
      </c>
      <c r="F56" s="152">
        <v>4.7096317280453253</v>
      </c>
      <c r="G56" s="152">
        <v>5.8700209643605872</v>
      </c>
      <c r="H56" s="152">
        <v>3.5175879396984926</v>
      </c>
      <c r="I56" s="152" t="s">
        <v>340</v>
      </c>
      <c r="J56" s="152">
        <v>6.1679267807401512</v>
      </c>
      <c r="K56" s="152">
        <v>8.1168831168831161</v>
      </c>
      <c r="L56" s="152">
        <v>4.2935206869633102</v>
      </c>
      <c r="M56" s="152" t="s">
        <v>340</v>
      </c>
      <c r="N56" s="152">
        <v>5.1799130090945038</v>
      </c>
      <c r="O56" s="152">
        <v>6.816421378776143</v>
      </c>
      <c r="P56" s="152">
        <v>3.4733441033925687</v>
      </c>
      <c r="Q56" s="152" t="s">
        <v>340</v>
      </c>
      <c r="R56" s="152">
        <v>6.5912117177097205</v>
      </c>
      <c r="S56" s="152">
        <v>8.7018544935805995</v>
      </c>
      <c r="T56" s="152">
        <v>4.7440699126092385</v>
      </c>
      <c r="U56" s="152" t="s">
        <v>340</v>
      </c>
      <c r="V56" s="152">
        <v>2.9891304347826089</v>
      </c>
      <c r="W56" s="152">
        <v>4.3795620437956204</v>
      </c>
      <c r="X56" s="152">
        <v>1.7125837676842888</v>
      </c>
      <c r="Y56" s="152" t="s">
        <v>340</v>
      </c>
      <c r="Z56" s="152">
        <v>0</v>
      </c>
      <c r="AA56" s="152">
        <v>0</v>
      </c>
      <c r="AB56" s="152">
        <v>0</v>
      </c>
      <c r="AC56" s="157"/>
    </row>
    <row r="57" spans="1:31" x14ac:dyDescent="0.3">
      <c r="A57" s="38" t="s">
        <v>226</v>
      </c>
      <c r="B57" s="152">
        <v>4.5367412140575079</v>
      </c>
      <c r="C57" s="152">
        <v>5.2765416401780039</v>
      </c>
      <c r="D57" s="152">
        <v>3.7893384714193963</v>
      </c>
      <c r="E57" s="152" t="s">
        <v>340</v>
      </c>
      <c r="F57" s="152">
        <v>4.2654028436018958</v>
      </c>
      <c r="G57" s="152">
        <v>5.6478405315614619</v>
      </c>
      <c r="H57" s="152">
        <v>3.0120481927710845</v>
      </c>
      <c r="I57" s="152" t="s">
        <v>340</v>
      </c>
      <c r="J57" s="152">
        <v>4.6692607003891053</v>
      </c>
      <c r="K57" s="152">
        <v>4.4776119402985071</v>
      </c>
      <c r="L57" s="152">
        <v>4.8780487804878048</v>
      </c>
      <c r="M57" s="152" t="s">
        <v>340</v>
      </c>
      <c r="N57" s="152">
        <v>6.6101694915254239</v>
      </c>
      <c r="O57" s="152">
        <v>7.1672354948805461</v>
      </c>
      <c r="P57" s="152">
        <v>6.0606060606060606</v>
      </c>
      <c r="Q57" s="152" t="s">
        <v>340</v>
      </c>
      <c r="R57" s="152">
        <v>5.383360522022838</v>
      </c>
      <c r="S57" s="152">
        <v>7.395498392282958</v>
      </c>
      <c r="T57" s="152">
        <v>3.3112582781456954</v>
      </c>
      <c r="U57" s="152" t="s">
        <v>340</v>
      </c>
      <c r="V57" s="152">
        <v>3.5294117647058822</v>
      </c>
      <c r="W57" s="152">
        <v>3.8610038610038608</v>
      </c>
      <c r="X57" s="152">
        <v>3.1872509960159361</v>
      </c>
      <c r="Y57" s="152" t="s">
        <v>340</v>
      </c>
      <c r="Z57" s="152">
        <v>0.37037037037037041</v>
      </c>
      <c r="AA57" s="152">
        <v>0</v>
      </c>
      <c r="AB57" s="152">
        <v>0.77519379844961245</v>
      </c>
      <c r="AC57" s="152"/>
    </row>
    <row r="58" spans="1:31" x14ac:dyDescent="0.3">
      <c r="A58" s="38" t="s">
        <v>227</v>
      </c>
      <c r="B58" s="152">
        <v>6.425692018274658</v>
      </c>
      <c r="C58" s="152">
        <v>7.3559394784848156</v>
      </c>
      <c r="D58" s="152">
        <v>5.4921387034245104</v>
      </c>
      <c r="E58" s="152" t="s">
        <v>340</v>
      </c>
      <c r="F58" s="152">
        <v>9.2475297694451477</v>
      </c>
      <c r="G58" s="152">
        <v>10.090398240899095</v>
      </c>
      <c r="H58" s="152">
        <v>8.3399105498553006</v>
      </c>
      <c r="I58" s="152" t="s">
        <v>340</v>
      </c>
      <c r="J58" s="152">
        <v>9.7908192911098197</v>
      </c>
      <c r="K58" s="152">
        <v>10.867084997147746</v>
      </c>
      <c r="L58" s="152">
        <v>8.6737714624037903</v>
      </c>
      <c r="M58" s="152" t="s">
        <v>340</v>
      </c>
      <c r="N58" s="152">
        <v>6.7246466842677428</v>
      </c>
      <c r="O58" s="152">
        <v>8.0305343511450378</v>
      </c>
      <c r="P58" s="152">
        <v>5.3729456384323644</v>
      </c>
      <c r="Q58" s="152" t="s">
        <v>340</v>
      </c>
      <c r="R58" s="152">
        <v>5.9678052610914802</v>
      </c>
      <c r="S58" s="152">
        <v>6.6010114453021034</v>
      </c>
      <c r="T58" s="152">
        <v>5.3553038105046342</v>
      </c>
      <c r="U58" s="152" t="s">
        <v>340</v>
      </c>
      <c r="V58" s="152">
        <v>1.4984855730910251</v>
      </c>
      <c r="W58" s="152">
        <v>2.1143045920052854</v>
      </c>
      <c r="X58" s="152">
        <v>0.92421441774491686</v>
      </c>
      <c r="Y58" s="152" t="s">
        <v>340</v>
      </c>
      <c r="Z58" s="152">
        <v>0.1924001924001924</v>
      </c>
      <c r="AA58" s="152">
        <v>0.20408163265306123</v>
      </c>
      <c r="AB58" s="152">
        <v>0.18198362147406735</v>
      </c>
      <c r="AC58" s="152"/>
    </row>
    <row r="59" spans="1:31" x14ac:dyDescent="0.3">
      <c r="A59" s="38" t="s">
        <v>228</v>
      </c>
      <c r="B59" s="152">
        <v>6.1934458302763513</v>
      </c>
      <c r="C59" s="152">
        <v>7.7241211531443863</v>
      </c>
      <c r="D59" s="152">
        <v>4.6465888137676705</v>
      </c>
      <c r="E59" s="152" t="s">
        <v>340</v>
      </c>
      <c r="F59" s="152">
        <v>7.750631844987363</v>
      </c>
      <c r="G59" s="152">
        <v>9.4243792325056432</v>
      </c>
      <c r="H59" s="152">
        <v>6.092789267747345</v>
      </c>
      <c r="I59" s="152" t="s">
        <v>340</v>
      </c>
      <c r="J59" s="152">
        <v>8.0655737704918025</v>
      </c>
      <c r="K59" s="152">
        <v>9.8350253807106611</v>
      </c>
      <c r="L59" s="152">
        <v>6.1736770691994565</v>
      </c>
      <c r="M59" s="152" t="s">
        <v>340</v>
      </c>
      <c r="N59" s="152">
        <v>5.9797297297297298</v>
      </c>
      <c r="O59" s="152">
        <v>8.1836327345309385</v>
      </c>
      <c r="P59" s="152">
        <v>3.7062457103637612</v>
      </c>
      <c r="Q59" s="152" t="s">
        <v>340</v>
      </c>
      <c r="R59" s="152">
        <v>6.7304816033502846</v>
      </c>
      <c r="S59" s="152">
        <v>8.3636363636363633</v>
      </c>
      <c r="T59" s="152">
        <v>5.1388068517424692</v>
      </c>
      <c r="U59" s="152" t="s">
        <v>340</v>
      </c>
      <c r="V59" s="152">
        <v>3.047484053862509</v>
      </c>
      <c r="W59" s="152">
        <v>3.4776437189496101</v>
      </c>
      <c r="X59" s="152">
        <v>2.6185421089879686</v>
      </c>
      <c r="Y59" s="152" t="s">
        <v>340</v>
      </c>
      <c r="Z59" s="152">
        <v>0.4838709677419355</v>
      </c>
      <c r="AA59" s="152">
        <v>0.96463022508038598</v>
      </c>
      <c r="AB59" s="152">
        <v>0</v>
      </c>
      <c r="AC59" s="152"/>
    </row>
    <row r="60" spans="1:31" x14ac:dyDescent="0.3">
      <c r="A60" s="38" t="s">
        <v>229</v>
      </c>
      <c r="B60" s="152">
        <v>5.3712035995500562</v>
      </c>
      <c r="C60" s="152">
        <v>7.0863891799218965</v>
      </c>
      <c r="D60" s="152">
        <v>3.7095137030543506</v>
      </c>
      <c r="E60" s="152" t="s">
        <v>340</v>
      </c>
      <c r="F60" s="152">
        <v>7.3750507923608293</v>
      </c>
      <c r="G60" s="152">
        <v>8.3067092651757193</v>
      </c>
      <c r="H60" s="152">
        <v>6.4102564102564097</v>
      </c>
      <c r="I60" s="152" t="s">
        <v>340</v>
      </c>
      <c r="J60" s="152">
        <v>7.4173806609547128</v>
      </c>
      <c r="K60" s="152">
        <v>9.5870906502135735</v>
      </c>
      <c r="L60" s="152">
        <v>5.1061678463094031</v>
      </c>
      <c r="M60" s="152" t="s">
        <v>340</v>
      </c>
      <c r="N60" s="152">
        <v>5.2162162162162167</v>
      </c>
      <c r="O60" s="152">
        <v>7.8961600865332615</v>
      </c>
      <c r="P60" s="152">
        <v>2.5391680172879525</v>
      </c>
      <c r="Q60" s="152" t="s">
        <v>340</v>
      </c>
      <c r="R60" s="152">
        <v>5.8090251807529292</v>
      </c>
      <c r="S60" s="152">
        <v>7.7202072538860103</v>
      </c>
      <c r="T60" s="152">
        <v>4.0365209034118212</v>
      </c>
      <c r="U60" s="152" t="s">
        <v>340</v>
      </c>
      <c r="V60" s="152">
        <v>1.5658581516733188</v>
      </c>
      <c r="W60" s="152">
        <v>2.513227513227513</v>
      </c>
      <c r="X60" s="152">
        <v>0.74498567335243548</v>
      </c>
      <c r="Y60" s="152" t="s">
        <v>340</v>
      </c>
      <c r="Z60" s="152">
        <v>0.2204261572373255</v>
      </c>
      <c r="AA60" s="152">
        <v>0.16750418760469013</v>
      </c>
      <c r="AB60" s="152">
        <v>0.26178010471204188</v>
      </c>
      <c r="AC60" s="152"/>
    </row>
    <row r="61" spans="1:31" x14ac:dyDescent="0.3">
      <c r="A61" s="38" t="s">
        <v>230</v>
      </c>
      <c r="B61" s="152">
        <v>7.6743462017434618</v>
      </c>
      <c r="C61" s="152">
        <v>10.425327790214263</v>
      </c>
      <c r="D61" s="152">
        <v>5.0652107976948741</v>
      </c>
      <c r="E61" s="152" t="s">
        <v>340</v>
      </c>
      <c r="F61" s="152">
        <v>10.295040803515381</v>
      </c>
      <c r="G61" s="152">
        <v>12.300123001230013</v>
      </c>
      <c r="H61" s="152">
        <v>8.2051282051282044</v>
      </c>
      <c r="I61" s="152" t="s">
        <v>340</v>
      </c>
      <c r="J61" s="152">
        <v>13.153846153846155</v>
      </c>
      <c r="K61" s="152">
        <v>17.767988252569751</v>
      </c>
      <c r="L61" s="152">
        <v>8.0775444264943452</v>
      </c>
      <c r="M61" s="152" t="s">
        <v>340</v>
      </c>
      <c r="N61" s="152">
        <v>4.9738219895287958</v>
      </c>
      <c r="O61" s="152">
        <v>5.9891107078039925</v>
      </c>
      <c r="P61" s="152">
        <v>4.0336134453781511</v>
      </c>
      <c r="Q61" s="152" t="s">
        <v>340</v>
      </c>
      <c r="R61" s="152">
        <v>7.3327961321514907</v>
      </c>
      <c r="S61" s="152">
        <v>11.496350364963504</v>
      </c>
      <c r="T61" s="152">
        <v>4.0404040404040407</v>
      </c>
      <c r="U61" s="152" t="s">
        <v>340</v>
      </c>
      <c r="V61" s="152">
        <v>1.0356731875719216</v>
      </c>
      <c r="W61" s="152">
        <v>2.1634615384615383</v>
      </c>
      <c r="X61" s="152">
        <v>0</v>
      </c>
      <c r="Y61" s="152" t="s">
        <v>340</v>
      </c>
      <c r="Z61" s="152">
        <v>0.36363636363636365</v>
      </c>
      <c r="AA61" s="152">
        <v>0</v>
      </c>
      <c r="AB61" s="152">
        <v>0.63694267515923575</v>
      </c>
      <c r="AC61" s="152"/>
    </row>
    <row r="62" spans="1:31" x14ac:dyDescent="0.3">
      <c r="A62" s="59" t="s">
        <v>231</v>
      </c>
      <c r="B62" s="152">
        <v>8.2547242755079946</v>
      </c>
      <c r="C62" s="152">
        <v>9.5949088238893641</v>
      </c>
      <c r="D62" s="152">
        <v>6.8851228816209114</v>
      </c>
      <c r="E62" s="152" t="s">
        <v>340</v>
      </c>
      <c r="F62" s="152">
        <v>10.056196391600118</v>
      </c>
      <c r="G62" s="152">
        <v>11.568627450980392</v>
      </c>
      <c r="H62" s="152">
        <v>8.3646616541353378</v>
      </c>
      <c r="I62" s="152" t="s">
        <v>340</v>
      </c>
      <c r="J62" s="152">
        <v>10.232014688699715</v>
      </c>
      <c r="K62" s="152">
        <v>11.425812681042807</v>
      </c>
      <c r="L62" s="152">
        <v>8.9459084604715677</v>
      </c>
      <c r="M62" s="152" t="s">
        <v>340</v>
      </c>
      <c r="N62" s="152">
        <v>6.8225440586285115</v>
      </c>
      <c r="O62" s="152">
        <v>7.9600275671950378</v>
      </c>
      <c r="P62" s="152">
        <v>5.6557087310003533</v>
      </c>
      <c r="Q62" s="152" t="s">
        <v>340</v>
      </c>
      <c r="R62" s="152">
        <v>12.52696677693082</v>
      </c>
      <c r="S62" s="152">
        <v>14.469453376205788</v>
      </c>
      <c r="T62" s="152">
        <v>10.645526613816534</v>
      </c>
      <c r="U62" s="152" t="s">
        <v>340</v>
      </c>
      <c r="V62" s="152">
        <v>1.8637048192771084</v>
      </c>
      <c r="W62" s="152">
        <v>2.5107885445272657</v>
      </c>
      <c r="X62" s="152">
        <v>1.2667390517553385</v>
      </c>
      <c r="Y62" s="152" t="s">
        <v>340</v>
      </c>
      <c r="Z62" s="152">
        <v>0.94696969696969702</v>
      </c>
      <c r="AA62" s="152">
        <v>1.2610340479192939</v>
      </c>
      <c r="AB62" s="152">
        <v>0.63211125158027814</v>
      </c>
      <c r="AC62" s="152"/>
    </row>
    <row r="63" spans="1:31" x14ac:dyDescent="0.3">
      <c r="A63" s="38" t="s">
        <v>232</v>
      </c>
      <c r="B63" s="152">
        <v>6.6083322450045712</v>
      </c>
      <c r="C63" s="152">
        <v>7.6557550158394942</v>
      </c>
      <c r="D63" s="152">
        <v>5.5828379426208325</v>
      </c>
      <c r="E63" s="152" t="s">
        <v>340</v>
      </c>
      <c r="F63" s="152">
        <v>9.5866819747416763</v>
      </c>
      <c r="G63" s="152">
        <v>10.520487264673312</v>
      </c>
      <c r="H63" s="152">
        <v>8.5816448152562579</v>
      </c>
      <c r="I63" s="152" t="s">
        <v>340</v>
      </c>
      <c r="J63" s="152">
        <v>7.5664621676891617</v>
      </c>
      <c r="K63" s="152">
        <v>8.9005235602094235</v>
      </c>
      <c r="L63" s="152">
        <v>6.1166429587482218</v>
      </c>
      <c r="M63" s="152" t="s">
        <v>340</v>
      </c>
      <c r="N63" s="152">
        <v>5.4491899852724597</v>
      </c>
      <c r="O63" s="152">
        <v>6.607929515418502</v>
      </c>
      <c r="P63" s="152">
        <v>4.2836041358936487</v>
      </c>
      <c r="Q63" s="152" t="s">
        <v>340</v>
      </c>
      <c r="R63" s="152">
        <v>7.846829880728186</v>
      </c>
      <c r="S63" s="152">
        <v>8.695652173913043</v>
      </c>
      <c r="T63" s="152">
        <v>7.0743405275779381</v>
      </c>
      <c r="U63" s="152" t="s">
        <v>340</v>
      </c>
      <c r="V63" s="152">
        <v>2.2324865280985371</v>
      </c>
      <c r="W63" s="152">
        <v>2.6800670016750421</v>
      </c>
      <c r="X63" s="152">
        <v>1.8518518518518516</v>
      </c>
      <c r="Y63" s="152" t="s">
        <v>340</v>
      </c>
      <c r="Z63" s="152">
        <v>0</v>
      </c>
      <c r="AA63" s="152">
        <v>0</v>
      </c>
      <c r="AB63" s="152">
        <v>0</v>
      </c>
      <c r="AC63" s="152"/>
    </row>
    <row r="64" spans="1:31" x14ac:dyDescent="0.3">
      <c r="A64" s="38" t="s">
        <v>233</v>
      </c>
      <c r="B64" s="152">
        <v>5.0667601414868866</v>
      </c>
      <c r="C64" s="152">
        <v>6.0384145949765529</v>
      </c>
      <c r="D64" s="152">
        <v>4.1102820285822688</v>
      </c>
      <c r="E64" s="152" t="s">
        <v>340</v>
      </c>
      <c r="F64" s="152">
        <v>7.1495914519170336</v>
      </c>
      <c r="G64" s="152">
        <v>7.7669902912621351</v>
      </c>
      <c r="H64" s="152">
        <v>6.4863102998696212</v>
      </c>
      <c r="I64" s="152" t="s">
        <v>340</v>
      </c>
      <c r="J64" s="152">
        <v>7.2128851540616239</v>
      </c>
      <c r="K64" s="152">
        <v>8.4551148225469728</v>
      </c>
      <c r="L64" s="152">
        <v>5.9548978153629317</v>
      </c>
      <c r="M64" s="152" t="s">
        <v>340</v>
      </c>
      <c r="N64" s="152">
        <v>4.6711317190451656</v>
      </c>
      <c r="O64" s="152">
        <v>6.113989637305699</v>
      </c>
      <c r="P64" s="152">
        <v>3.2445355191256833</v>
      </c>
      <c r="Q64" s="152" t="s">
        <v>340</v>
      </c>
      <c r="R64" s="152">
        <v>5.3516572352465648</v>
      </c>
      <c r="S64" s="152">
        <v>6.3015506433520292</v>
      </c>
      <c r="T64" s="152">
        <v>4.4388078630310721</v>
      </c>
      <c r="U64" s="152" t="s">
        <v>340</v>
      </c>
      <c r="V64" s="152">
        <v>2.1291952363767592</v>
      </c>
      <c r="W64" s="152">
        <v>2.688375615297236</v>
      </c>
      <c r="X64" s="152">
        <v>1.6201309893140294</v>
      </c>
      <c r="Y64" s="152" t="s">
        <v>340</v>
      </c>
      <c r="Z64" s="152">
        <v>0.11396011396011395</v>
      </c>
      <c r="AA64" s="152">
        <v>0.24096385542168677</v>
      </c>
      <c r="AB64" s="152">
        <v>0</v>
      </c>
      <c r="AC64" s="152"/>
    </row>
    <row r="65" spans="1:29" x14ac:dyDescent="0.3">
      <c r="A65" s="38" t="s">
        <v>234</v>
      </c>
      <c r="B65" s="152">
        <v>6.6677028287224118</v>
      </c>
      <c r="C65" s="152">
        <v>8.7378640776699026</v>
      </c>
      <c r="D65" s="152">
        <v>4.7547846889952154</v>
      </c>
      <c r="E65" s="152" t="s">
        <v>340</v>
      </c>
      <c r="F65" s="152">
        <v>7.2409488139825218</v>
      </c>
      <c r="G65" s="152">
        <v>10.08717310087173</v>
      </c>
      <c r="H65" s="152">
        <v>4.3804755944931166</v>
      </c>
      <c r="I65" s="152" t="s">
        <v>340</v>
      </c>
      <c r="J65" s="152">
        <v>6.677524429967427</v>
      </c>
      <c r="K65" s="152">
        <v>8.520900321543408</v>
      </c>
      <c r="L65" s="152">
        <v>4.7854785478547859</v>
      </c>
      <c r="M65" s="152" t="s">
        <v>340</v>
      </c>
      <c r="N65" s="152">
        <v>6.3356164383561646</v>
      </c>
      <c r="O65" s="152">
        <v>7.350427350427351</v>
      </c>
      <c r="P65" s="152">
        <v>5.3173241852487134</v>
      </c>
      <c r="Q65" s="152" t="s">
        <v>340</v>
      </c>
      <c r="R65" s="152">
        <v>8.8554720133667502</v>
      </c>
      <c r="S65" s="152">
        <v>11.610486891385769</v>
      </c>
      <c r="T65" s="152">
        <v>6.6365007541478134</v>
      </c>
      <c r="U65" s="152" t="s">
        <v>340</v>
      </c>
      <c r="V65" s="152">
        <v>4.574565416285453</v>
      </c>
      <c r="W65" s="152">
        <v>6.2111801242236027</v>
      </c>
      <c r="X65" s="152">
        <v>3.278688524590164</v>
      </c>
      <c r="Y65" s="152" t="s">
        <v>340</v>
      </c>
      <c r="Z65" s="152">
        <v>0.68493150684931503</v>
      </c>
      <c r="AA65" s="152">
        <v>1.5873015873015872</v>
      </c>
      <c r="AB65" s="152">
        <v>0</v>
      </c>
      <c r="AC65" s="157"/>
    </row>
    <row r="66" spans="1:29" x14ac:dyDescent="0.3">
      <c r="A66" s="38" t="s">
        <v>235</v>
      </c>
      <c r="B66" s="152">
        <v>7.1860424943859043</v>
      </c>
      <c r="C66" s="152">
        <v>9.1470951792336219</v>
      </c>
      <c r="D66" s="152">
        <v>5.3085376162299243</v>
      </c>
      <c r="E66" s="152" t="s">
        <v>340</v>
      </c>
      <c r="F66" s="152">
        <v>9.2487731219328051</v>
      </c>
      <c r="G66" s="152">
        <v>10.789283128167995</v>
      </c>
      <c r="H66" s="152">
        <v>7.5709779179810726</v>
      </c>
      <c r="I66" s="152" t="s">
        <v>340</v>
      </c>
      <c r="J66" s="152">
        <v>9.0120481927710845</v>
      </c>
      <c r="K66" s="152">
        <v>10.973282442748092</v>
      </c>
      <c r="L66" s="152">
        <v>7.0107108081791631</v>
      </c>
      <c r="M66" s="152" t="s">
        <v>340</v>
      </c>
      <c r="N66" s="152">
        <v>7.3471400394477318</v>
      </c>
      <c r="O66" s="152">
        <v>9.5049504950495045</v>
      </c>
      <c r="P66" s="152">
        <v>5.2062868369351669</v>
      </c>
      <c r="Q66" s="152" t="s">
        <v>340</v>
      </c>
      <c r="R66" s="152">
        <v>7.1082390953150245</v>
      </c>
      <c r="S66" s="152">
        <v>9.7435897435897445</v>
      </c>
      <c r="T66" s="152">
        <v>4.7473200612557429</v>
      </c>
      <c r="U66" s="152" t="s">
        <v>340</v>
      </c>
      <c r="V66" s="152">
        <v>3.52</v>
      </c>
      <c r="W66" s="152">
        <v>4.5936395759717312</v>
      </c>
      <c r="X66" s="152">
        <v>2.6315789473684208</v>
      </c>
      <c r="Y66" s="152" t="s">
        <v>340</v>
      </c>
      <c r="Z66" s="152">
        <v>1.8947368421052633</v>
      </c>
      <c r="AA66" s="152">
        <v>2.4390243902439024</v>
      </c>
      <c r="AB66" s="152">
        <v>1.4814814814814816</v>
      </c>
      <c r="AC66" s="152"/>
    </row>
    <row r="67" spans="1:29" x14ac:dyDescent="0.3">
      <c r="A67" s="38" t="s">
        <v>236</v>
      </c>
      <c r="B67" s="152">
        <v>3.9582737925121467</v>
      </c>
      <c r="C67" s="152">
        <v>5.5411255411255409</v>
      </c>
      <c r="D67" s="152">
        <v>2.4058873478630058</v>
      </c>
      <c r="E67" s="152" t="s">
        <v>340</v>
      </c>
      <c r="F67" s="152">
        <v>6.0374739764052743</v>
      </c>
      <c r="G67" s="152">
        <v>8.0206985769728334</v>
      </c>
      <c r="H67" s="152">
        <v>3.7425149700598799</v>
      </c>
      <c r="I67" s="152" t="s">
        <v>340</v>
      </c>
      <c r="J67" s="152">
        <v>4.7700170357751279</v>
      </c>
      <c r="K67" s="152">
        <v>6.3356164383561646</v>
      </c>
      <c r="L67" s="152">
        <v>3.2203389830508473</v>
      </c>
      <c r="M67" s="152" t="s">
        <v>340</v>
      </c>
      <c r="N67" s="152">
        <v>4.2440318302387263</v>
      </c>
      <c r="O67" s="152">
        <v>5.5649241146711637</v>
      </c>
      <c r="P67" s="152">
        <v>2.7881040892193307</v>
      </c>
      <c r="Q67" s="152" t="s">
        <v>340</v>
      </c>
      <c r="R67" s="152">
        <v>4.4416243654822338</v>
      </c>
      <c r="S67" s="152">
        <v>6.7226890756302522</v>
      </c>
      <c r="T67" s="152">
        <v>2.5522041763341066</v>
      </c>
      <c r="U67" s="152" t="s">
        <v>340</v>
      </c>
      <c r="V67" s="152">
        <v>0.96916299559471364</v>
      </c>
      <c r="W67" s="152">
        <v>1.6697588126159555</v>
      </c>
      <c r="X67" s="152">
        <v>0.33557046979865773</v>
      </c>
      <c r="Y67" s="152" t="s">
        <v>340</v>
      </c>
      <c r="Z67" s="152">
        <v>0.92421441774491686</v>
      </c>
      <c r="AA67" s="152">
        <v>1.1450381679389312</v>
      </c>
      <c r="AB67" s="152">
        <v>0.71684587813620071</v>
      </c>
      <c r="AC67" s="152"/>
    </row>
    <row r="68" spans="1:29" x14ac:dyDescent="0.3">
      <c r="A68" s="38" t="s">
        <v>237</v>
      </c>
      <c r="B68" s="152">
        <v>3.9270687237026647</v>
      </c>
      <c r="C68" s="152">
        <v>5.6335320130744089</v>
      </c>
      <c r="D68" s="152">
        <v>2.3116126683654898</v>
      </c>
      <c r="E68" s="152" t="s">
        <v>340</v>
      </c>
      <c r="F68" s="152">
        <v>4.9914675767918091</v>
      </c>
      <c r="G68" s="152">
        <v>7.6858108108108114</v>
      </c>
      <c r="H68" s="152">
        <v>2.2413793103448274</v>
      </c>
      <c r="I68" s="152" t="s">
        <v>340</v>
      </c>
      <c r="J68" s="152">
        <v>5.9436913451511986</v>
      </c>
      <c r="K68" s="152">
        <v>7.5371549893842884</v>
      </c>
      <c r="L68" s="152">
        <v>4.4057377049180326</v>
      </c>
      <c r="M68" s="152" t="s">
        <v>340</v>
      </c>
      <c r="N68" s="152">
        <v>3.2614704256495299</v>
      </c>
      <c r="O68" s="152">
        <v>3.8824763903462749</v>
      </c>
      <c r="P68" s="152">
        <v>2.570093457943925</v>
      </c>
      <c r="Q68" s="152" t="s">
        <v>340</v>
      </c>
      <c r="R68" s="152">
        <v>4.6459179070816417</v>
      </c>
      <c r="S68" s="152">
        <v>7.292616226071102</v>
      </c>
      <c r="T68" s="152">
        <v>2.0535714285714284</v>
      </c>
      <c r="U68" s="152" t="s">
        <v>340</v>
      </c>
      <c r="V68" s="152">
        <v>1.2440758293838863</v>
      </c>
      <c r="W68" s="152">
        <v>1.5514809590973202</v>
      </c>
      <c r="X68" s="152">
        <v>1.0214504596527068</v>
      </c>
      <c r="Y68" s="152" t="s">
        <v>340</v>
      </c>
      <c r="Z68" s="152">
        <v>0.83449235048678716</v>
      </c>
      <c r="AA68" s="152">
        <v>0.949367088607595</v>
      </c>
      <c r="AB68" s="152">
        <v>0.74441687344913154</v>
      </c>
      <c r="AC68" s="152"/>
    </row>
    <row r="69" spans="1:29" x14ac:dyDescent="0.3">
      <c r="A69" s="38" t="s">
        <v>238</v>
      </c>
      <c r="B69" s="152">
        <v>5.2134359692092378</v>
      </c>
      <c r="C69" s="152">
        <v>5.9507042253521121</v>
      </c>
      <c r="D69" s="152">
        <v>4.4853963838664814</v>
      </c>
      <c r="E69" s="152" t="s">
        <v>340</v>
      </c>
      <c r="F69" s="152">
        <v>8.2561728395061742</v>
      </c>
      <c r="G69" s="152">
        <v>9.2476489028213162</v>
      </c>
      <c r="H69" s="152">
        <v>7.2948328267477196</v>
      </c>
      <c r="I69" s="152" t="s">
        <v>340</v>
      </c>
      <c r="J69" s="152">
        <v>6.205493387589013</v>
      </c>
      <c r="K69" s="152">
        <v>8.695652173913043</v>
      </c>
      <c r="L69" s="152">
        <v>3.5639412997903559</v>
      </c>
      <c r="M69" s="152" t="s">
        <v>340</v>
      </c>
      <c r="N69" s="152">
        <v>3.2193158953722336</v>
      </c>
      <c r="O69" s="152">
        <v>3.6809815950920246</v>
      </c>
      <c r="P69" s="152">
        <v>2.7722772277227725</v>
      </c>
      <c r="Q69" s="152" t="s">
        <v>340</v>
      </c>
      <c r="R69" s="152">
        <v>6.4855390008764235</v>
      </c>
      <c r="S69" s="152">
        <v>7.1065989847715745</v>
      </c>
      <c r="T69" s="152">
        <v>5.8181818181818183</v>
      </c>
      <c r="U69" s="152" t="s">
        <v>340</v>
      </c>
      <c r="V69" s="152">
        <v>2.4390243902439024</v>
      </c>
      <c r="W69" s="152">
        <v>1.2903225806451613</v>
      </c>
      <c r="X69" s="152">
        <v>3.4682080924855487</v>
      </c>
      <c r="Y69" s="152" t="s">
        <v>340</v>
      </c>
      <c r="Z69" s="152">
        <v>0</v>
      </c>
      <c r="AA69" s="152">
        <v>0</v>
      </c>
      <c r="AB69" s="152">
        <v>0</v>
      </c>
      <c r="AC69" s="152"/>
    </row>
    <row r="70" spans="1:29" x14ac:dyDescent="0.3">
      <c r="A70" s="38" t="s">
        <v>239</v>
      </c>
      <c r="B70" s="152">
        <v>5.2543418848629111</v>
      </c>
      <c r="C70" s="152">
        <v>5.9661620658949239</v>
      </c>
      <c r="D70" s="152">
        <v>4.5565642458100557</v>
      </c>
      <c r="E70" s="152" t="s">
        <v>340</v>
      </c>
      <c r="F70" s="152">
        <v>7.0182241178751452</v>
      </c>
      <c r="G70" s="152">
        <v>7.8828828828828827</v>
      </c>
      <c r="H70" s="152">
        <v>6.0946271050521252</v>
      </c>
      <c r="I70" s="152" t="s">
        <v>340</v>
      </c>
      <c r="J70" s="152">
        <v>6.393982134461683</v>
      </c>
      <c r="K70" s="152">
        <v>6.7226890756302522</v>
      </c>
      <c r="L70" s="152">
        <v>6.0606060606060606</v>
      </c>
      <c r="M70" s="152" t="s">
        <v>340</v>
      </c>
      <c r="N70" s="152">
        <v>4.3563387175721981</v>
      </c>
      <c r="O70" s="152">
        <v>5.2104208416833666</v>
      </c>
      <c r="P70" s="152">
        <v>3.5406698564593304</v>
      </c>
      <c r="Q70" s="152" t="s">
        <v>340</v>
      </c>
      <c r="R70" s="152">
        <v>6.030795551753636</v>
      </c>
      <c r="S70" s="152">
        <v>7.0535714285714288</v>
      </c>
      <c r="T70" s="152">
        <v>5.0903119868637114</v>
      </c>
      <c r="U70" s="152" t="s">
        <v>340</v>
      </c>
      <c r="V70" s="152">
        <v>2.2938285090114694</v>
      </c>
      <c r="W70" s="152">
        <v>2.5669642857142856</v>
      </c>
      <c r="X70" s="152">
        <v>2.0320855614973263</v>
      </c>
      <c r="Y70" s="152" t="s">
        <v>340</v>
      </c>
      <c r="Z70" s="152">
        <v>1.6470588235294119</v>
      </c>
      <c r="AA70" s="152">
        <v>2.0202020202020203</v>
      </c>
      <c r="AB70" s="152">
        <v>1.3215859030837005</v>
      </c>
      <c r="AC70" s="152"/>
    </row>
    <row r="71" spans="1:29" x14ac:dyDescent="0.3">
      <c r="A71" s="38" t="s">
        <v>240</v>
      </c>
      <c r="B71" s="152">
        <v>7.3257674959988357</v>
      </c>
      <c r="C71" s="152">
        <v>9.2400058573729673</v>
      </c>
      <c r="D71" s="152">
        <v>5.4358826080670806</v>
      </c>
      <c r="E71" s="152" t="s">
        <v>340</v>
      </c>
      <c r="F71" s="152">
        <v>7.7170418006430879</v>
      </c>
      <c r="G71" s="152">
        <v>9.372797744890768</v>
      </c>
      <c r="H71" s="152">
        <v>6.0144927536231885</v>
      </c>
      <c r="I71" s="152" t="s">
        <v>340</v>
      </c>
      <c r="J71" s="152">
        <v>9.5141700404858298</v>
      </c>
      <c r="K71" s="152">
        <v>11.512415349887133</v>
      </c>
      <c r="L71" s="152">
        <v>7.1866783523225246</v>
      </c>
      <c r="M71" s="152" t="s">
        <v>340</v>
      </c>
      <c r="N71" s="152">
        <v>7.9127459366980322</v>
      </c>
      <c r="O71" s="152">
        <v>9.393680614859095</v>
      </c>
      <c r="P71" s="152">
        <v>6.4267352185089974</v>
      </c>
      <c r="Q71" s="152" t="s">
        <v>340</v>
      </c>
      <c r="R71" s="152">
        <v>7.9096045197740121</v>
      </c>
      <c r="S71" s="152">
        <v>10.041551246537397</v>
      </c>
      <c r="T71" s="152">
        <v>5.9424920127795531</v>
      </c>
      <c r="U71" s="152" t="s">
        <v>340</v>
      </c>
      <c r="V71" s="152">
        <v>5.1959114139693359</v>
      </c>
      <c r="W71" s="152">
        <v>7.0921985815602842</v>
      </c>
      <c r="X71" s="152">
        <v>3.4426229508196724</v>
      </c>
      <c r="Y71" s="152" t="s">
        <v>340</v>
      </c>
      <c r="Z71" s="152">
        <v>1.4066496163682864</v>
      </c>
      <c r="AA71" s="152">
        <v>2.9585798816568047</v>
      </c>
      <c r="AB71" s="152">
        <v>0.22522522522522523</v>
      </c>
      <c r="AC71" s="152"/>
    </row>
    <row r="72" spans="1:29" x14ac:dyDescent="0.3">
      <c r="A72" s="38" t="s">
        <v>241</v>
      </c>
      <c r="B72" s="152">
        <v>11.607833032723525</v>
      </c>
      <c r="C72" s="152">
        <v>15.43694400837258</v>
      </c>
      <c r="D72" s="152">
        <v>7.8934010152284264</v>
      </c>
      <c r="E72" s="152" t="s">
        <v>340</v>
      </c>
      <c r="F72" s="152">
        <v>19.950124688279303</v>
      </c>
      <c r="G72" s="152">
        <v>26.193247962747378</v>
      </c>
      <c r="H72" s="152">
        <v>12.751677852348994</v>
      </c>
      <c r="I72" s="152" t="s">
        <v>340</v>
      </c>
      <c r="J72" s="152">
        <v>15.512048192771086</v>
      </c>
      <c r="K72" s="152">
        <v>17.80185758513932</v>
      </c>
      <c r="L72" s="152">
        <v>13.343108504398826</v>
      </c>
      <c r="M72" s="152" t="s">
        <v>340</v>
      </c>
      <c r="N72" s="152">
        <v>11.690363349131122</v>
      </c>
      <c r="O72" s="152">
        <v>16.61392405063291</v>
      </c>
      <c r="P72" s="152">
        <v>6.7823343848580437</v>
      </c>
      <c r="Q72" s="152" t="s">
        <v>340</v>
      </c>
      <c r="R72" s="152">
        <v>8.9928057553956826</v>
      </c>
      <c r="S72" s="152">
        <v>12.237330037082819</v>
      </c>
      <c r="T72" s="152">
        <v>5.9371362048894065</v>
      </c>
      <c r="U72" s="152" t="s">
        <v>340</v>
      </c>
      <c r="V72" s="152">
        <v>5.3948397185301022</v>
      </c>
      <c r="W72" s="152">
        <v>7.1307300509337868</v>
      </c>
      <c r="X72" s="152">
        <v>3.9130434782608701</v>
      </c>
      <c r="Y72" s="152" t="s">
        <v>340</v>
      </c>
      <c r="Z72" s="152">
        <v>1.2965964343598055</v>
      </c>
      <c r="AA72" s="152">
        <v>1.3937282229965158</v>
      </c>
      <c r="AB72" s="152">
        <v>1.2121212121212122</v>
      </c>
      <c r="AC72" s="152"/>
    </row>
    <row r="73" spans="1:29" x14ac:dyDescent="0.3">
      <c r="A73" s="38" t="s">
        <v>242</v>
      </c>
      <c r="B73" s="152">
        <v>7.8215223097112858</v>
      </c>
      <c r="C73" s="152">
        <v>9.9654530959340946</v>
      </c>
      <c r="D73" s="152">
        <v>5.7298418459942964</v>
      </c>
      <c r="E73" s="152" t="s">
        <v>340</v>
      </c>
      <c r="F73" s="152">
        <v>7.3337123365548607</v>
      </c>
      <c r="G73" s="152">
        <v>8.0131723380900102</v>
      </c>
      <c r="H73" s="152">
        <v>6.6037735849056602</v>
      </c>
      <c r="I73" s="152" t="s">
        <v>340</v>
      </c>
      <c r="J73" s="152">
        <v>9.3023255813953494</v>
      </c>
      <c r="K73" s="152">
        <v>11.173974540311175</v>
      </c>
      <c r="L73" s="152">
        <v>7.3243647234678617</v>
      </c>
      <c r="M73" s="152" t="s">
        <v>340</v>
      </c>
      <c r="N73" s="152">
        <v>7.8369905956112857</v>
      </c>
      <c r="O73" s="152">
        <v>10.856269113149846</v>
      </c>
      <c r="P73" s="152">
        <v>4.662379421221865</v>
      </c>
      <c r="Q73" s="152" t="s">
        <v>340</v>
      </c>
      <c r="R73" s="152">
        <v>10.581683168316831</v>
      </c>
      <c r="S73" s="152">
        <v>14.528795811518325</v>
      </c>
      <c r="T73" s="152">
        <v>7.042253521126761</v>
      </c>
      <c r="U73" s="152" t="s">
        <v>340</v>
      </c>
      <c r="V73" s="152">
        <v>5.1498847040737896</v>
      </c>
      <c r="W73" s="152">
        <v>6.7656765676567661</v>
      </c>
      <c r="X73" s="152">
        <v>3.7410071942446042</v>
      </c>
      <c r="Y73" s="152" t="s">
        <v>340</v>
      </c>
      <c r="Z73" s="152">
        <v>0.34246575342465752</v>
      </c>
      <c r="AA73" s="152">
        <v>0</v>
      </c>
      <c r="AB73" s="152">
        <v>0.58479532163742687</v>
      </c>
      <c r="AC73" s="152"/>
    </row>
    <row r="74" spans="1:29" x14ac:dyDescent="0.3">
      <c r="A74" s="38" t="s">
        <v>243</v>
      </c>
      <c r="B74" s="152">
        <v>5.5089383436701933</v>
      </c>
      <c r="C74" s="152">
        <v>7.8078078078078077</v>
      </c>
      <c r="D74" s="152">
        <v>3.3356990773598301</v>
      </c>
      <c r="E74" s="152" t="s">
        <v>340</v>
      </c>
      <c r="F74" s="152">
        <v>7.5200000000000005</v>
      </c>
      <c r="G74" s="152">
        <v>9.7560975609756095</v>
      </c>
      <c r="H74" s="152">
        <v>5.0505050505050502</v>
      </c>
      <c r="I74" s="152" t="s">
        <v>340</v>
      </c>
      <c r="J74" s="152">
        <v>7.6190476190476195</v>
      </c>
      <c r="K74" s="152">
        <v>11.055276381909549</v>
      </c>
      <c r="L74" s="152">
        <v>4.5248868778280542</v>
      </c>
      <c r="M74" s="152" t="s">
        <v>340</v>
      </c>
      <c r="N74" s="152">
        <v>6.7599067599067597</v>
      </c>
      <c r="O74" s="152">
        <v>10.0418410041841</v>
      </c>
      <c r="P74" s="152">
        <v>2.6315789473684208</v>
      </c>
      <c r="Q74" s="152" t="s">
        <v>340</v>
      </c>
      <c r="R74" s="152">
        <v>5.5016181229773462</v>
      </c>
      <c r="S74" s="152">
        <v>6.9204152249134951</v>
      </c>
      <c r="T74" s="152">
        <v>4.2553191489361701</v>
      </c>
      <c r="U74" s="152" t="s">
        <v>340</v>
      </c>
      <c r="V74" s="152">
        <v>1.6587677725118484</v>
      </c>
      <c r="W74" s="152">
        <v>2.5510204081632653</v>
      </c>
      <c r="X74" s="152">
        <v>0.88495575221238942</v>
      </c>
      <c r="Y74" s="152" t="s">
        <v>340</v>
      </c>
      <c r="Z74" s="152">
        <v>0.88105726872246704</v>
      </c>
      <c r="AA74" s="152">
        <v>1.2345679012345678</v>
      </c>
      <c r="AB74" s="152">
        <v>0.68493150684931503</v>
      </c>
      <c r="AC74" s="157"/>
    </row>
    <row r="75" spans="1:29" x14ac:dyDescent="0.3">
      <c r="A75" s="38" t="s">
        <v>244</v>
      </c>
      <c r="B75" s="152">
        <v>5.0663265306122449</v>
      </c>
      <c r="C75" s="152">
        <v>6.4314053038212569</v>
      </c>
      <c r="D75" s="152">
        <v>3.7617242067451611</v>
      </c>
      <c r="E75" s="152" t="s">
        <v>340</v>
      </c>
      <c r="F75" s="152">
        <v>5.2770448548812663</v>
      </c>
      <c r="G75" s="152">
        <v>6.1250531688643131</v>
      </c>
      <c r="H75" s="152">
        <v>4.3695949021392808</v>
      </c>
      <c r="I75" s="152" t="s">
        <v>340</v>
      </c>
      <c r="J75" s="152">
        <v>6.6704193639178166</v>
      </c>
      <c r="K75" s="152">
        <v>8.4158415841584162</v>
      </c>
      <c r="L75" s="152">
        <v>4.8414985590778103</v>
      </c>
      <c r="M75" s="152" t="s">
        <v>340</v>
      </c>
      <c r="N75" s="152">
        <v>6.1768149882903982</v>
      </c>
      <c r="O75" s="152">
        <v>7.5460829493087562</v>
      </c>
      <c r="P75" s="152">
        <v>4.7619047619047619</v>
      </c>
      <c r="Q75" s="152" t="s">
        <v>340</v>
      </c>
      <c r="R75" s="152">
        <v>5.2443991853360492</v>
      </c>
      <c r="S75" s="152">
        <v>7.0929607737775386</v>
      </c>
      <c r="T75" s="152">
        <v>3.5800677310111273</v>
      </c>
      <c r="U75" s="152" t="s">
        <v>340</v>
      </c>
      <c r="V75" s="152">
        <v>2.4605678233438488</v>
      </c>
      <c r="W75" s="152">
        <v>3.1779661016949152</v>
      </c>
      <c r="X75" s="152">
        <v>1.8814139110604331</v>
      </c>
      <c r="Y75" s="152" t="s">
        <v>340</v>
      </c>
      <c r="Z75" s="152">
        <v>2.1319796954314718</v>
      </c>
      <c r="AA75" s="152">
        <v>2.7777777777777777</v>
      </c>
      <c r="AB75" s="152">
        <v>1.6977928692699491</v>
      </c>
      <c r="AC75" s="152"/>
    </row>
    <row r="76" spans="1:29" x14ac:dyDescent="0.3">
      <c r="A76" s="38" t="s">
        <v>245</v>
      </c>
      <c r="B76" s="152">
        <v>5.9102674719585853</v>
      </c>
      <c r="C76" s="152">
        <v>7.43545183714002</v>
      </c>
      <c r="D76" s="152">
        <v>4.4063647490820079</v>
      </c>
      <c r="E76" s="152" t="s">
        <v>340</v>
      </c>
      <c r="F76" s="152">
        <v>7.9436902966314724</v>
      </c>
      <c r="G76" s="152">
        <v>9.8837209302325579</v>
      </c>
      <c r="H76" s="152">
        <v>5.851619644723093</v>
      </c>
      <c r="I76" s="152" t="s">
        <v>340</v>
      </c>
      <c r="J76" s="152">
        <v>7.181102362204725</v>
      </c>
      <c r="K76" s="152">
        <v>8.6712414223331251</v>
      </c>
      <c r="L76" s="152">
        <v>5.661577608142494</v>
      </c>
      <c r="M76" s="152" t="s">
        <v>340</v>
      </c>
      <c r="N76" s="152">
        <v>5.8321964529331511</v>
      </c>
      <c r="O76" s="152">
        <v>7.0604209097080792</v>
      </c>
      <c r="P76" s="152">
        <v>4.5921864290610008</v>
      </c>
      <c r="Q76" s="152" t="s">
        <v>340</v>
      </c>
      <c r="R76" s="152">
        <v>5.925677937730164</v>
      </c>
      <c r="S76" s="152">
        <v>7.9419889502762437</v>
      </c>
      <c r="T76" s="152">
        <v>4.0285899935022744</v>
      </c>
      <c r="U76" s="152" t="s">
        <v>340</v>
      </c>
      <c r="V76" s="152">
        <v>2.3689320388349517</v>
      </c>
      <c r="W76" s="152">
        <v>2.6800670016750421</v>
      </c>
      <c r="X76" s="152">
        <v>2.0999275887038378</v>
      </c>
      <c r="Y76" s="152" t="s">
        <v>340</v>
      </c>
      <c r="Z76" s="152">
        <v>1.0362694300518136</v>
      </c>
      <c r="AA76" s="152">
        <v>1.824817518248175</v>
      </c>
      <c r="AB76" s="152">
        <v>0.32786885245901637</v>
      </c>
      <c r="AC76" s="152"/>
    </row>
    <row r="77" spans="1:29" ht="14.5" thickBot="1" x14ac:dyDescent="0.35">
      <c r="A77" s="38" t="s">
        <v>246</v>
      </c>
      <c r="B77" s="152">
        <v>4.9206863062479771</v>
      </c>
      <c r="C77" s="152">
        <v>6.6623544631306597</v>
      </c>
      <c r="D77" s="152">
        <v>3.1756318859364878</v>
      </c>
      <c r="E77" s="152" t="s">
        <v>340</v>
      </c>
      <c r="F77" s="152">
        <v>3.6784741144414173</v>
      </c>
      <c r="G77" s="152">
        <v>5.5702917771883289</v>
      </c>
      <c r="H77" s="152">
        <v>1.680672268907563</v>
      </c>
      <c r="I77" s="152" t="s">
        <v>340</v>
      </c>
      <c r="J77" s="152">
        <v>6.9637883008356551</v>
      </c>
      <c r="K77" s="152">
        <v>9.5890410958904102</v>
      </c>
      <c r="L77" s="152">
        <v>4.2492917847025495</v>
      </c>
      <c r="M77" s="152" t="s">
        <v>340</v>
      </c>
      <c r="N77" s="152">
        <v>5.0933786078098473</v>
      </c>
      <c r="O77" s="152">
        <v>6.1151079136690649</v>
      </c>
      <c r="P77" s="152">
        <v>4.180064308681672</v>
      </c>
      <c r="Q77" s="152" t="s">
        <v>340</v>
      </c>
      <c r="R77" s="152">
        <v>6.517311608961303</v>
      </c>
      <c r="S77" s="152">
        <v>8.7866108786610866</v>
      </c>
      <c r="T77" s="152">
        <v>4.3650793650793647</v>
      </c>
      <c r="U77" s="152" t="s">
        <v>340</v>
      </c>
      <c r="V77" s="152">
        <v>3.1784841075794623</v>
      </c>
      <c r="W77" s="152">
        <v>4.2056074766355138</v>
      </c>
      <c r="X77" s="152">
        <v>2.0512820512820511</v>
      </c>
      <c r="Y77" s="152" t="s">
        <v>340</v>
      </c>
      <c r="Z77" s="152">
        <v>0</v>
      </c>
      <c r="AA77" s="152">
        <v>0</v>
      </c>
      <c r="AB77" s="152">
        <v>0</v>
      </c>
      <c r="AC77" s="152"/>
    </row>
    <row r="78" spans="1:29" x14ac:dyDescent="0.3">
      <c r="A78" s="203" t="s">
        <v>305</v>
      </c>
      <c r="B78" s="66"/>
      <c r="C78" s="66"/>
      <c r="D78" s="66"/>
      <c r="E78" s="66"/>
      <c r="F78" s="66"/>
      <c r="G78" s="66"/>
      <c r="H78" s="66"/>
      <c r="I78" s="66"/>
      <c r="J78" s="276"/>
      <c r="K78" s="276"/>
      <c r="L78" s="276"/>
      <c r="M78" s="66"/>
      <c r="N78" s="276"/>
      <c r="O78" s="191"/>
      <c r="P78" s="66"/>
      <c r="Q78" s="66"/>
      <c r="R78" s="66"/>
      <c r="S78" s="66"/>
      <c r="T78" s="66"/>
      <c r="U78" s="66"/>
      <c r="V78" s="66"/>
      <c r="W78" s="66"/>
      <c r="X78" s="66"/>
      <c r="Y78" s="66"/>
      <c r="Z78" s="66"/>
      <c r="AA78" s="66"/>
      <c r="AB78" s="66"/>
      <c r="AC78" s="152"/>
    </row>
    <row r="79" spans="1:29" x14ac:dyDescent="0.3">
      <c r="AC79" s="152"/>
    </row>
    <row r="80" spans="1:29" x14ac:dyDescent="0.3">
      <c r="AC80" s="152"/>
    </row>
    <row r="81" spans="29:29" x14ac:dyDescent="0.3">
      <c r="AC81" s="152"/>
    </row>
    <row r="82" spans="29:29" x14ac:dyDescent="0.3">
      <c r="AC82" s="71"/>
    </row>
  </sheetData>
  <mergeCells count="26">
    <mergeCell ref="A43:AB43"/>
    <mergeCell ref="A44:AB44"/>
    <mergeCell ref="A45:AB45"/>
    <mergeCell ref="R46:T46"/>
    <mergeCell ref="V46:X46"/>
    <mergeCell ref="Z46:AB46"/>
    <mergeCell ref="A46:A47"/>
    <mergeCell ref="B46:D46"/>
    <mergeCell ref="F46:H46"/>
    <mergeCell ref="J46:L46"/>
    <mergeCell ref="N46:P46"/>
    <mergeCell ref="R6:T6"/>
    <mergeCell ref="V6:X6"/>
    <mergeCell ref="Z6:AB6"/>
    <mergeCell ref="A41:AB41"/>
    <mergeCell ref="A42:AB42"/>
    <mergeCell ref="A6:A7"/>
    <mergeCell ref="B6:D6"/>
    <mergeCell ref="F6:H6"/>
    <mergeCell ref="J6:L6"/>
    <mergeCell ref="N6:P6"/>
    <mergeCell ref="A1:AB1"/>
    <mergeCell ref="A2:AB2"/>
    <mergeCell ref="A3:AB3"/>
    <mergeCell ref="A4:AB4"/>
    <mergeCell ref="A5:AB5"/>
  </mergeCells>
  <conditionalFormatting sqref="B9:AB10">
    <cfRule type="cellIs" dxfId="17" priority="1" operator="equal">
      <formula>0</formula>
    </cfRule>
  </conditionalFormatting>
  <hyperlinks>
    <hyperlink ref="AD42" location="INDICE!A1" display="Indice" xr:uid="{EADD3527-E50F-42D9-879D-4E37A98BF17E}"/>
    <hyperlink ref="AD2" location="Contenido!A1" display="Contenido" xr:uid="{9CCD8EF9-C663-4A9B-9E31-04DE77B7D99A}"/>
  </hyperlinks>
  <printOptions horizontalCentered="1"/>
  <pageMargins left="0.39370078740157483" right="0.39370078740157483" top="0.39370078740157483" bottom="0.39370078740157483" header="0.31496062992125984" footer="0.31496062992125984"/>
  <pageSetup scale="70" orientation="landscape" horizontalDpi="300" verticalDpi="300" r:id="rId1"/>
  <rowBreaks count="1" manualBreakCount="1">
    <brk id="40" max="27" man="1"/>
  </rowBreaks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55B872-EFE5-40EB-8D7B-4E2C5DAB0763}">
  <dimension ref="A1:AD82"/>
  <sheetViews>
    <sheetView showGridLines="0" zoomScale="90" zoomScaleNormal="90" zoomScaleSheetLayoutView="90" workbookViewId="0">
      <selection activeCell="AD2" sqref="AD2"/>
    </sheetView>
  </sheetViews>
  <sheetFormatPr baseColWidth="10" defaultColWidth="11.453125" defaultRowHeight="14" x14ac:dyDescent="0.3"/>
  <cols>
    <col min="1" max="1" width="17.26953125" style="38" customWidth="1"/>
    <col min="2" max="4" width="7.54296875" style="38" customWidth="1"/>
    <col min="5" max="5" width="1.7265625" style="38" customWidth="1"/>
    <col min="6" max="8" width="7.54296875" style="38" customWidth="1"/>
    <col min="9" max="9" width="1.7265625" style="38" customWidth="1"/>
    <col min="10" max="12" width="7.54296875" style="38" customWidth="1"/>
    <col min="13" max="13" width="1.7265625" style="38" customWidth="1"/>
    <col min="14" max="16" width="7.54296875" style="38" customWidth="1"/>
    <col min="17" max="17" width="1.7265625" style="38" customWidth="1"/>
    <col min="18" max="20" width="7.54296875" style="38" customWidth="1"/>
    <col min="21" max="21" width="1.7265625" style="38" customWidth="1"/>
    <col min="22" max="24" width="7.54296875" style="38" customWidth="1"/>
    <col min="25" max="25" width="1.7265625" style="38" customWidth="1"/>
    <col min="26" max="28" width="7.54296875" style="38" customWidth="1"/>
    <col min="29" max="29" width="5.7265625" style="50" customWidth="1"/>
    <col min="30" max="30" width="10.7265625" style="30" customWidth="1"/>
    <col min="31" max="44" width="11.26953125" style="38" customWidth="1"/>
    <col min="45" max="46" width="9.54296875" style="38" bestFit="1" customWidth="1"/>
    <col min="47" max="47" width="10.1796875" style="38" bestFit="1" customWidth="1"/>
    <col min="48" max="48" width="11.453125" style="38"/>
    <col min="49" max="50" width="9.54296875" style="38" bestFit="1" customWidth="1"/>
    <col min="51" max="51" width="10.1796875" style="38" bestFit="1" customWidth="1"/>
    <col min="52" max="52" width="11.453125" style="38"/>
    <col min="53" max="54" width="9.54296875" style="38" bestFit="1" customWidth="1"/>
    <col min="55" max="55" width="10.1796875" style="38" bestFit="1" customWidth="1"/>
    <col min="56" max="117" width="11.453125" style="38"/>
    <col min="118" max="118" width="16.1796875" style="38" customWidth="1"/>
    <col min="119" max="119" width="6" style="38" customWidth="1"/>
    <col min="120" max="120" width="6" style="38" bestFit="1" customWidth="1"/>
    <col min="121" max="121" width="5.54296875" style="38" bestFit="1" customWidth="1"/>
    <col min="122" max="122" width="1.54296875" style="38" customWidth="1"/>
    <col min="123" max="123" width="6" style="38" bestFit="1" customWidth="1"/>
    <col min="124" max="125" width="5" style="38" customWidth="1"/>
    <col min="126" max="126" width="1.54296875" style="38" customWidth="1"/>
    <col min="127" max="129" width="5" style="38" customWidth="1"/>
    <col min="130" max="130" width="1.54296875" style="38" customWidth="1"/>
    <col min="131" max="133" width="5.1796875" style="38" bestFit="1" customWidth="1"/>
    <col min="134" max="134" width="1.54296875" style="38" customWidth="1"/>
    <col min="135" max="137" width="5.1796875" style="38" bestFit="1" customWidth="1"/>
    <col min="138" max="138" width="1.54296875" style="38" customWidth="1"/>
    <col min="139" max="141" width="5.1796875" style="38" bestFit="1" customWidth="1"/>
    <col min="142" max="142" width="1.54296875" style="38" customWidth="1"/>
    <col min="143" max="143" width="4.81640625" style="38" bestFit="1" customWidth="1"/>
    <col min="144" max="145" width="4.453125" style="38" customWidth="1"/>
    <col min="146" max="146" width="8.81640625" style="38" customWidth="1"/>
    <col min="147" max="147" width="12" style="38" customWidth="1"/>
    <col min="148" max="150" width="6" style="38" customWidth="1"/>
    <col min="151" max="151" width="1.54296875" style="38" customWidth="1"/>
    <col min="152" max="152" width="6.1796875" style="38" customWidth="1"/>
    <col min="153" max="154" width="5.1796875" style="38" customWidth="1"/>
    <col min="155" max="155" width="1.54296875" style="38" customWidth="1"/>
    <col min="156" max="158" width="5" style="38" customWidth="1"/>
    <col min="159" max="159" width="1.54296875" style="38" customWidth="1"/>
    <col min="160" max="162" width="5" style="38" customWidth="1"/>
    <col min="163" max="163" width="1.54296875" style="38" customWidth="1"/>
    <col min="164" max="166" width="5" style="38" customWidth="1"/>
    <col min="167" max="167" width="1.54296875" style="38" customWidth="1"/>
    <col min="168" max="170" width="5.1796875" style="38" customWidth="1"/>
    <col min="171" max="171" width="1.54296875" style="38" customWidth="1"/>
    <col min="172" max="173" width="5" style="38" customWidth="1"/>
    <col min="174" max="174" width="5.453125" style="38" customWidth="1"/>
    <col min="175" max="16384" width="11.453125" style="38"/>
  </cols>
  <sheetData>
    <row r="1" spans="1:30" ht="15.75" customHeight="1" x14ac:dyDescent="0.3">
      <c r="A1" s="335" t="s">
        <v>366</v>
      </c>
      <c r="B1" s="335"/>
      <c r="C1" s="335"/>
      <c r="D1" s="335"/>
      <c r="E1" s="335"/>
      <c r="F1" s="335"/>
      <c r="G1" s="335"/>
      <c r="H1" s="335"/>
      <c r="I1" s="335"/>
      <c r="J1" s="335"/>
      <c r="K1" s="335"/>
      <c r="L1" s="335"/>
      <c r="M1" s="335"/>
      <c r="N1" s="335"/>
      <c r="O1" s="335"/>
      <c r="P1" s="335"/>
      <c r="Q1" s="335"/>
      <c r="R1" s="335"/>
      <c r="S1" s="335"/>
      <c r="T1" s="335"/>
      <c r="U1" s="335"/>
      <c r="V1" s="335"/>
      <c r="W1" s="335"/>
      <c r="X1" s="335"/>
      <c r="Y1" s="335"/>
      <c r="Z1" s="335"/>
      <c r="AA1" s="335"/>
      <c r="AB1" s="335"/>
      <c r="AC1" s="216"/>
    </row>
    <row r="2" spans="1:30" ht="15.75" customHeight="1" x14ac:dyDescent="0.35">
      <c r="A2" s="335" t="s">
        <v>168</v>
      </c>
      <c r="B2" s="335"/>
      <c r="C2" s="335"/>
      <c r="D2" s="335"/>
      <c r="E2" s="335"/>
      <c r="F2" s="335"/>
      <c r="G2" s="335"/>
      <c r="H2" s="335"/>
      <c r="I2" s="335"/>
      <c r="J2" s="335"/>
      <c r="K2" s="335"/>
      <c r="L2" s="335"/>
      <c r="M2" s="335"/>
      <c r="N2" s="335"/>
      <c r="O2" s="335"/>
      <c r="P2" s="335"/>
      <c r="Q2" s="335"/>
      <c r="R2" s="335"/>
      <c r="S2" s="335"/>
      <c r="T2" s="335"/>
      <c r="U2" s="335"/>
      <c r="V2" s="335"/>
      <c r="W2" s="335"/>
      <c r="X2" s="335"/>
      <c r="Y2" s="335"/>
      <c r="Z2" s="335"/>
      <c r="AA2" s="335"/>
      <c r="AB2" s="335"/>
      <c r="AC2" s="215"/>
      <c r="AD2" s="311" t="s">
        <v>131</v>
      </c>
    </row>
    <row r="3" spans="1:30" ht="15.75" customHeight="1" x14ac:dyDescent="0.3">
      <c r="A3" s="335" t="s">
        <v>318</v>
      </c>
      <c r="B3" s="335"/>
      <c r="C3" s="335"/>
      <c r="D3" s="335"/>
      <c r="E3" s="335"/>
      <c r="F3" s="335"/>
      <c r="G3" s="335"/>
      <c r="H3" s="335"/>
      <c r="I3" s="335"/>
      <c r="J3" s="335"/>
      <c r="K3" s="335"/>
      <c r="L3" s="335"/>
      <c r="M3" s="335"/>
      <c r="N3" s="335"/>
      <c r="O3" s="335"/>
      <c r="P3" s="335"/>
      <c r="Q3" s="335"/>
      <c r="R3" s="335"/>
      <c r="S3" s="335"/>
      <c r="T3" s="335"/>
      <c r="U3" s="335"/>
      <c r="V3" s="335"/>
      <c r="W3" s="335"/>
      <c r="X3" s="335"/>
      <c r="Y3" s="335"/>
      <c r="Z3" s="335"/>
      <c r="AA3" s="335"/>
      <c r="AB3" s="335"/>
      <c r="AC3" s="216"/>
    </row>
    <row r="4" spans="1:30" ht="15.75" customHeight="1" x14ac:dyDescent="0.3">
      <c r="A4" s="335" t="s">
        <v>191</v>
      </c>
      <c r="B4" s="335"/>
      <c r="C4" s="335"/>
      <c r="D4" s="335"/>
      <c r="E4" s="335"/>
      <c r="F4" s="335"/>
      <c r="G4" s="335"/>
      <c r="H4" s="335"/>
      <c r="I4" s="335"/>
      <c r="J4" s="335"/>
      <c r="K4" s="335"/>
      <c r="L4" s="335"/>
      <c r="M4" s="335"/>
      <c r="N4" s="335"/>
      <c r="O4" s="335"/>
      <c r="P4" s="335"/>
      <c r="Q4" s="335"/>
      <c r="R4" s="335"/>
      <c r="S4" s="335"/>
      <c r="T4" s="335"/>
      <c r="U4" s="335"/>
      <c r="V4" s="335"/>
      <c r="W4" s="335"/>
      <c r="X4" s="335"/>
      <c r="Y4" s="335"/>
      <c r="Z4" s="335"/>
      <c r="AA4" s="335"/>
      <c r="AB4" s="335"/>
      <c r="AC4" s="216"/>
    </row>
    <row r="5" spans="1:30" ht="15.75" customHeight="1" x14ac:dyDescent="0.3">
      <c r="A5" s="335" t="s">
        <v>289</v>
      </c>
      <c r="B5" s="335"/>
      <c r="C5" s="335"/>
      <c r="D5" s="335"/>
      <c r="E5" s="335"/>
      <c r="F5" s="335"/>
      <c r="G5" s="335"/>
      <c r="H5" s="335"/>
      <c r="I5" s="335"/>
      <c r="J5" s="335"/>
      <c r="K5" s="335"/>
      <c r="L5" s="335"/>
      <c r="M5" s="335"/>
      <c r="N5" s="335"/>
      <c r="O5" s="335"/>
      <c r="P5" s="335"/>
      <c r="Q5" s="335"/>
      <c r="R5" s="335"/>
      <c r="S5" s="335"/>
      <c r="T5" s="335"/>
      <c r="U5" s="335"/>
      <c r="V5" s="335"/>
      <c r="W5" s="335"/>
      <c r="X5" s="335"/>
      <c r="Y5" s="335"/>
      <c r="Z5" s="335"/>
      <c r="AA5" s="335"/>
      <c r="AB5" s="335"/>
      <c r="AC5" s="216"/>
    </row>
    <row r="6" spans="1:30" ht="21" customHeight="1" x14ac:dyDescent="0.3">
      <c r="A6" s="331" t="s">
        <v>319</v>
      </c>
      <c r="B6" s="333" t="s">
        <v>158</v>
      </c>
      <c r="C6" s="333"/>
      <c r="D6" s="333"/>
      <c r="E6" s="245"/>
      <c r="F6" s="333" t="s">
        <v>350</v>
      </c>
      <c r="G6" s="333"/>
      <c r="H6" s="333"/>
      <c r="I6" s="245"/>
      <c r="J6" s="333" t="s">
        <v>351</v>
      </c>
      <c r="K6" s="333"/>
      <c r="L6" s="333"/>
      <c r="M6" s="245"/>
      <c r="N6" s="333" t="s">
        <v>352</v>
      </c>
      <c r="O6" s="333"/>
      <c r="P6" s="333"/>
      <c r="Q6" s="245"/>
      <c r="R6" s="333" t="s">
        <v>353</v>
      </c>
      <c r="S6" s="333"/>
      <c r="T6" s="333"/>
      <c r="U6" s="245"/>
      <c r="V6" s="333" t="s">
        <v>354</v>
      </c>
      <c r="W6" s="333"/>
      <c r="X6" s="333"/>
      <c r="Y6" s="245"/>
      <c r="Z6" s="333" t="s">
        <v>355</v>
      </c>
      <c r="AA6" s="333"/>
      <c r="AB6" s="333"/>
      <c r="AC6" s="205"/>
    </row>
    <row r="7" spans="1:30" ht="21" customHeight="1" x14ac:dyDescent="0.3">
      <c r="A7" s="332"/>
      <c r="B7" s="244" t="s">
        <v>158</v>
      </c>
      <c r="C7" s="244" t="s">
        <v>297</v>
      </c>
      <c r="D7" s="244" t="s">
        <v>298</v>
      </c>
      <c r="E7" s="245"/>
      <c r="F7" s="244" t="s">
        <v>158</v>
      </c>
      <c r="G7" s="244" t="s">
        <v>297</v>
      </c>
      <c r="H7" s="244" t="s">
        <v>298</v>
      </c>
      <c r="I7" s="245"/>
      <c r="J7" s="244" t="s">
        <v>158</v>
      </c>
      <c r="K7" s="244" t="s">
        <v>297</v>
      </c>
      <c r="L7" s="244" t="s">
        <v>298</v>
      </c>
      <c r="M7" s="245"/>
      <c r="N7" s="244" t="s">
        <v>158</v>
      </c>
      <c r="O7" s="244" t="s">
        <v>297</v>
      </c>
      <c r="P7" s="244" t="s">
        <v>298</v>
      </c>
      <c r="Q7" s="245"/>
      <c r="R7" s="244" t="s">
        <v>158</v>
      </c>
      <c r="S7" s="244" t="s">
        <v>297</v>
      </c>
      <c r="T7" s="244" t="s">
        <v>298</v>
      </c>
      <c r="U7" s="245"/>
      <c r="V7" s="244" t="s">
        <v>158</v>
      </c>
      <c r="W7" s="244" t="s">
        <v>297</v>
      </c>
      <c r="X7" s="244" t="s">
        <v>298</v>
      </c>
      <c r="Y7" s="245"/>
      <c r="Z7" s="244" t="s">
        <v>158</v>
      </c>
      <c r="AA7" s="244" t="s">
        <v>297</v>
      </c>
      <c r="AB7" s="244" t="s">
        <v>298</v>
      </c>
      <c r="AC7" s="206"/>
    </row>
    <row r="8" spans="1:30" x14ac:dyDescent="0.3">
      <c r="A8" s="94"/>
      <c r="B8" s="95"/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  <c r="S8" s="95"/>
      <c r="T8" s="95"/>
      <c r="U8" s="95"/>
      <c r="V8" s="95"/>
      <c r="W8" s="95"/>
      <c r="X8" s="95"/>
      <c r="Y8" s="95"/>
      <c r="Z8" s="95"/>
      <c r="AA8" s="95"/>
      <c r="AB8" s="95"/>
    </row>
    <row r="9" spans="1:30" s="41" customFormat="1" x14ac:dyDescent="0.3">
      <c r="A9" s="21" t="s">
        <v>158</v>
      </c>
      <c r="B9" s="154">
        <v>23810</v>
      </c>
      <c r="C9" s="154">
        <v>14312</v>
      </c>
      <c r="D9" s="154">
        <v>9498</v>
      </c>
      <c r="E9" s="154"/>
      <c r="F9" s="154">
        <v>6997</v>
      </c>
      <c r="G9" s="154">
        <v>4109</v>
      </c>
      <c r="H9" s="154">
        <v>2888</v>
      </c>
      <c r="I9" s="154"/>
      <c r="J9" s="154">
        <v>5855</v>
      </c>
      <c r="K9" s="154">
        <v>3478</v>
      </c>
      <c r="L9" s="154">
        <v>2377</v>
      </c>
      <c r="M9" s="154"/>
      <c r="N9" s="154">
        <v>3958</v>
      </c>
      <c r="O9" s="154">
        <v>2467</v>
      </c>
      <c r="P9" s="154">
        <v>1491</v>
      </c>
      <c r="Q9" s="154"/>
      <c r="R9" s="154">
        <v>5387</v>
      </c>
      <c r="S9" s="154">
        <v>3267</v>
      </c>
      <c r="T9" s="154">
        <v>2120</v>
      </c>
      <c r="U9" s="154"/>
      <c r="V9" s="154">
        <v>1477</v>
      </c>
      <c r="W9" s="154">
        <v>907</v>
      </c>
      <c r="X9" s="154">
        <v>570</v>
      </c>
      <c r="Y9" s="154"/>
      <c r="Z9" s="154">
        <v>136</v>
      </c>
      <c r="AA9" s="154">
        <v>84</v>
      </c>
      <c r="AB9" s="154">
        <v>52</v>
      </c>
      <c r="AC9" s="151"/>
      <c r="AD9" s="30"/>
    </row>
    <row r="10" spans="1:30" s="41" customFormat="1" x14ac:dyDescent="0.3">
      <c r="A10" s="21"/>
      <c r="B10" s="270"/>
      <c r="C10" s="270"/>
      <c r="D10" s="270"/>
      <c r="E10" s="270"/>
      <c r="F10" s="270"/>
      <c r="G10" s="270"/>
      <c r="H10" s="270"/>
      <c r="I10" s="270"/>
      <c r="J10" s="270"/>
      <c r="K10" s="270"/>
      <c r="L10" s="270"/>
      <c r="M10" s="270"/>
      <c r="N10" s="270"/>
      <c r="O10" s="270"/>
      <c r="P10" s="270"/>
      <c r="Q10" s="270"/>
      <c r="R10" s="270"/>
      <c r="S10" s="270"/>
      <c r="T10" s="270"/>
      <c r="U10" s="270"/>
      <c r="V10" s="270"/>
      <c r="W10" s="270"/>
      <c r="X10" s="270"/>
      <c r="Y10" s="270"/>
      <c r="Z10" s="270"/>
      <c r="AA10" s="270"/>
      <c r="AB10" s="270"/>
      <c r="AC10" s="151"/>
      <c r="AD10" s="30"/>
    </row>
    <row r="11" spans="1:30" x14ac:dyDescent="0.3">
      <c r="A11" s="169" t="s">
        <v>220</v>
      </c>
      <c r="B11" s="151">
        <v>1409</v>
      </c>
      <c r="C11" s="151">
        <v>752</v>
      </c>
      <c r="D11" s="151">
        <v>657</v>
      </c>
      <c r="E11" s="151"/>
      <c r="F11" s="151">
        <v>530</v>
      </c>
      <c r="G11" s="151">
        <v>276</v>
      </c>
      <c r="H11" s="151">
        <v>254</v>
      </c>
      <c r="I11" s="151"/>
      <c r="J11" s="151">
        <v>316</v>
      </c>
      <c r="K11" s="151">
        <v>153</v>
      </c>
      <c r="L11" s="151">
        <v>163</v>
      </c>
      <c r="M11" s="151"/>
      <c r="N11" s="151">
        <v>212</v>
      </c>
      <c r="O11" s="151">
        <v>134</v>
      </c>
      <c r="P11" s="151">
        <v>78</v>
      </c>
      <c r="Q11" s="151"/>
      <c r="R11" s="151">
        <v>271</v>
      </c>
      <c r="S11" s="151">
        <v>151</v>
      </c>
      <c r="T11" s="151">
        <v>120</v>
      </c>
      <c r="U11" s="151"/>
      <c r="V11" s="151">
        <v>73</v>
      </c>
      <c r="W11" s="151">
        <v>35</v>
      </c>
      <c r="X11" s="151">
        <v>38</v>
      </c>
      <c r="Y11" s="151"/>
      <c r="Z11" s="151">
        <v>7</v>
      </c>
      <c r="AA11" s="151">
        <v>3</v>
      </c>
      <c r="AB11" s="151">
        <v>4</v>
      </c>
      <c r="AC11" s="151"/>
    </row>
    <row r="12" spans="1:30" x14ac:dyDescent="0.3">
      <c r="A12" s="169" t="s">
        <v>221</v>
      </c>
      <c r="B12" s="151">
        <v>1241</v>
      </c>
      <c r="C12" s="151">
        <v>708</v>
      </c>
      <c r="D12" s="151">
        <v>533</v>
      </c>
      <c r="E12" s="151"/>
      <c r="F12" s="151">
        <v>377</v>
      </c>
      <c r="G12" s="151">
        <v>184</v>
      </c>
      <c r="H12" s="151">
        <v>193</v>
      </c>
      <c r="I12" s="151"/>
      <c r="J12" s="151">
        <v>309</v>
      </c>
      <c r="K12" s="151">
        <v>173</v>
      </c>
      <c r="L12" s="151">
        <v>136</v>
      </c>
      <c r="M12" s="151"/>
      <c r="N12" s="151">
        <v>219</v>
      </c>
      <c r="O12" s="151">
        <v>127</v>
      </c>
      <c r="P12" s="151">
        <v>92</v>
      </c>
      <c r="Q12" s="151"/>
      <c r="R12" s="151">
        <v>260</v>
      </c>
      <c r="S12" s="151">
        <v>179</v>
      </c>
      <c r="T12" s="151">
        <v>81</v>
      </c>
      <c r="U12" s="151"/>
      <c r="V12" s="151">
        <v>73</v>
      </c>
      <c r="W12" s="151">
        <v>44</v>
      </c>
      <c r="X12" s="151">
        <v>29</v>
      </c>
      <c r="Y12" s="151"/>
      <c r="Z12" s="151">
        <v>3</v>
      </c>
      <c r="AA12" s="151">
        <v>1</v>
      </c>
      <c r="AB12" s="151">
        <v>2</v>
      </c>
      <c r="AC12" s="151"/>
    </row>
    <row r="13" spans="1:30" x14ac:dyDescent="0.3">
      <c r="A13" s="169" t="s">
        <v>222</v>
      </c>
      <c r="B13" s="151">
        <v>1018</v>
      </c>
      <c r="C13" s="151">
        <v>585</v>
      </c>
      <c r="D13" s="151">
        <v>433</v>
      </c>
      <c r="E13" s="151"/>
      <c r="F13" s="151">
        <v>384</v>
      </c>
      <c r="G13" s="151">
        <v>224</v>
      </c>
      <c r="H13" s="151">
        <v>160</v>
      </c>
      <c r="I13" s="151"/>
      <c r="J13" s="151">
        <v>274</v>
      </c>
      <c r="K13" s="151">
        <v>150</v>
      </c>
      <c r="L13" s="151">
        <v>124</v>
      </c>
      <c r="M13" s="151"/>
      <c r="N13" s="151">
        <v>131</v>
      </c>
      <c r="O13" s="151">
        <v>75</v>
      </c>
      <c r="P13" s="151">
        <v>56</v>
      </c>
      <c r="Q13" s="151"/>
      <c r="R13" s="151">
        <v>199</v>
      </c>
      <c r="S13" s="151">
        <v>120</v>
      </c>
      <c r="T13" s="151">
        <v>79</v>
      </c>
      <c r="U13" s="151"/>
      <c r="V13" s="151">
        <v>23</v>
      </c>
      <c r="W13" s="151">
        <v>13</v>
      </c>
      <c r="X13" s="151">
        <v>10</v>
      </c>
      <c r="Y13" s="151"/>
      <c r="Z13" s="151">
        <v>7</v>
      </c>
      <c r="AA13" s="151">
        <v>3</v>
      </c>
      <c r="AB13" s="151">
        <v>4</v>
      </c>
      <c r="AC13" s="151"/>
    </row>
    <row r="14" spans="1:30" x14ac:dyDescent="0.3">
      <c r="A14" s="169" t="s">
        <v>223</v>
      </c>
      <c r="B14" s="151">
        <v>1760</v>
      </c>
      <c r="C14" s="151">
        <v>1001</v>
      </c>
      <c r="D14" s="151">
        <v>759</v>
      </c>
      <c r="E14" s="151"/>
      <c r="F14" s="151">
        <v>535</v>
      </c>
      <c r="G14" s="151">
        <v>286</v>
      </c>
      <c r="H14" s="151">
        <v>249</v>
      </c>
      <c r="I14" s="151"/>
      <c r="J14" s="151">
        <v>441</v>
      </c>
      <c r="K14" s="151">
        <v>246</v>
      </c>
      <c r="L14" s="151">
        <v>195</v>
      </c>
      <c r="M14" s="151"/>
      <c r="N14" s="151">
        <v>291</v>
      </c>
      <c r="O14" s="151">
        <v>158</v>
      </c>
      <c r="P14" s="151">
        <v>133</v>
      </c>
      <c r="Q14" s="151"/>
      <c r="R14" s="151">
        <v>397</v>
      </c>
      <c r="S14" s="151">
        <v>237</v>
      </c>
      <c r="T14" s="151">
        <v>160</v>
      </c>
      <c r="U14" s="151"/>
      <c r="V14" s="151">
        <v>82</v>
      </c>
      <c r="W14" s="151">
        <v>62</v>
      </c>
      <c r="X14" s="151">
        <v>20</v>
      </c>
      <c r="Y14" s="151"/>
      <c r="Z14" s="151">
        <v>14</v>
      </c>
      <c r="AA14" s="151">
        <v>12</v>
      </c>
      <c r="AB14" s="151">
        <v>2</v>
      </c>
      <c r="AC14" s="151"/>
    </row>
    <row r="15" spans="1:30" x14ac:dyDescent="0.3">
      <c r="A15" s="169" t="s">
        <v>224</v>
      </c>
      <c r="B15" s="151">
        <v>330</v>
      </c>
      <c r="C15" s="151">
        <v>210</v>
      </c>
      <c r="D15" s="151">
        <v>120</v>
      </c>
      <c r="E15" s="151"/>
      <c r="F15" s="151">
        <v>78</v>
      </c>
      <c r="G15" s="151">
        <v>43</v>
      </c>
      <c r="H15" s="151">
        <v>35</v>
      </c>
      <c r="I15" s="151"/>
      <c r="J15" s="151">
        <v>87</v>
      </c>
      <c r="K15" s="151">
        <v>58</v>
      </c>
      <c r="L15" s="151">
        <v>29</v>
      </c>
      <c r="M15" s="151"/>
      <c r="N15" s="151">
        <v>41</v>
      </c>
      <c r="O15" s="151">
        <v>24</v>
      </c>
      <c r="P15" s="151">
        <v>17</v>
      </c>
      <c r="Q15" s="151"/>
      <c r="R15" s="151">
        <v>103</v>
      </c>
      <c r="S15" s="151">
        <v>74</v>
      </c>
      <c r="T15" s="151">
        <v>29</v>
      </c>
      <c r="U15" s="151"/>
      <c r="V15" s="151">
        <v>21</v>
      </c>
      <c r="W15" s="151">
        <v>11</v>
      </c>
      <c r="X15" s="151">
        <v>10</v>
      </c>
      <c r="Y15" s="151"/>
      <c r="Z15" s="151">
        <v>0</v>
      </c>
      <c r="AA15" s="151">
        <v>0</v>
      </c>
      <c r="AB15" s="151">
        <v>0</v>
      </c>
      <c r="AC15" s="151"/>
    </row>
    <row r="16" spans="1:30" x14ac:dyDescent="0.3">
      <c r="A16" s="169" t="s">
        <v>225</v>
      </c>
      <c r="B16" s="151">
        <v>694</v>
      </c>
      <c r="C16" s="151">
        <v>448</v>
      </c>
      <c r="D16" s="151">
        <v>246</v>
      </c>
      <c r="E16" s="151"/>
      <c r="F16" s="151">
        <v>133</v>
      </c>
      <c r="G16" s="151">
        <v>84</v>
      </c>
      <c r="H16" s="151">
        <v>49</v>
      </c>
      <c r="I16" s="151"/>
      <c r="J16" s="151">
        <v>155</v>
      </c>
      <c r="K16" s="151">
        <v>100</v>
      </c>
      <c r="L16" s="151">
        <v>55</v>
      </c>
      <c r="M16" s="151"/>
      <c r="N16" s="151">
        <v>131</v>
      </c>
      <c r="O16" s="151">
        <v>88</v>
      </c>
      <c r="P16" s="151">
        <v>43</v>
      </c>
      <c r="Q16" s="151"/>
      <c r="R16" s="151">
        <v>198</v>
      </c>
      <c r="S16" s="151">
        <v>122</v>
      </c>
      <c r="T16" s="151">
        <v>76</v>
      </c>
      <c r="U16" s="151"/>
      <c r="V16" s="151">
        <v>77</v>
      </c>
      <c r="W16" s="151">
        <v>54</v>
      </c>
      <c r="X16" s="151">
        <v>23</v>
      </c>
      <c r="Y16" s="151"/>
      <c r="Z16" s="151">
        <v>0</v>
      </c>
      <c r="AA16" s="151">
        <v>0</v>
      </c>
      <c r="AB16" s="151">
        <v>0</v>
      </c>
      <c r="AC16" s="151"/>
    </row>
    <row r="17" spans="1:29" x14ac:dyDescent="0.3">
      <c r="A17" s="169" t="s">
        <v>226</v>
      </c>
      <c r="B17" s="151">
        <v>142</v>
      </c>
      <c r="C17" s="151">
        <v>83</v>
      </c>
      <c r="D17" s="151">
        <v>59</v>
      </c>
      <c r="E17" s="151"/>
      <c r="F17" s="151">
        <v>27</v>
      </c>
      <c r="G17" s="151">
        <v>17</v>
      </c>
      <c r="H17" s="151">
        <v>10</v>
      </c>
      <c r="I17" s="151"/>
      <c r="J17" s="151">
        <v>24</v>
      </c>
      <c r="K17" s="151">
        <v>12</v>
      </c>
      <c r="L17" s="151">
        <v>12</v>
      </c>
      <c r="M17" s="151"/>
      <c r="N17" s="151">
        <v>39</v>
      </c>
      <c r="O17" s="151">
        <v>21</v>
      </c>
      <c r="P17" s="151">
        <v>18</v>
      </c>
      <c r="Q17" s="151"/>
      <c r="R17" s="151">
        <v>33</v>
      </c>
      <c r="S17" s="151">
        <v>23</v>
      </c>
      <c r="T17" s="151">
        <v>10</v>
      </c>
      <c r="U17" s="151"/>
      <c r="V17" s="151">
        <v>18</v>
      </c>
      <c r="W17" s="151">
        <v>10</v>
      </c>
      <c r="X17" s="151">
        <v>8</v>
      </c>
      <c r="Y17" s="151"/>
      <c r="Z17" s="151">
        <v>1</v>
      </c>
      <c r="AA17" s="151">
        <v>0</v>
      </c>
      <c r="AB17" s="151">
        <v>1</v>
      </c>
      <c r="AC17" s="151"/>
    </row>
    <row r="18" spans="1:29" x14ac:dyDescent="0.3">
      <c r="A18" s="169" t="s">
        <v>227</v>
      </c>
      <c r="B18" s="151">
        <v>2377</v>
      </c>
      <c r="C18" s="151">
        <v>1362</v>
      </c>
      <c r="D18" s="151">
        <v>1015</v>
      </c>
      <c r="E18" s="151"/>
      <c r="F18" s="151">
        <v>727</v>
      </c>
      <c r="G18" s="151">
        <v>411</v>
      </c>
      <c r="H18" s="151">
        <v>316</v>
      </c>
      <c r="I18" s="151"/>
      <c r="J18" s="151">
        <v>671</v>
      </c>
      <c r="K18" s="151">
        <v>379</v>
      </c>
      <c r="L18" s="151">
        <v>292</v>
      </c>
      <c r="M18" s="151"/>
      <c r="N18" s="151">
        <v>430</v>
      </c>
      <c r="O18" s="151">
        <v>262</v>
      </c>
      <c r="P18" s="151">
        <v>168</v>
      </c>
      <c r="Q18" s="151"/>
      <c r="R18" s="151">
        <v>452</v>
      </c>
      <c r="S18" s="151">
        <v>245</v>
      </c>
      <c r="T18" s="151">
        <v>207</v>
      </c>
      <c r="U18" s="151"/>
      <c r="V18" s="151">
        <v>93</v>
      </c>
      <c r="W18" s="151">
        <v>63</v>
      </c>
      <c r="X18" s="151">
        <v>30</v>
      </c>
      <c r="Y18" s="151"/>
      <c r="Z18" s="151">
        <v>4</v>
      </c>
      <c r="AA18" s="151">
        <v>2</v>
      </c>
      <c r="AB18" s="151">
        <v>2</v>
      </c>
      <c r="AC18" s="154"/>
    </row>
    <row r="19" spans="1:29" x14ac:dyDescent="0.3">
      <c r="A19" s="169" t="s">
        <v>228</v>
      </c>
      <c r="B19" s="151">
        <v>1013</v>
      </c>
      <c r="C19" s="151">
        <v>635</v>
      </c>
      <c r="D19" s="151">
        <v>378</v>
      </c>
      <c r="E19" s="151"/>
      <c r="F19" s="151">
        <v>276</v>
      </c>
      <c r="G19" s="151">
        <v>167</v>
      </c>
      <c r="H19" s="151">
        <v>109</v>
      </c>
      <c r="I19" s="151"/>
      <c r="J19" s="151">
        <v>246</v>
      </c>
      <c r="K19" s="151">
        <v>155</v>
      </c>
      <c r="L19" s="151">
        <v>91</v>
      </c>
      <c r="M19" s="151"/>
      <c r="N19" s="151">
        <v>177</v>
      </c>
      <c r="O19" s="151">
        <v>123</v>
      </c>
      <c r="P19" s="151">
        <v>54</v>
      </c>
      <c r="Q19" s="151"/>
      <c r="R19" s="151">
        <v>225</v>
      </c>
      <c r="S19" s="151">
        <v>138</v>
      </c>
      <c r="T19" s="151">
        <v>87</v>
      </c>
      <c r="U19" s="151"/>
      <c r="V19" s="151">
        <v>86</v>
      </c>
      <c r="W19" s="151">
        <v>49</v>
      </c>
      <c r="X19" s="151">
        <v>37</v>
      </c>
      <c r="Y19" s="151"/>
      <c r="Z19" s="151">
        <v>3</v>
      </c>
      <c r="AA19" s="151">
        <v>3</v>
      </c>
      <c r="AB19" s="151">
        <v>0</v>
      </c>
      <c r="AC19" s="151"/>
    </row>
    <row r="20" spans="1:29" x14ac:dyDescent="0.3">
      <c r="A20" s="169" t="s">
        <v>229</v>
      </c>
      <c r="B20" s="151">
        <v>1141</v>
      </c>
      <c r="C20" s="151">
        <v>740</v>
      </c>
      <c r="D20" s="151">
        <v>401</v>
      </c>
      <c r="E20" s="151"/>
      <c r="F20" s="151">
        <v>362</v>
      </c>
      <c r="G20" s="151">
        <v>208</v>
      </c>
      <c r="H20" s="151">
        <v>154</v>
      </c>
      <c r="I20" s="151"/>
      <c r="J20" s="151">
        <v>300</v>
      </c>
      <c r="K20" s="151">
        <v>199</v>
      </c>
      <c r="L20" s="151">
        <v>101</v>
      </c>
      <c r="M20" s="151"/>
      <c r="N20" s="151">
        <v>192</v>
      </c>
      <c r="O20" s="151">
        <v>145</v>
      </c>
      <c r="P20" s="151">
        <v>47</v>
      </c>
      <c r="Q20" s="151"/>
      <c r="R20" s="151">
        <v>233</v>
      </c>
      <c r="S20" s="151">
        <v>149</v>
      </c>
      <c r="T20" s="151">
        <v>84</v>
      </c>
      <c r="U20" s="151"/>
      <c r="V20" s="151">
        <v>51</v>
      </c>
      <c r="W20" s="151">
        <v>38</v>
      </c>
      <c r="X20" s="151">
        <v>13</v>
      </c>
      <c r="Y20" s="151"/>
      <c r="Z20" s="151">
        <v>3</v>
      </c>
      <c r="AA20" s="151">
        <v>1</v>
      </c>
      <c r="AB20" s="151">
        <v>2</v>
      </c>
      <c r="AC20" s="151"/>
    </row>
    <row r="21" spans="1:29" x14ac:dyDescent="0.3">
      <c r="A21" s="169" t="s">
        <v>230</v>
      </c>
      <c r="B21" s="151">
        <v>493</v>
      </c>
      <c r="C21" s="151">
        <v>326</v>
      </c>
      <c r="D21" s="151">
        <v>167</v>
      </c>
      <c r="E21" s="151"/>
      <c r="F21" s="151">
        <v>164</v>
      </c>
      <c r="G21" s="151">
        <v>100</v>
      </c>
      <c r="H21" s="151">
        <v>64</v>
      </c>
      <c r="I21" s="151"/>
      <c r="J21" s="151">
        <v>171</v>
      </c>
      <c r="K21" s="151">
        <v>121</v>
      </c>
      <c r="L21" s="151">
        <v>50</v>
      </c>
      <c r="M21" s="151"/>
      <c r="N21" s="151">
        <v>57</v>
      </c>
      <c r="O21" s="151">
        <v>33</v>
      </c>
      <c r="P21" s="151">
        <v>24</v>
      </c>
      <c r="Q21" s="151"/>
      <c r="R21" s="151">
        <v>91</v>
      </c>
      <c r="S21" s="151">
        <v>63</v>
      </c>
      <c r="T21" s="151">
        <v>28</v>
      </c>
      <c r="U21" s="151"/>
      <c r="V21" s="151">
        <v>9</v>
      </c>
      <c r="W21" s="151">
        <v>9</v>
      </c>
      <c r="X21" s="151">
        <v>0</v>
      </c>
      <c r="Y21" s="151"/>
      <c r="Z21" s="151">
        <v>1</v>
      </c>
      <c r="AA21" s="151">
        <v>0</v>
      </c>
      <c r="AB21" s="151">
        <v>1</v>
      </c>
      <c r="AC21" s="151"/>
    </row>
    <row r="22" spans="1:29" x14ac:dyDescent="0.3">
      <c r="A22" s="169" t="s">
        <v>231</v>
      </c>
      <c r="B22" s="151">
        <v>2511</v>
      </c>
      <c r="C22" s="151">
        <v>1454</v>
      </c>
      <c r="D22" s="151">
        <v>1057</v>
      </c>
      <c r="E22" s="151"/>
      <c r="F22" s="151">
        <v>642</v>
      </c>
      <c r="G22" s="151">
        <v>383</v>
      </c>
      <c r="H22" s="151">
        <v>259</v>
      </c>
      <c r="I22" s="151"/>
      <c r="J22" s="151">
        <v>592</v>
      </c>
      <c r="K22" s="151">
        <v>337</v>
      </c>
      <c r="L22" s="151">
        <v>255</v>
      </c>
      <c r="M22" s="151"/>
      <c r="N22" s="151">
        <v>375</v>
      </c>
      <c r="O22" s="151">
        <v>219</v>
      </c>
      <c r="P22" s="151">
        <v>156</v>
      </c>
      <c r="Q22" s="151"/>
      <c r="R22" s="151">
        <v>795</v>
      </c>
      <c r="S22" s="151">
        <v>445</v>
      </c>
      <c r="T22" s="151">
        <v>350</v>
      </c>
      <c r="U22" s="151"/>
      <c r="V22" s="151">
        <v>93</v>
      </c>
      <c r="W22" s="151">
        <v>60</v>
      </c>
      <c r="X22" s="151">
        <v>33</v>
      </c>
      <c r="Y22" s="151"/>
      <c r="Z22" s="151">
        <v>14</v>
      </c>
      <c r="AA22" s="151">
        <v>10</v>
      </c>
      <c r="AB22" s="151">
        <v>4</v>
      </c>
      <c r="AC22" s="151"/>
    </row>
    <row r="23" spans="1:29" x14ac:dyDescent="0.3">
      <c r="A23" s="169" t="s">
        <v>232</v>
      </c>
      <c r="B23" s="151">
        <v>505</v>
      </c>
      <c r="C23" s="151">
        <v>289</v>
      </c>
      <c r="D23" s="151">
        <v>216</v>
      </c>
      <c r="E23" s="151"/>
      <c r="F23" s="151">
        <v>167</v>
      </c>
      <c r="G23" s="151">
        <v>95</v>
      </c>
      <c r="H23" s="151">
        <v>72</v>
      </c>
      <c r="I23" s="151"/>
      <c r="J23" s="151">
        <v>110</v>
      </c>
      <c r="K23" s="151">
        <v>67</v>
      </c>
      <c r="L23" s="151">
        <v>43</v>
      </c>
      <c r="M23" s="151"/>
      <c r="N23" s="151">
        <v>74</v>
      </c>
      <c r="O23" s="151">
        <v>45</v>
      </c>
      <c r="P23" s="151">
        <v>29</v>
      </c>
      <c r="Q23" s="151"/>
      <c r="R23" s="151">
        <v>125</v>
      </c>
      <c r="S23" s="151">
        <v>66</v>
      </c>
      <c r="T23" s="151">
        <v>59</v>
      </c>
      <c r="U23" s="151"/>
      <c r="V23" s="151">
        <v>29</v>
      </c>
      <c r="W23" s="151">
        <v>16</v>
      </c>
      <c r="X23" s="151">
        <v>13</v>
      </c>
      <c r="Y23" s="151"/>
      <c r="Z23" s="151">
        <v>0</v>
      </c>
      <c r="AA23" s="151">
        <v>0</v>
      </c>
      <c r="AB23" s="151">
        <v>0</v>
      </c>
      <c r="AC23" s="151"/>
    </row>
    <row r="24" spans="1:29" x14ac:dyDescent="0.3">
      <c r="A24" s="169" t="s">
        <v>233</v>
      </c>
      <c r="B24" s="151">
        <v>1581</v>
      </c>
      <c r="C24" s="151">
        <v>935</v>
      </c>
      <c r="D24" s="151">
        <v>646</v>
      </c>
      <c r="E24" s="151"/>
      <c r="F24" s="151">
        <v>451</v>
      </c>
      <c r="G24" s="151">
        <v>254</v>
      </c>
      <c r="H24" s="151">
        <v>197</v>
      </c>
      <c r="I24" s="151"/>
      <c r="J24" s="151">
        <v>412</v>
      </c>
      <c r="K24" s="151">
        <v>243</v>
      </c>
      <c r="L24" s="151">
        <v>169</v>
      </c>
      <c r="M24" s="151"/>
      <c r="N24" s="151">
        <v>269</v>
      </c>
      <c r="O24" s="151">
        <v>176</v>
      </c>
      <c r="P24" s="151">
        <v>93</v>
      </c>
      <c r="Q24" s="151"/>
      <c r="R24" s="151">
        <v>329</v>
      </c>
      <c r="S24" s="151">
        <v>189</v>
      </c>
      <c r="T24" s="151">
        <v>140</v>
      </c>
      <c r="U24" s="151"/>
      <c r="V24" s="151">
        <v>118</v>
      </c>
      <c r="W24" s="151">
        <v>71</v>
      </c>
      <c r="X24" s="151">
        <v>47</v>
      </c>
      <c r="Y24" s="151"/>
      <c r="Z24" s="151">
        <v>2</v>
      </c>
      <c r="AA24" s="151">
        <v>2</v>
      </c>
      <c r="AB24" s="151">
        <v>0</v>
      </c>
      <c r="AC24" s="151"/>
    </row>
    <row r="25" spans="1:29" x14ac:dyDescent="0.3">
      <c r="A25" s="169" t="s">
        <v>234</v>
      </c>
      <c r="B25" s="151">
        <v>429</v>
      </c>
      <c r="C25" s="151">
        <v>270</v>
      </c>
      <c r="D25" s="151">
        <v>159</v>
      </c>
      <c r="E25" s="151"/>
      <c r="F25" s="151">
        <v>116</v>
      </c>
      <c r="G25" s="151">
        <v>81</v>
      </c>
      <c r="H25" s="151">
        <v>35</v>
      </c>
      <c r="I25" s="151"/>
      <c r="J25" s="151">
        <v>82</v>
      </c>
      <c r="K25" s="151">
        <v>53</v>
      </c>
      <c r="L25" s="151">
        <v>29</v>
      </c>
      <c r="M25" s="151"/>
      <c r="N25" s="151">
        <v>74</v>
      </c>
      <c r="O25" s="151">
        <v>43</v>
      </c>
      <c r="P25" s="151">
        <v>31</v>
      </c>
      <c r="Q25" s="151"/>
      <c r="R25" s="151">
        <v>106</v>
      </c>
      <c r="S25" s="151">
        <v>62</v>
      </c>
      <c r="T25" s="151">
        <v>44</v>
      </c>
      <c r="U25" s="151"/>
      <c r="V25" s="151">
        <v>50</v>
      </c>
      <c r="W25" s="151">
        <v>30</v>
      </c>
      <c r="X25" s="151">
        <v>20</v>
      </c>
      <c r="Y25" s="151"/>
      <c r="Z25" s="151">
        <v>1</v>
      </c>
      <c r="AA25" s="151">
        <v>1</v>
      </c>
      <c r="AB25" s="151">
        <v>0</v>
      </c>
      <c r="AC25" s="151"/>
    </row>
    <row r="26" spans="1:29" x14ac:dyDescent="0.3">
      <c r="A26" s="169" t="s">
        <v>235</v>
      </c>
      <c r="B26" s="151">
        <v>828</v>
      </c>
      <c r="C26" s="151">
        <v>514</v>
      </c>
      <c r="D26" s="151">
        <v>314</v>
      </c>
      <c r="E26" s="151"/>
      <c r="F26" s="151">
        <v>245</v>
      </c>
      <c r="G26" s="151">
        <v>149</v>
      </c>
      <c r="H26" s="151">
        <v>96</v>
      </c>
      <c r="I26" s="151"/>
      <c r="J26" s="151">
        <v>187</v>
      </c>
      <c r="K26" s="151">
        <v>115</v>
      </c>
      <c r="L26" s="151">
        <v>72</v>
      </c>
      <c r="M26" s="151"/>
      <c r="N26" s="151">
        <v>146</v>
      </c>
      <c r="O26" s="151">
        <v>93</v>
      </c>
      <c r="P26" s="151">
        <v>53</v>
      </c>
      <c r="Q26" s="151"/>
      <c r="R26" s="151">
        <v>175</v>
      </c>
      <c r="S26" s="151">
        <v>113</v>
      </c>
      <c r="T26" s="151">
        <v>62</v>
      </c>
      <c r="U26" s="151"/>
      <c r="V26" s="151">
        <v>66</v>
      </c>
      <c r="W26" s="151">
        <v>39</v>
      </c>
      <c r="X26" s="151">
        <v>27</v>
      </c>
      <c r="Y26" s="151"/>
      <c r="Z26" s="151">
        <v>9</v>
      </c>
      <c r="AA26" s="151">
        <v>5</v>
      </c>
      <c r="AB26" s="151">
        <v>4</v>
      </c>
      <c r="AC26" s="151"/>
    </row>
    <row r="27" spans="1:29" x14ac:dyDescent="0.3">
      <c r="A27" s="169" t="s">
        <v>236</v>
      </c>
      <c r="B27" s="151">
        <v>277</v>
      </c>
      <c r="C27" s="151">
        <v>192</v>
      </c>
      <c r="D27" s="151">
        <v>85</v>
      </c>
      <c r="E27" s="151"/>
      <c r="F27" s="151">
        <v>87</v>
      </c>
      <c r="G27" s="151">
        <v>62</v>
      </c>
      <c r="H27" s="151">
        <v>25</v>
      </c>
      <c r="I27" s="151"/>
      <c r="J27" s="151">
        <v>56</v>
      </c>
      <c r="K27" s="151">
        <v>37</v>
      </c>
      <c r="L27" s="151">
        <v>19</v>
      </c>
      <c r="M27" s="151"/>
      <c r="N27" s="151">
        <v>48</v>
      </c>
      <c r="O27" s="151">
        <v>33</v>
      </c>
      <c r="P27" s="151">
        <v>15</v>
      </c>
      <c r="Q27" s="151"/>
      <c r="R27" s="151">
        <v>70</v>
      </c>
      <c r="S27" s="151">
        <v>48</v>
      </c>
      <c r="T27" s="151">
        <v>22</v>
      </c>
      <c r="U27" s="151"/>
      <c r="V27" s="151">
        <v>11</v>
      </c>
      <c r="W27" s="151">
        <v>9</v>
      </c>
      <c r="X27" s="151">
        <v>2</v>
      </c>
      <c r="Y27" s="151"/>
      <c r="Z27" s="151">
        <v>5</v>
      </c>
      <c r="AA27" s="151">
        <v>3</v>
      </c>
      <c r="AB27" s="151">
        <v>2</v>
      </c>
      <c r="AC27" s="154"/>
    </row>
    <row r="28" spans="1:29" x14ac:dyDescent="0.3">
      <c r="A28" s="169" t="s">
        <v>237</v>
      </c>
      <c r="B28" s="151">
        <v>420</v>
      </c>
      <c r="C28" s="151">
        <v>293</v>
      </c>
      <c r="D28" s="151">
        <v>127</v>
      </c>
      <c r="E28" s="151"/>
      <c r="F28" s="151">
        <v>117</v>
      </c>
      <c r="G28" s="151">
        <v>91</v>
      </c>
      <c r="H28" s="151">
        <v>26</v>
      </c>
      <c r="I28" s="151"/>
      <c r="J28" s="151">
        <v>114</v>
      </c>
      <c r="K28" s="151">
        <v>71</v>
      </c>
      <c r="L28" s="151">
        <v>43</v>
      </c>
      <c r="M28" s="151"/>
      <c r="N28" s="151">
        <v>59</v>
      </c>
      <c r="O28" s="151">
        <v>37</v>
      </c>
      <c r="P28" s="151">
        <v>22</v>
      </c>
      <c r="Q28" s="151"/>
      <c r="R28" s="151">
        <v>103</v>
      </c>
      <c r="S28" s="151">
        <v>80</v>
      </c>
      <c r="T28" s="151">
        <v>23</v>
      </c>
      <c r="U28" s="151"/>
      <c r="V28" s="151">
        <v>21</v>
      </c>
      <c r="W28" s="151">
        <v>11</v>
      </c>
      <c r="X28" s="151">
        <v>10</v>
      </c>
      <c r="Y28" s="151"/>
      <c r="Z28" s="151">
        <v>6</v>
      </c>
      <c r="AA28" s="151">
        <v>3</v>
      </c>
      <c r="AB28" s="151">
        <v>3</v>
      </c>
      <c r="AC28" s="151"/>
    </row>
    <row r="29" spans="1:29" x14ac:dyDescent="0.3">
      <c r="A29" s="169" t="s">
        <v>238</v>
      </c>
      <c r="B29" s="151">
        <v>298</v>
      </c>
      <c r="C29" s="151">
        <v>169</v>
      </c>
      <c r="D29" s="151">
        <v>129</v>
      </c>
      <c r="E29" s="151"/>
      <c r="F29" s="151">
        <v>107</v>
      </c>
      <c r="G29" s="151">
        <v>59</v>
      </c>
      <c r="H29" s="151">
        <v>48</v>
      </c>
      <c r="I29" s="151"/>
      <c r="J29" s="151">
        <v>61</v>
      </c>
      <c r="K29" s="151">
        <v>44</v>
      </c>
      <c r="L29" s="151">
        <v>17</v>
      </c>
      <c r="M29" s="151"/>
      <c r="N29" s="151">
        <v>32</v>
      </c>
      <c r="O29" s="151">
        <v>18</v>
      </c>
      <c r="P29" s="151">
        <v>14</v>
      </c>
      <c r="Q29" s="151"/>
      <c r="R29" s="151">
        <v>74</v>
      </c>
      <c r="S29" s="151">
        <v>42</v>
      </c>
      <c r="T29" s="151">
        <v>32</v>
      </c>
      <c r="U29" s="151"/>
      <c r="V29" s="151">
        <v>24</v>
      </c>
      <c r="W29" s="151">
        <v>6</v>
      </c>
      <c r="X29" s="151">
        <v>18</v>
      </c>
      <c r="Y29" s="151"/>
      <c r="Z29" s="151">
        <v>0</v>
      </c>
      <c r="AA29" s="151">
        <v>0</v>
      </c>
      <c r="AB29" s="151">
        <v>0</v>
      </c>
      <c r="AC29" s="151"/>
    </row>
    <row r="30" spans="1:29" x14ac:dyDescent="0.3">
      <c r="A30" s="169" t="s">
        <v>239</v>
      </c>
      <c r="B30" s="151">
        <v>596</v>
      </c>
      <c r="C30" s="151">
        <v>335</v>
      </c>
      <c r="D30" s="151">
        <v>261</v>
      </c>
      <c r="E30" s="151"/>
      <c r="F30" s="151">
        <v>181</v>
      </c>
      <c r="G30" s="151">
        <v>105</v>
      </c>
      <c r="H30" s="151">
        <v>76</v>
      </c>
      <c r="I30" s="151"/>
      <c r="J30" s="151">
        <v>136</v>
      </c>
      <c r="K30" s="151">
        <v>72</v>
      </c>
      <c r="L30" s="151">
        <v>64</v>
      </c>
      <c r="M30" s="151"/>
      <c r="N30" s="151">
        <v>89</v>
      </c>
      <c r="O30" s="151">
        <v>52</v>
      </c>
      <c r="P30" s="151">
        <v>37</v>
      </c>
      <c r="Q30" s="151"/>
      <c r="R30" s="151">
        <v>141</v>
      </c>
      <c r="S30" s="151">
        <v>79</v>
      </c>
      <c r="T30" s="151">
        <v>62</v>
      </c>
      <c r="U30" s="151"/>
      <c r="V30" s="151">
        <v>42</v>
      </c>
      <c r="W30" s="151">
        <v>23</v>
      </c>
      <c r="X30" s="151">
        <v>19</v>
      </c>
      <c r="Y30" s="151"/>
      <c r="Z30" s="151">
        <v>7</v>
      </c>
      <c r="AA30" s="151">
        <v>4</v>
      </c>
      <c r="AB30" s="151">
        <v>3</v>
      </c>
      <c r="AC30" s="151"/>
    </row>
    <row r="31" spans="1:29" x14ac:dyDescent="0.3">
      <c r="A31" s="169" t="s">
        <v>240</v>
      </c>
      <c r="B31" s="151">
        <v>1007</v>
      </c>
      <c r="C31" s="151">
        <v>631</v>
      </c>
      <c r="D31" s="151">
        <v>376</v>
      </c>
      <c r="E31" s="151"/>
      <c r="F31" s="151">
        <v>216</v>
      </c>
      <c r="G31" s="151">
        <v>133</v>
      </c>
      <c r="H31" s="151">
        <v>83</v>
      </c>
      <c r="I31" s="151"/>
      <c r="J31" s="151">
        <v>235</v>
      </c>
      <c r="K31" s="151">
        <v>153</v>
      </c>
      <c r="L31" s="151">
        <v>82</v>
      </c>
      <c r="M31" s="151"/>
      <c r="N31" s="151">
        <v>185</v>
      </c>
      <c r="O31" s="151">
        <v>110</v>
      </c>
      <c r="P31" s="151">
        <v>75</v>
      </c>
      <c r="Q31" s="151"/>
      <c r="R31" s="151">
        <v>238</v>
      </c>
      <c r="S31" s="151">
        <v>145</v>
      </c>
      <c r="T31" s="151">
        <v>93</v>
      </c>
      <c r="U31" s="151"/>
      <c r="V31" s="151">
        <v>122</v>
      </c>
      <c r="W31" s="151">
        <v>80</v>
      </c>
      <c r="X31" s="151">
        <v>42</v>
      </c>
      <c r="Y31" s="151"/>
      <c r="Z31" s="151">
        <v>11</v>
      </c>
      <c r="AA31" s="151">
        <v>10</v>
      </c>
      <c r="AB31" s="151">
        <v>1</v>
      </c>
      <c r="AC31" s="151"/>
    </row>
    <row r="32" spans="1:29" x14ac:dyDescent="0.3">
      <c r="A32" s="169" t="s">
        <v>241</v>
      </c>
      <c r="B32" s="151">
        <v>897</v>
      </c>
      <c r="C32" s="151">
        <v>587</v>
      </c>
      <c r="D32" s="151">
        <v>310</v>
      </c>
      <c r="E32" s="151"/>
      <c r="F32" s="151">
        <v>317</v>
      </c>
      <c r="G32" s="151">
        <v>223</v>
      </c>
      <c r="H32" s="151">
        <v>94</v>
      </c>
      <c r="I32" s="151"/>
      <c r="J32" s="151">
        <v>205</v>
      </c>
      <c r="K32" s="151">
        <v>114</v>
      </c>
      <c r="L32" s="151">
        <v>91</v>
      </c>
      <c r="M32" s="151"/>
      <c r="N32" s="151">
        <v>148</v>
      </c>
      <c r="O32" s="151">
        <v>105</v>
      </c>
      <c r="P32" s="151">
        <v>43</v>
      </c>
      <c r="Q32" s="151"/>
      <c r="R32" s="151">
        <v>150</v>
      </c>
      <c r="S32" s="151">
        <v>99</v>
      </c>
      <c r="T32" s="151">
        <v>51</v>
      </c>
      <c r="U32" s="151"/>
      <c r="V32" s="151">
        <v>69</v>
      </c>
      <c r="W32" s="151">
        <v>42</v>
      </c>
      <c r="X32" s="151">
        <v>27</v>
      </c>
      <c r="Y32" s="151"/>
      <c r="Z32" s="151">
        <v>8</v>
      </c>
      <c r="AA32" s="151">
        <v>4</v>
      </c>
      <c r="AB32" s="151">
        <v>4</v>
      </c>
      <c r="AC32" s="151"/>
    </row>
    <row r="33" spans="1:30" x14ac:dyDescent="0.3">
      <c r="A33" s="169" t="s">
        <v>242</v>
      </c>
      <c r="B33" s="151">
        <v>596</v>
      </c>
      <c r="C33" s="151">
        <v>375</v>
      </c>
      <c r="D33" s="151">
        <v>221</v>
      </c>
      <c r="E33" s="151"/>
      <c r="F33" s="151">
        <v>129</v>
      </c>
      <c r="G33" s="151">
        <v>73</v>
      </c>
      <c r="H33" s="151">
        <v>56</v>
      </c>
      <c r="I33" s="151"/>
      <c r="J33" s="151">
        <v>128</v>
      </c>
      <c r="K33" s="151">
        <v>79</v>
      </c>
      <c r="L33" s="151">
        <v>49</v>
      </c>
      <c r="M33" s="151"/>
      <c r="N33" s="151">
        <v>100</v>
      </c>
      <c r="O33" s="151">
        <v>71</v>
      </c>
      <c r="P33" s="151">
        <v>29</v>
      </c>
      <c r="Q33" s="151"/>
      <c r="R33" s="151">
        <v>171</v>
      </c>
      <c r="S33" s="151">
        <v>111</v>
      </c>
      <c r="T33" s="151">
        <v>60</v>
      </c>
      <c r="U33" s="151"/>
      <c r="V33" s="151">
        <v>67</v>
      </c>
      <c r="W33" s="151">
        <v>41</v>
      </c>
      <c r="X33" s="151">
        <v>26</v>
      </c>
      <c r="Y33" s="151"/>
      <c r="Z33" s="151">
        <v>1</v>
      </c>
      <c r="AA33" s="151">
        <v>0</v>
      </c>
      <c r="AB33" s="151">
        <v>1</v>
      </c>
      <c r="AC33" s="151"/>
      <c r="AD33" s="73"/>
    </row>
    <row r="34" spans="1:30" x14ac:dyDescent="0.3">
      <c r="A34" s="169" t="s">
        <v>243</v>
      </c>
      <c r="B34" s="151">
        <v>151</v>
      </c>
      <c r="C34" s="151">
        <v>104</v>
      </c>
      <c r="D34" s="151">
        <v>47</v>
      </c>
      <c r="E34" s="151"/>
      <c r="F34" s="151">
        <v>47</v>
      </c>
      <c r="G34" s="151">
        <v>32</v>
      </c>
      <c r="H34" s="151">
        <v>15</v>
      </c>
      <c r="I34" s="151"/>
      <c r="J34" s="151">
        <v>32</v>
      </c>
      <c r="K34" s="151">
        <v>22</v>
      </c>
      <c r="L34" s="151">
        <v>10</v>
      </c>
      <c r="M34" s="151"/>
      <c r="N34" s="151">
        <v>29</v>
      </c>
      <c r="O34" s="151">
        <v>24</v>
      </c>
      <c r="P34" s="151">
        <v>5</v>
      </c>
      <c r="Q34" s="151"/>
      <c r="R34" s="151">
        <v>34</v>
      </c>
      <c r="S34" s="151">
        <v>20</v>
      </c>
      <c r="T34" s="151">
        <v>14</v>
      </c>
      <c r="U34" s="151"/>
      <c r="V34" s="151">
        <v>7</v>
      </c>
      <c r="W34" s="151">
        <v>5</v>
      </c>
      <c r="X34" s="151">
        <v>2</v>
      </c>
      <c r="Y34" s="151"/>
      <c r="Z34" s="151">
        <v>2</v>
      </c>
      <c r="AA34" s="151">
        <v>1</v>
      </c>
      <c r="AB34" s="151">
        <v>1</v>
      </c>
      <c r="AC34" s="151"/>
    </row>
    <row r="35" spans="1:30" x14ac:dyDescent="0.3">
      <c r="A35" s="169" t="s">
        <v>244</v>
      </c>
      <c r="B35" s="151">
        <v>990</v>
      </c>
      <c r="C35" s="151">
        <v>616</v>
      </c>
      <c r="D35" s="151">
        <v>374</v>
      </c>
      <c r="E35" s="151"/>
      <c r="F35" s="151">
        <v>239</v>
      </c>
      <c r="G35" s="151">
        <v>144</v>
      </c>
      <c r="H35" s="151">
        <v>95</v>
      </c>
      <c r="I35" s="151"/>
      <c r="J35" s="151">
        <v>236</v>
      </c>
      <c r="K35" s="151">
        <v>153</v>
      </c>
      <c r="L35" s="151">
        <v>83</v>
      </c>
      <c r="M35" s="151"/>
      <c r="N35" s="151">
        <v>210</v>
      </c>
      <c r="O35" s="151">
        <v>131</v>
      </c>
      <c r="P35" s="151">
        <v>79</v>
      </c>
      <c r="Q35" s="151"/>
      <c r="R35" s="151">
        <v>206</v>
      </c>
      <c r="S35" s="151">
        <v>132</v>
      </c>
      <c r="T35" s="151">
        <v>74</v>
      </c>
      <c r="U35" s="151"/>
      <c r="V35" s="151">
        <v>78</v>
      </c>
      <c r="W35" s="151">
        <v>45</v>
      </c>
      <c r="X35" s="151">
        <v>33</v>
      </c>
      <c r="Y35" s="151"/>
      <c r="Z35" s="151">
        <v>21</v>
      </c>
      <c r="AA35" s="151">
        <v>11</v>
      </c>
      <c r="AB35" s="151">
        <v>10</v>
      </c>
      <c r="AC35" s="71"/>
    </row>
    <row r="36" spans="1:30" x14ac:dyDescent="0.3">
      <c r="A36" s="169" t="s">
        <v>245</v>
      </c>
      <c r="B36" s="151">
        <v>954</v>
      </c>
      <c r="C36" s="151">
        <v>595</v>
      </c>
      <c r="D36" s="151">
        <v>359</v>
      </c>
      <c r="E36" s="151"/>
      <c r="F36" s="151">
        <v>316</v>
      </c>
      <c r="G36" s="151">
        <v>204</v>
      </c>
      <c r="H36" s="151">
        <v>112</v>
      </c>
      <c r="I36" s="151"/>
      <c r="J36" s="151">
        <v>225</v>
      </c>
      <c r="K36" s="151">
        <v>137</v>
      </c>
      <c r="L36" s="151">
        <v>88</v>
      </c>
      <c r="M36" s="151"/>
      <c r="N36" s="151">
        <v>170</v>
      </c>
      <c r="O36" s="151">
        <v>103</v>
      </c>
      <c r="P36" s="151">
        <v>67</v>
      </c>
      <c r="Q36" s="151"/>
      <c r="R36" s="151">
        <v>176</v>
      </c>
      <c r="S36" s="151">
        <v>114</v>
      </c>
      <c r="T36" s="151">
        <v>62</v>
      </c>
      <c r="U36" s="151"/>
      <c r="V36" s="151">
        <v>61</v>
      </c>
      <c r="W36" s="151">
        <v>32</v>
      </c>
      <c r="X36" s="151">
        <v>29</v>
      </c>
      <c r="Y36" s="151"/>
      <c r="Z36" s="151">
        <v>6</v>
      </c>
      <c r="AA36" s="151">
        <v>5</v>
      </c>
      <c r="AB36" s="151">
        <v>1</v>
      </c>
      <c r="AC36" s="71"/>
    </row>
    <row r="37" spans="1:30" ht="14.5" thickBot="1" x14ac:dyDescent="0.35">
      <c r="A37" s="169" t="s">
        <v>246</v>
      </c>
      <c r="B37" s="151">
        <v>152</v>
      </c>
      <c r="C37" s="151">
        <v>103</v>
      </c>
      <c r="D37" s="151">
        <v>49</v>
      </c>
      <c r="E37" s="151"/>
      <c r="F37" s="151">
        <v>27</v>
      </c>
      <c r="G37" s="151">
        <v>21</v>
      </c>
      <c r="H37" s="151">
        <v>6</v>
      </c>
      <c r="I37" s="151"/>
      <c r="J37" s="151">
        <v>50</v>
      </c>
      <c r="K37" s="151">
        <v>35</v>
      </c>
      <c r="L37" s="151">
        <v>15</v>
      </c>
      <c r="M37" s="151"/>
      <c r="N37" s="151">
        <v>30</v>
      </c>
      <c r="O37" s="151">
        <v>17</v>
      </c>
      <c r="P37" s="151">
        <v>13</v>
      </c>
      <c r="Q37" s="151"/>
      <c r="R37" s="151">
        <v>32</v>
      </c>
      <c r="S37" s="151">
        <v>21</v>
      </c>
      <c r="T37" s="151">
        <v>11</v>
      </c>
      <c r="U37" s="151"/>
      <c r="V37" s="151">
        <v>13</v>
      </c>
      <c r="W37" s="151">
        <v>9</v>
      </c>
      <c r="X37" s="151">
        <v>4</v>
      </c>
      <c r="Y37" s="151"/>
      <c r="Z37" s="151">
        <v>0</v>
      </c>
      <c r="AA37" s="151">
        <v>0</v>
      </c>
      <c r="AB37" s="151">
        <v>0</v>
      </c>
      <c r="AC37" s="151"/>
    </row>
    <row r="38" spans="1:30" x14ac:dyDescent="0.3">
      <c r="A38" s="203" t="s">
        <v>305</v>
      </c>
      <c r="B38" s="273"/>
      <c r="C38" s="273"/>
      <c r="D38" s="273"/>
      <c r="E38" s="273"/>
      <c r="F38" s="273"/>
      <c r="G38" s="273"/>
      <c r="H38" s="274"/>
      <c r="I38" s="273"/>
      <c r="J38" s="273"/>
      <c r="K38" s="273"/>
      <c r="L38" s="274"/>
      <c r="M38" s="273"/>
      <c r="N38" s="273"/>
      <c r="O38" s="273"/>
      <c r="P38" s="274"/>
      <c r="Q38" s="273"/>
      <c r="R38" s="273"/>
      <c r="S38" s="273"/>
      <c r="T38" s="274"/>
      <c r="U38" s="273"/>
      <c r="V38" s="273"/>
      <c r="W38" s="273"/>
      <c r="X38" s="274"/>
      <c r="Y38" s="273"/>
      <c r="Z38" s="273"/>
      <c r="AA38" s="273"/>
      <c r="AB38" s="274"/>
      <c r="AC38" s="216"/>
    </row>
    <row r="39" spans="1:30" x14ac:dyDescent="0.3">
      <c r="A39" s="94"/>
      <c r="B39" s="95"/>
      <c r="C39" s="95"/>
      <c r="D39" s="95"/>
      <c r="E39" s="95"/>
      <c r="F39" s="95"/>
      <c r="G39" s="95"/>
      <c r="H39" s="95"/>
      <c r="I39" s="95"/>
      <c r="J39" s="95"/>
      <c r="K39" s="95"/>
      <c r="L39" s="95"/>
      <c r="M39" s="95"/>
      <c r="N39" s="95"/>
      <c r="O39" s="95"/>
      <c r="P39" s="95"/>
      <c r="Q39" s="95"/>
      <c r="R39" s="95"/>
      <c r="S39" s="95"/>
      <c r="T39" s="95"/>
      <c r="U39" s="95"/>
      <c r="V39" s="95"/>
      <c r="W39" s="95"/>
      <c r="X39" s="95"/>
      <c r="Y39" s="95"/>
      <c r="Z39" s="95"/>
      <c r="AA39" s="95"/>
      <c r="AB39" s="95"/>
      <c r="AC39" s="216"/>
    </row>
    <row r="40" spans="1:30" x14ac:dyDescent="0.3">
      <c r="A40" s="94"/>
      <c r="B40" s="95"/>
      <c r="C40" s="95"/>
      <c r="D40" s="95"/>
      <c r="E40" s="95"/>
      <c r="F40" s="95"/>
      <c r="G40" s="95"/>
      <c r="H40" s="95"/>
      <c r="I40" s="95"/>
      <c r="J40" s="95"/>
      <c r="K40" s="95"/>
      <c r="L40" s="95"/>
      <c r="M40" s="95"/>
      <c r="N40" s="95"/>
      <c r="O40" s="95"/>
      <c r="P40" s="95"/>
      <c r="Q40" s="95"/>
      <c r="R40" s="95"/>
      <c r="S40" s="95"/>
      <c r="T40" s="95"/>
      <c r="U40" s="95"/>
      <c r="V40" s="95"/>
      <c r="W40" s="95"/>
      <c r="X40" s="95"/>
      <c r="Y40" s="95"/>
      <c r="Z40" s="95"/>
      <c r="AA40" s="95"/>
      <c r="AB40" s="95"/>
      <c r="AC40" s="216"/>
    </row>
    <row r="41" spans="1:30" ht="15.75" customHeight="1" x14ac:dyDescent="0.3">
      <c r="A41" s="335" t="s">
        <v>367</v>
      </c>
      <c r="B41" s="335"/>
      <c r="C41" s="335"/>
      <c r="D41" s="335"/>
      <c r="E41" s="335"/>
      <c r="F41" s="335"/>
      <c r="G41" s="335"/>
      <c r="H41" s="335"/>
      <c r="I41" s="335"/>
      <c r="J41" s="335"/>
      <c r="K41" s="335"/>
      <c r="L41" s="335"/>
      <c r="M41" s="335"/>
      <c r="N41" s="335"/>
      <c r="O41" s="335"/>
      <c r="P41" s="335"/>
      <c r="Q41" s="335"/>
      <c r="R41" s="335"/>
      <c r="S41" s="335"/>
      <c r="T41" s="335"/>
      <c r="U41" s="335"/>
      <c r="V41" s="335"/>
      <c r="W41" s="335"/>
      <c r="X41" s="335"/>
      <c r="Y41" s="335"/>
      <c r="Z41" s="335"/>
      <c r="AA41" s="335"/>
      <c r="AB41" s="335"/>
      <c r="AC41" s="216"/>
    </row>
    <row r="42" spans="1:30" ht="15.75" customHeight="1" x14ac:dyDescent="0.35">
      <c r="A42" s="335" t="s">
        <v>250</v>
      </c>
      <c r="B42" s="335"/>
      <c r="C42" s="335"/>
      <c r="D42" s="335"/>
      <c r="E42" s="335"/>
      <c r="F42" s="335"/>
      <c r="G42" s="335"/>
      <c r="H42" s="335"/>
      <c r="I42" s="335"/>
      <c r="J42" s="335"/>
      <c r="K42" s="335"/>
      <c r="L42" s="335"/>
      <c r="M42" s="335"/>
      <c r="N42" s="335"/>
      <c r="O42" s="335"/>
      <c r="P42" s="335"/>
      <c r="Q42" s="335"/>
      <c r="R42" s="335"/>
      <c r="S42" s="335"/>
      <c r="T42" s="335"/>
      <c r="U42" s="335"/>
      <c r="V42" s="335"/>
      <c r="W42" s="335"/>
      <c r="X42" s="335"/>
      <c r="Y42" s="335"/>
      <c r="Z42" s="335"/>
      <c r="AA42" s="335"/>
      <c r="AB42" s="335"/>
      <c r="AC42" s="216"/>
      <c r="AD42" s="31" t="s">
        <v>0</v>
      </c>
    </row>
    <row r="43" spans="1:30" ht="15.75" customHeight="1" x14ac:dyDescent="0.3">
      <c r="A43" s="335" t="s">
        <v>318</v>
      </c>
      <c r="B43" s="335"/>
      <c r="C43" s="335"/>
      <c r="D43" s="335"/>
      <c r="E43" s="335"/>
      <c r="F43" s="335"/>
      <c r="G43" s="335"/>
      <c r="H43" s="335"/>
      <c r="I43" s="335"/>
      <c r="J43" s="335"/>
      <c r="K43" s="335"/>
      <c r="L43" s="335"/>
      <c r="M43" s="335"/>
      <c r="N43" s="335"/>
      <c r="O43" s="335"/>
      <c r="P43" s="335"/>
      <c r="Q43" s="335"/>
      <c r="R43" s="335"/>
      <c r="S43" s="335"/>
      <c r="T43" s="335"/>
      <c r="U43" s="335"/>
      <c r="V43" s="335"/>
      <c r="W43" s="335"/>
      <c r="X43" s="335"/>
      <c r="Y43" s="335"/>
      <c r="Z43" s="335"/>
      <c r="AA43" s="335"/>
      <c r="AB43" s="335"/>
      <c r="AC43" s="216"/>
    </row>
    <row r="44" spans="1:30" ht="15.75" customHeight="1" x14ac:dyDescent="0.3">
      <c r="A44" s="335" t="s">
        <v>191</v>
      </c>
      <c r="B44" s="335"/>
      <c r="C44" s="335"/>
      <c r="D44" s="335"/>
      <c r="E44" s="335"/>
      <c r="F44" s="335"/>
      <c r="G44" s="335"/>
      <c r="H44" s="335"/>
      <c r="I44" s="335"/>
      <c r="J44" s="335"/>
      <c r="K44" s="335"/>
      <c r="L44" s="335"/>
      <c r="M44" s="335"/>
      <c r="N44" s="335"/>
      <c r="O44" s="335"/>
      <c r="P44" s="335"/>
      <c r="Q44" s="335"/>
      <c r="R44" s="335"/>
      <c r="S44" s="335"/>
      <c r="T44" s="335"/>
      <c r="U44" s="335"/>
      <c r="V44" s="335"/>
      <c r="W44" s="335"/>
      <c r="X44" s="335"/>
      <c r="Y44" s="335"/>
      <c r="Z44" s="335"/>
      <c r="AA44" s="335"/>
      <c r="AB44" s="335"/>
      <c r="AC44" s="216"/>
    </row>
    <row r="45" spans="1:30" ht="15.75" customHeight="1" x14ac:dyDescent="0.3">
      <c r="A45" s="335" t="s">
        <v>289</v>
      </c>
      <c r="B45" s="335"/>
      <c r="C45" s="335"/>
      <c r="D45" s="335"/>
      <c r="E45" s="335"/>
      <c r="F45" s="335"/>
      <c r="G45" s="335"/>
      <c r="H45" s="335"/>
      <c r="I45" s="335"/>
      <c r="J45" s="335"/>
      <c r="K45" s="335"/>
      <c r="L45" s="335"/>
      <c r="M45" s="335"/>
      <c r="N45" s="335"/>
      <c r="O45" s="335"/>
      <c r="P45" s="335"/>
      <c r="Q45" s="335"/>
      <c r="R45" s="335"/>
      <c r="S45" s="335"/>
      <c r="T45" s="335"/>
      <c r="U45" s="335"/>
      <c r="V45" s="335"/>
      <c r="W45" s="335"/>
      <c r="X45" s="335"/>
      <c r="Y45" s="335"/>
      <c r="Z45" s="335"/>
      <c r="AA45" s="335"/>
      <c r="AB45" s="335"/>
      <c r="AC45" s="216"/>
    </row>
    <row r="46" spans="1:30" ht="21" customHeight="1" x14ac:dyDescent="0.3">
      <c r="A46" s="331" t="s">
        <v>319</v>
      </c>
      <c r="B46" s="333" t="s">
        <v>158</v>
      </c>
      <c r="C46" s="333"/>
      <c r="D46" s="333"/>
      <c r="E46" s="245"/>
      <c r="F46" s="333" t="s">
        <v>350</v>
      </c>
      <c r="G46" s="333"/>
      <c r="H46" s="333"/>
      <c r="I46" s="245"/>
      <c r="J46" s="333" t="s">
        <v>351</v>
      </c>
      <c r="K46" s="333"/>
      <c r="L46" s="333"/>
      <c r="M46" s="245"/>
      <c r="N46" s="333" t="s">
        <v>352</v>
      </c>
      <c r="O46" s="333"/>
      <c r="P46" s="333"/>
      <c r="Q46" s="245"/>
      <c r="R46" s="333" t="s">
        <v>353</v>
      </c>
      <c r="S46" s="333"/>
      <c r="T46" s="333"/>
      <c r="U46" s="245"/>
      <c r="V46" s="333" t="s">
        <v>354</v>
      </c>
      <c r="W46" s="333"/>
      <c r="X46" s="333"/>
      <c r="Y46" s="245"/>
      <c r="Z46" s="333" t="s">
        <v>355</v>
      </c>
      <c r="AA46" s="333"/>
      <c r="AB46" s="333"/>
      <c r="AC46" s="216"/>
    </row>
    <row r="47" spans="1:30" ht="21" customHeight="1" x14ac:dyDescent="0.3">
      <c r="A47" s="332"/>
      <c r="B47" s="244" t="s">
        <v>158</v>
      </c>
      <c r="C47" s="244" t="s">
        <v>297</v>
      </c>
      <c r="D47" s="244" t="s">
        <v>298</v>
      </c>
      <c r="E47" s="245"/>
      <c r="F47" s="244" t="s">
        <v>158</v>
      </c>
      <c r="G47" s="244" t="s">
        <v>297</v>
      </c>
      <c r="H47" s="244" t="s">
        <v>298</v>
      </c>
      <c r="I47" s="245"/>
      <c r="J47" s="244" t="s">
        <v>158</v>
      </c>
      <c r="K47" s="244" t="s">
        <v>297</v>
      </c>
      <c r="L47" s="244" t="s">
        <v>298</v>
      </c>
      <c r="M47" s="245"/>
      <c r="N47" s="244" t="s">
        <v>158</v>
      </c>
      <c r="O47" s="244" t="s">
        <v>297</v>
      </c>
      <c r="P47" s="244" t="s">
        <v>298</v>
      </c>
      <c r="Q47" s="245"/>
      <c r="R47" s="244" t="s">
        <v>158</v>
      </c>
      <c r="S47" s="244" t="s">
        <v>297</v>
      </c>
      <c r="T47" s="244" t="s">
        <v>298</v>
      </c>
      <c r="U47" s="245"/>
      <c r="V47" s="244" t="s">
        <v>158</v>
      </c>
      <c r="W47" s="244" t="s">
        <v>297</v>
      </c>
      <c r="X47" s="244" t="s">
        <v>298</v>
      </c>
      <c r="Y47" s="245"/>
      <c r="Z47" s="244" t="s">
        <v>158</v>
      </c>
      <c r="AA47" s="244" t="s">
        <v>297</v>
      </c>
      <c r="AB47" s="244" t="s">
        <v>298</v>
      </c>
      <c r="AC47" s="216"/>
    </row>
    <row r="48" spans="1:30" x14ac:dyDescent="0.3">
      <c r="A48" s="94"/>
      <c r="B48" s="95"/>
      <c r="C48" s="95"/>
      <c r="D48" s="95"/>
      <c r="E48" s="95"/>
      <c r="F48" s="95"/>
      <c r="G48" s="95"/>
      <c r="H48" s="95"/>
      <c r="I48" s="95"/>
      <c r="J48" s="95"/>
      <c r="K48" s="95"/>
      <c r="L48" s="95"/>
      <c r="M48" s="95"/>
      <c r="N48" s="95"/>
      <c r="O48" s="95"/>
      <c r="P48" s="95"/>
      <c r="Q48" s="95"/>
      <c r="R48" s="95"/>
      <c r="S48" s="95"/>
      <c r="T48" s="95"/>
      <c r="U48" s="95"/>
      <c r="V48" s="95"/>
      <c r="W48" s="95"/>
      <c r="X48" s="95"/>
      <c r="Y48" s="95"/>
      <c r="Z48" s="95"/>
      <c r="AA48" s="95"/>
      <c r="AB48" s="95"/>
      <c r="AC48" s="216"/>
    </row>
    <row r="49" spans="1:30" s="41" customFormat="1" x14ac:dyDescent="0.3">
      <c r="A49" s="58" t="s">
        <v>158</v>
      </c>
      <c r="B49" s="152">
        <v>6.8814830014942157</v>
      </c>
      <c r="C49" s="152">
        <v>8.3726263323544217</v>
      </c>
      <c r="D49" s="152">
        <v>5.4254754002844692</v>
      </c>
      <c r="E49" s="152" t="s">
        <v>340</v>
      </c>
      <c r="F49" s="152">
        <v>9.2228402710041379</v>
      </c>
      <c r="G49" s="152">
        <v>10.54292605326628</v>
      </c>
      <c r="H49" s="152">
        <v>7.8282554483356828</v>
      </c>
      <c r="I49" s="152" t="s">
        <v>340</v>
      </c>
      <c r="J49" s="152">
        <v>9.2594056900668953</v>
      </c>
      <c r="K49" s="152">
        <v>10.821743053610877</v>
      </c>
      <c r="L49" s="152">
        <v>7.6445616517656134</v>
      </c>
      <c r="M49" s="152" t="s">
        <v>340</v>
      </c>
      <c r="N49" s="152">
        <v>6.5901863167884915</v>
      </c>
      <c r="O49" s="152">
        <v>8.1664404647621556</v>
      </c>
      <c r="P49" s="152">
        <v>4.9949748743718594</v>
      </c>
      <c r="Q49" s="152" t="s">
        <v>340</v>
      </c>
      <c r="R49" s="152">
        <v>7.6283667053725672</v>
      </c>
      <c r="S49" s="152">
        <v>9.5907703147017376</v>
      </c>
      <c r="T49" s="152">
        <v>5.7996388904087111</v>
      </c>
      <c r="U49" s="152" t="s">
        <v>340</v>
      </c>
      <c r="V49" s="152">
        <v>2.5871884250906483</v>
      </c>
      <c r="W49" s="152">
        <v>3.3819307207576719</v>
      </c>
      <c r="X49" s="152">
        <v>1.8830525272547076</v>
      </c>
      <c r="Y49" s="152" t="s">
        <v>340</v>
      </c>
      <c r="Z49" s="152">
        <v>0.71070234113712372</v>
      </c>
      <c r="AA49" s="152">
        <v>0.96186877361731371</v>
      </c>
      <c r="AB49" s="152">
        <v>0.49985581082380082</v>
      </c>
      <c r="AC49" s="216"/>
      <c r="AD49" s="30"/>
    </row>
    <row r="50" spans="1:30" s="41" customFormat="1" x14ac:dyDescent="0.3">
      <c r="A50" s="58"/>
      <c r="B50" s="152"/>
      <c r="C50" s="152"/>
      <c r="D50" s="152"/>
      <c r="E50" s="152"/>
      <c r="F50" s="152"/>
      <c r="G50" s="152"/>
      <c r="H50" s="152"/>
      <c r="I50" s="152"/>
      <c r="J50" s="152"/>
      <c r="K50" s="152"/>
      <c r="L50" s="152"/>
      <c r="M50" s="152"/>
      <c r="N50" s="152"/>
      <c r="O50" s="152"/>
      <c r="P50" s="152"/>
      <c r="Q50" s="152"/>
      <c r="R50" s="152"/>
      <c r="S50" s="152"/>
      <c r="T50" s="152"/>
      <c r="U50" s="152"/>
      <c r="V50" s="152"/>
      <c r="W50" s="152"/>
      <c r="X50" s="152"/>
      <c r="Y50" s="152"/>
      <c r="Z50" s="152"/>
      <c r="AA50" s="152"/>
      <c r="AB50" s="152"/>
      <c r="AC50" s="216"/>
      <c r="AD50" s="30"/>
    </row>
    <row r="51" spans="1:30" x14ac:dyDescent="0.3">
      <c r="A51" s="38" t="s">
        <v>220</v>
      </c>
      <c r="B51" s="152">
        <v>8.6964572275027763</v>
      </c>
      <c r="C51" s="152">
        <v>9.5504191008382016</v>
      </c>
      <c r="D51" s="152">
        <v>7.8890489913544668</v>
      </c>
      <c r="E51" s="152" t="s">
        <v>340</v>
      </c>
      <c r="F51" s="152">
        <v>13.856209150326798</v>
      </c>
      <c r="G51" s="152">
        <v>14.293112377006734</v>
      </c>
      <c r="H51" s="152">
        <v>13.410770855332629</v>
      </c>
      <c r="I51" s="152" t="s">
        <v>340</v>
      </c>
      <c r="J51" s="152">
        <v>10.12495994873438</v>
      </c>
      <c r="K51" s="152">
        <v>10.065789473684211</v>
      </c>
      <c r="L51" s="152">
        <v>10.181136789506558</v>
      </c>
      <c r="M51" s="152" t="s">
        <v>340</v>
      </c>
      <c r="N51" s="152">
        <v>7.9074972025363675</v>
      </c>
      <c r="O51" s="152">
        <v>10.174639331814731</v>
      </c>
      <c r="P51" s="152">
        <v>5.7184750733137824</v>
      </c>
      <c r="Q51" s="152" t="s">
        <v>340</v>
      </c>
      <c r="R51" s="152">
        <v>8.3641975308641978</v>
      </c>
      <c r="S51" s="152">
        <v>9.8821989528795804</v>
      </c>
      <c r="T51" s="152">
        <v>7.009345794392523</v>
      </c>
      <c r="U51" s="152" t="s">
        <v>340</v>
      </c>
      <c r="V51" s="152">
        <v>2.9638652050345109</v>
      </c>
      <c r="W51" s="152">
        <v>3.0094582975064488</v>
      </c>
      <c r="X51" s="152">
        <v>2.9230769230769229</v>
      </c>
      <c r="Y51" s="152" t="s">
        <v>340</v>
      </c>
      <c r="Z51" s="152">
        <v>0.80275229357798172</v>
      </c>
      <c r="AA51" s="152">
        <v>0.72289156626506024</v>
      </c>
      <c r="AB51" s="152">
        <v>0.87527352297592997</v>
      </c>
      <c r="AC51" s="216"/>
    </row>
    <row r="52" spans="1:30" x14ac:dyDescent="0.3">
      <c r="A52" s="38" t="s">
        <v>221</v>
      </c>
      <c r="B52" s="152">
        <v>7.2306706286779692</v>
      </c>
      <c r="C52" s="152">
        <v>8.3539823008849563</v>
      </c>
      <c r="D52" s="152">
        <v>6.1348987108655617</v>
      </c>
      <c r="E52" s="152" t="s">
        <v>340</v>
      </c>
      <c r="F52" s="152">
        <v>10.20021645021645</v>
      </c>
      <c r="G52" s="152">
        <v>9.9567099567099575</v>
      </c>
      <c r="H52" s="152">
        <v>10.443722943722944</v>
      </c>
      <c r="I52" s="152" t="s">
        <v>340</v>
      </c>
      <c r="J52" s="152">
        <v>10.107948969578018</v>
      </c>
      <c r="K52" s="152">
        <v>11.075544174135723</v>
      </c>
      <c r="L52" s="152">
        <v>9.096989966555185</v>
      </c>
      <c r="M52" s="152" t="s">
        <v>340</v>
      </c>
      <c r="N52" s="152">
        <v>7.3024341447149048</v>
      </c>
      <c r="O52" s="152">
        <v>8.4779706275033373</v>
      </c>
      <c r="P52" s="152">
        <v>6.1292471685542971</v>
      </c>
      <c r="Q52" s="152" t="s">
        <v>340</v>
      </c>
      <c r="R52" s="152">
        <v>7.2162087149597554</v>
      </c>
      <c r="S52" s="152">
        <v>10.112994350282486</v>
      </c>
      <c r="T52" s="152">
        <v>4.4189852700490997</v>
      </c>
      <c r="U52" s="152" t="s">
        <v>340</v>
      </c>
      <c r="V52" s="152">
        <v>2.4463806970509383</v>
      </c>
      <c r="W52" s="152">
        <v>3.081232492997199</v>
      </c>
      <c r="X52" s="152">
        <v>1.8637532133676094</v>
      </c>
      <c r="Y52" s="152" t="s">
        <v>340</v>
      </c>
      <c r="Z52" s="152">
        <v>0.36407766990291263</v>
      </c>
      <c r="AA52" s="152">
        <v>0.27100271002710025</v>
      </c>
      <c r="AB52" s="152">
        <v>0.43956043956043955</v>
      </c>
      <c r="AC52" s="216"/>
    </row>
    <row r="53" spans="1:30" x14ac:dyDescent="0.3">
      <c r="A53" s="38" t="s">
        <v>222</v>
      </c>
      <c r="B53" s="152">
        <v>7.3907361695948888</v>
      </c>
      <c r="C53" s="152">
        <v>8.5689175333235674</v>
      </c>
      <c r="D53" s="152">
        <v>6.2329062904851016</v>
      </c>
      <c r="E53" s="152" t="s">
        <v>340</v>
      </c>
      <c r="F53" s="152">
        <v>11.703748857055777</v>
      </c>
      <c r="G53" s="152">
        <v>13.084112149532709</v>
      </c>
      <c r="H53" s="152">
        <v>10.197578075207138</v>
      </c>
      <c r="I53" s="152" t="s">
        <v>340</v>
      </c>
      <c r="J53" s="152">
        <v>10.478011472275336</v>
      </c>
      <c r="K53" s="152">
        <v>11.202389843166543</v>
      </c>
      <c r="L53" s="152">
        <v>9.7178683385579934</v>
      </c>
      <c r="M53" s="152" t="s">
        <v>340</v>
      </c>
      <c r="N53" s="152">
        <v>5.3666530110610404</v>
      </c>
      <c r="O53" s="152">
        <v>6.1374795417348613</v>
      </c>
      <c r="P53" s="152">
        <v>4.5939294503691555</v>
      </c>
      <c r="Q53" s="152" t="s">
        <v>340</v>
      </c>
      <c r="R53" s="152">
        <v>7.7522399688352159</v>
      </c>
      <c r="S53" s="152">
        <v>9.5617529880478092</v>
      </c>
      <c r="T53" s="152">
        <v>6.0213414634146343</v>
      </c>
      <c r="U53" s="152" t="s">
        <v>340</v>
      </c>
      <c r="V53" s="152">
        <v>1.0707635009310987</v>
      </c>
      <c r="W53" s="152">
        <v>1.288404360753221</v>
      </c>
      <c r="X53" s="152">
        <v>0.87796312554872702</v>
      </c>
      <c r="Y53" s="152" t="s">
        <v>340</v>
      </c>
      <c r="Z53" s="152">
        <v>0.96952908587257614</v>
      </c>
      <c r="AA53" s="152">
        <v>1.0344827586206897</v>
      </c>
      <c r="AB53" s="152">
        <v>0.92592592592592582</v>
      </c>
      <c r="AC53" s="205"/>
    </row>
    <row r="54" spans="1:30" x14ac:dyDescent="0.3">
      <c r="A54" s="38" t="s">
        <v>223</v>
      </c>
      <c r="B54" s="152">
        <v>7.3760529734713547</v>
      </c>
      <c r="C54" s="152">
        <v>8.4651162790697683</v>
      </c>
      <c r="D54" s="152">
        <v>6.3060817547357928</v>
      </c>
      <c r="E54" s="152" t="s">
        <v>340</v>
      </c>
      <c r="F54" s="152">
        <v>10.974358974358974</v>
      </c>
      <c r="G54" s="152">
        <v>11.462925851703407</v>
      </c>
      <c r="H54" s="152">
        <v>10.46218487394958</v>
      </c>
      <c r="I54" s="152" t="s">
        <v>340</v>
      </c>
      <c r="J54" s="152">
        <v>10.854048732463696</v>
      </c>
      <c r="K54" s="152">
        <v>12.082514734774067</v>
      </c>
      <c r="L54" s="152">
        <v>9.6201282683769129</v>
      </c>
      <c r="M54" s="152" t="s">
        <v>340</v>
      </c>
      <c r="N54" s="152">
        <v>7.4234693877551026</v>
      </c>
      <c r="O54" s="152">
        <v>8.1025641025641022</v>
      </c>
      <c r="P54" s="152">
        <v>6.751269035532995</v>
      </c>
      <c r="Q54" s="152" t="s">
        <v>340</v>
      </c>
      <c r="R54" s="152">
        <v>8.0137262817924917</v>
      </c>
      <c r="S54" s="152">
        <v>9.5525997581620317</v>
      </c>
      <c r="T54" s="152">
        <v>6.4698746461787309</v>
      </c>
      <c r="U54" s="152" t="s">
        <v>340</v>
      </c>
      <c r="V54" s="152">
        <v>2.0073439412484699</v>
      </c>
      <c r="W54" s="152">
        <v>3.1975244971634864</v>
      </c>
      <c r="X54" s="152">
        <v>0.93196644920782845</v>
      </c>
      <c r="Y54" s="152" t="s">
        <v>340</v>
      </c>
      <c r="Z54" s="152">
        <v>0.71283095723014256</v>
      </c>
      <c r="AA54" s="152">
        <v>1.2987012987012987</v>
      </c>
      <c r="AB54" s="152">
        <v>0.19230769230769232</v>
      </c>
      <c r="AC54" s="206"/>
    </row>
    <row r="55" spans="1:30" x14ac:dyDescent="0.3">
      <c r="A55" s="38" t="s">
        <v>224</v>
      </c>
      <c r="B55" s="152">
        <v>5.5257870060281311</v>
      </c>
      <c r="C55" s="152">
        <v>6.7524115755627019</v>
      </c>
      <c r="D55" s="152">
        <v>4.1928721174004195</v>
      </c>
      <c r="E55" s="152" t="s">
        <v>340</v>
      </c>
      <c r="F55" s="152">
        <v>6.4891846921797001</v>
      </c>
      <c r="G55" s="152">
        <v>6.8145800316957219</v>
      </c>
      <c r="H55" s="152">
        <v>6.1295971978984243</v>
      </c>
      <c r="I55" s="152" t="s">
        <v>340</v>
      </c>
      <c r="J55" s="152">
        <v>8.2542694497153715</v>
      </c>
      <c r="K55" s="152">
        <v>10.229276895943562</v>
      </c>
      <c r="L55" s="152">
        <v>5.9548254620123204</v>
      </c>
      <c r="M55" s="152" t="s">
        <v>340</v>
      </c>
      <c r="N55" s="152">
        <v>3.8281979458450048</v>
      </c>
      <c r="O55" s="152">
        <v>3.9933444259567388</v>
      </c>
      <c r="P55" s="152">
        <v>3.6170212765957444</v>
      </c>
      <c r="Q55" s="152" t="s">
        <v>340</v>
      </c>
      <c r="R55" s="152">
        <v>8.2930756843800317</v>
      </c>
      <c r="S55" s="152">
        <v>11.616954474097332</v>
      </c>
      <c r="T55" s="152">
        <v>4.7933884297520661</v>
      </c>
      <c r="U55" s="152" t="s">
        <v>340</v>
      </c>
      <c r="V55" s="152">
        <v>2.1806853582554515</v>
      </c>
      <c r="W55" s="152">
        <v>2.4175824175824179</v>
      </c>
      <c r="X55" s="152">
        <v>1.9685039370078741</v>
      </c>
      <c r="Y55" s="152" t="s">
        <v>340</v>
      </c>
      <c r="Z55" s="152">
        <v>0</v>
      </c>
      <c r="AA55" s="152">
        <v>0</v>
      </c>
      <c r="AB55" s="152">
        <v>0</v>
      </c>
      <c r="AC55" s="90"/>
    </row>
    <row r="56" spans="1:30" x14ac:dyDescent="0.3">
      <c r="A56" s="38" t="s">
        <v>225</v>
      </c>
      <c r="B56" s="152">
        <v>5.1430265303097675</v>
      </c>
      <c r="C56" s="152">
        <v>6.772486772486773</v>
      </c>
      <c r="D56" s="152">
        <v>3.5761011774967293</v>
      </c>
      <c r="E56" s="152" t="s">
        <v>340</v>
      </c>
      <c r="F56" s="152">
        <v>4.9442379182156131</v>
      </c>
      <c r="G56" s="152">
        <v>6.1313868613138682</v>
      </c>
      <c r="H56" s="152">
        <v>3.7121212121212124</v>
      </c>
      <c r="I56" s="152" t="s">
        <v>340</v>
      </c>
      <c r="J56" s="152">
        <v>6.4475873544093174</v>
      </c>
      <c r="K56" s="152">
        <v>8.4388185654008439</v>
      </c>
      <c r="L56" s="152">
        <v>4.5118949958982775</v>
      </c>
      <c r="M56" s="152" t="s">
        <v>340</v>
      </c>
      <c r="N56" s="152">
        <v>5.4697286012526094</v>
      </c>
      <c r="O56" s="152">
        <v>7.1370640713706415</v>
      </c>
      <c r="P56" s="152">
        <v>3.7005163511187606</v>
      </c>
      <c r="Q56" s="152" t="s">
        <v>340</v>
      </c>
      <c r="R56" s="152">
        <v>6.7854694996572995</v>
      </c>
      <c r="S56" s="152">
        <v>8.9771891096394416</v>
      </c>
      <c r="T56" s="152">
        <v>4.8749198203976905</v>
      </c>
      <c r="U56" s="152" t="s">
        <v>340</v>
      </c>
      <c r="V56" s="152">
        <v>3.126268777913114</v>
      </c>
      <c r="W56" s="152">
        <v>4.5996592844974451</v>
      </c>
      <c r="X56" s="152">
        <v>1.7843289371605897</v>
      </c>
      <c r="Y56" s="152" t="s">
        <v>340</v>
      </c>
      <c r="Z56" s="152">
        <v>0</v>
      </c>
      <c r="AA56" s="152">
        <v>0</v>
      </c>
      <c r="AB56" s="152">
        <v>0</v>
      </c>
      <c r="AC56" s="157"/>
    </row>
    <row r="57" spans="1:30" x14ac:dyDescent="0.3">
      <c r="A57" s="38" t="s">
        <v>226</v>
      </c>
      <c r="B57" s="152">
        <v>4.5367412140575079</v>
      </c>
      <c r="C57" s="152">
        <v>5.2765416401780039</v>
      </c>
      <c r="D57" s="152">
        <v>3.7893384714193963</v>
      </c>
      <c r="E57" s="152" t="s">
        <v>340</v>
      </c>
      <c r="F57" s="152">
        <v>4.2654028436018958</v>
      </c>
      <c r="G57" s="152">
        <v>5.6478405315614619</v>
      </c>
      <c r="H57" s="152">
        <v>3.0120481927710845</v>
      </c>
      <c r="I57" s="152" t="s">
        <v>340</v>
      </c>
      <c r="J57" s="152">
        <v>4.6692607003891053</v>
      </c>
      <c r="K57" s="152">
        <v>4.4776119402985071</v>
      </c>
      <c r="L57" s="152">
        <v>4.8780487804878048</v>
      </c>
      <c r="M57" s="152" t="s">
        <v>340</v>
      </c>
      <c r="N57" s="152">
        <v>6.6101694915254239</v>
      </c>
      <c r="O57" s="152">
        <v>7.1672354948805461</v>
      </c>
      <c r="P57" s="152">
        <v>6.0606060606060606</v>
      </c>
      <c r="Q57" s="152" t="s">
        <v>340</v>
      </c>
      <c r="R57" s="152">
        <v>5.383360522022838</v>
      </c>
      <c r="S57" s="152">
        <v>7.395498392282958</v>
      </c>
      <c r="T57" s="152">
        <v>3.3112582781456954</v>
      </c>
      <c r="U57" s="152" t="s">
        <v>340</v>
      </c>
      <c r="V57" s="152">
        <v>3.5294117647058822</v>
      </c>
      <c r="W57" s="152">
        <v>3.8610038610038608</v>
      </c>
      <c r="X57" s="152">
        <v>3.1872509960159361</v>
      </c>
      <c r="Y57" s="152" t="s">
        <v>340</v>
      </c>
      <c r="Z57" s="152">
        <v>0.37037037037037041</v>
      </c>
      <c r="AA57" s="152">
        <v>0</v>
      </c>
      <c r="AB57" s="152">
        <v>0.77519379844961245</v>
      </c>
      <c r="AC57" s="152"/>
    </row>
    <row r="58" spans="1:30" x14ac:dyDescent="0.3">
      <c r="A58" s="38" t="s">
        <v>227</v>
      </c>
      <c r="B58" s="152">
        <v>7.066623063887981</v>
      </c>
      <c r="C58" s="152">
        <v>8.0874057360014255</v>
      </c>
      <c r="D58" s="152">
        <v>6.043105501309836</v>
      </c>
      <c r="E58" s="152" t="s">
        <v>340</v>
      </c>
      <c r="F58" s="152">
        <v>10.212108442196937</v>
      </c>
      <c r="G58" s="152">
        <v>11.126150514347591</v>
      </c>
      <c r="H58" s="152">
        <v>9.2262773722627749</v>
      </c>
      <c r="I58" s="152" t="s">
        <v>340</v>
      </c>
      <c r="J58" s="152">
        <v>10.915893931999349</v>
      </c>
      <c r="K58" s="152">
        <v>12.100893997445722</v>
      </c>
      <c r="L58" s="152">
        <v>9.6849087893864017</v>
      </c>
      <c r="M58" s="152" t="s">
        <v>340</v>
      </c>
      <c r="N58" s="152">
        <v>7.5465075465075468</v>
      </c>
      <c r="O58" s="152">
        <v>9.0438384535726613</v>
      </c>
      <c r="P58" s="152">
        <v>5.9978579078900394</v>
      </c>
      <c r="Q58" s="152" t="s">
        <v>340</v>
      </c>
      <c r="R58" s="152">
        <v>6.5261334103378577</v>
      </c>
      <c r="S58" s="152">
        <v>7.1931884908984136</v>
      </c>
      <c r="T58" s="152">
        <v>5.8806818181818183</v>
      </c>
      <c r="U58" s="152" t="s">
        <v>340</v>
      </c>
      <c r="V58" s="152">
        <v>1.6407904022582922</v>
      </c>
      <c r="W58" s="152">
        <v>2.3060029282576866</v>
      </c>
      <c r="X58" s="152">
        <v>1.0217983651226159</v>
      </c>
      <c r="Y58" s="152" t="s">
        <v>340</v>
      </c>
      <c r="Z58" s="152">
        <v>0.1924001924001924</v>
      </c>
      <c r="AA58" s="152">
        <v>0.20408163265306123</v>
      </c>
      <c r="AB58" s="152">
        <v>0.18198362147406735</v>
      </c>
      <c r="AC58" s="152"/>
    </row>
    <row r="59" spans="1:30" x14ac:dyDescent="0.3">
      <c r="A59" s="38" t="s">
        <v>228</v>
      </c>
      <c r="B59" s="152">
        <v>6.4952551936393945</v>
      </c>
      <c r="C59" s="152">
        <v>8.1170906301930206</v>
      </c>
      <c r="D59" s="152">
        <v>4.8629872636047855</v>
      </c>
      <c r="E59" s="152" t="s">
        <v>340</v>
      </c>
      <c r="F59" s="152">
        <v>8.2314345362362076</v>
      </c>
      <c r="G59" s="152">
        <v>10.078455039227521</v>
      </c>
      <c r="H59" s="152">
        <v>6.426886792452831</v>
      </c>
      <c r="I59" s="152" t="s">
        <v>340</v>
      </c>
      <c r="J59" s="152">
        <v>8.5062240663900415</v>
      </c>
      <c r="K59" s="152">
        <v>10.340226817878586</v>
      </c>
      <c r="L59" s="152">
        <v>6.5326633165829149</v>
      </c>
      <c r="M59" s="152" t="s">
        <v>340</v>
      </c>
      <c r="N59" s="152">
        <v>6.2632696390658174</v>
      </c>
      <c r="O59" s="152">
        <v>8.5774058577405867</v>
      </c>
      <c r="P59" s="152">
        <v>3.8793103448275863</v>
      </c>
      <c r="Q59" s="152" t="s">
        <v>340</v>
      </c>
      <c r="R59" s="152">
        <v>7.0268582136164897</v>
      </c>
      <c r="S59" s="152">
        <v>8.7286527514231498</v>
      </c>
      <c r="T59" s="152">
        <v>5.3670573719925976</v>
      </c>
      <c r="U59" s="152" t="s">
        <v>340</v>
      </c>
      <c r="V59" s="152">
        <v>3.1816500184979652</v>
      </c>
      <c r="W59" s="152">
        <v>3.6539895600298284</v>
      </c>
      <c r="X59" s="152">
        <v>2.7165932452276063</v>
      </c>
      <c r="Y59" s="152" t="s">
        <v>340</v>
      </c>
      <c r="Z59" s="152">
        <v>0.4838709677419355</v>
      </c>
      <c r="AA59" s="152">
        <v>0.96463022508038598</v>
      </c>
      <c r="AB59" s="152">
        <v>0</v>
      </c>
      <c r="AC59" s="152"/>
    </row>
    <row r="60" spans="1:30" x14ac:dyDescent="0.3">
      <c r="A60" s="38" t="s">
        <v>229</v>
      </c>
      <c r="B60" s="152">
        <v>5.6964553170244629</v>
      </c>
      <c r="C60" s="152">
        <v>7.5226186845583003</v>
      </c>
      <c r="D60" s="152">
        <v>3.9340724026292553</v>
      </c>
      <c r="E60" s="152" t="s">
        <v>340</v>
      </c>
      <c r="F60" s="152">
        <v>7.8507915853394064</v>
      </c>
      <c r="G60" s="152">
        <v>8.8322717622080678</v>
      </c>
      <c r="H60" s="152">
        <v>6.8262411347517729</v>
      </c>
      <c r="I60" s="152" t="s">
        <v>340</v>
      </c>
      <c r="J60" s="152">
        <v>7.8864353312302837</v>
      </c>
      <c r="K60" s="152">
        <v>10.158244002041858</v>
      </c>
      <c r="L60" s="152">
        <v>5.4742547425474255</v>
      </c>
      <c r="M60" s="152" t="s">
        <v>340</v>
      </c>
      <c r="N60" s="152">
        <v>5.5846422338568935</v>
      </c>
      <c r="O60" s="152">
        <v>8.4894613583138163</v>
      </c>
      <c r="P60" s="152">
        <v>2.7167630057803467</v>
      </c>
      <c r="Q60" s="152" t="s">
        <v>340</v>
      </c>
      <c r="R60" s="152">
        <v>6.1380400421496315</v>
      </c>
      <c r="S60" s="152">
        <v>8.1733406472846948</v>
      </c>
      <c r="T60" s="152">
        <v>4.2574759249873289</v>
      </c>
      <c r="U60" s="152" t="s">
        <v>340</v>
      </c>
      <c r="V60" s="152">
        <v>1.6612377850162865</v>
      </c>
      <c r="W60" s="152">
        <v>2.6704146170063248</v>
      </c>
      <c r="X60" s="152">
        <v>0.78931390406800239</v>
      </c>
      <c r="Y60" s="152" t="s">
        <v>340</v>
      </c>
      <c r="Z60" s="152">
        <v>0.2288329519450801</v>
      </c>
      <c r="AA60" s="152">
        <v>0.17574692442882248</v>
      </c>
      <c r="AB60" s="152">
        <v>0.26954177897574128</v>
      </c>
      <c r="AC60" s="152"/>
    </row>
    <row r="61" spans="1:30" x14ac:dyDescent="0.3">
      <c r="A61" s="38" t="s">
        <v>230</v>
      </c>
      <c r="B61" s="152">
        <v>7.6743462017434618</v>
      </c>
      <c r="C61" s="152">
        <v>10.425327790214263</v>
      </c>
      <c r="D61" s="152">
        <v>5.0652107976948741</v>
      </c>
      <c r="E61" s="152" t="s">
        <v>340</v>
      </c>
      <c r="F61" s="152">
        <v>10.295040803515381</v>
      </c>
      <c r="G61" s="152">
        <v>12.300123001230013</v>
      </c>
      <c r="H61" s="152">
        <v>8.2051282051282044</v>
      </c>
      <c r="I61" s="152" t="s">
        <v>340</v>
      </c>
      <c r="J61" s="152">
        <v>13.153846153846155</v>
      </c>
      <c r="K61" s="152">
        <v>17.767988252569751</v>
      </c>
      <c r="L61" s="152">
        <v>8.0775444264943452</v>
      </c>
      <c r="M61" s="152" t="s">
        <v>340</v>
      </c>
      <c r="N61" s="152">
        <v>4.9738219895287958</v>
      </c>
      <c r="O61" s="152">
        <v>5.9891107078039925</v>
      </c>
      <c r="P61" s="152">
        <v>4.0336134453781511</v>
      </c>
      <c r="Q61" s="152" t="s">
        <v>340</v>
      </c>
      <c r="R61" s="152">
        <v>7.3327961321514907</v>
      </c>
      <c r="S61" s="152">
        <v>11.496350364963504</v>
      </c>
      <c r="T61" s="152">
        <v>4.0404040404040407</v>
      </c>
      <c r="U61" s="152" t="s">
        <v>340</v>
      </c>
      <c r="V61" s="152">
        <v>1.0356731875719216</v>
      </c>
      <c r="W61" s="152">
        <v>2.1634615384615383</v>
      </c>
      <c r="X61" s="152">
        <v>0</v>
      </c>
      <c r="Y61" s="152" t="s">
        <v>340</v>
      </c>
      <c r="Z61" s="152">
        <v>0.36363636363636365</v>
      </c>
      <c r="AA61" s="152">
        <v>0</v>
      </c>
      <c r="AB61" s="152">
        <v>0.63694267515923575</v>
      </c>
      <c r="AC61" s="152"/>
    </row>
    <row r="62" spans="1:30" x14ac:dyDescent="0.3">
      <c r="A62" s="59" t="s">
        <v>231</v>
      </c>
      <c r="B62" s="152">
        <v>9.4277990538409551</v>
      </c>
      <c r="C62" s="152">
        <v>11.075563680682512</v>
      </c>
      <c r="D62" s="152">
        <v>7.8261513401451213</v>
      </c>
      <c r="E62" s="152" t="s">
        <v>340</v>
      </c>
      <c r="F62" s="152">
        <v>11.124588459539074</v>
      </c>
      <c r="G62" s="152">
        <v>12.783711615487316</v>
      </c>
      <c r="H62" s="152">
        <v>9.3333333333333339</v>
      </c>
      <c r="I62" s="152" t="s">
        <v>340</v>
      </c>
      <c r="J62" s="152">
        <v>11.748362770390951</v>
      </c>
      <c r="K62" s="152">
        <v>13.026671820641669</v>
      </c>
      <c r="L62" s="152">
        <v>10.399673735725939</v>
      </c>
      <c r="M62" s="152" t="s">
        <v>340</v>
      </c>
      <c r="N62" s="152">
        <v>7.6907301066447911</v>
      </c>
      <c r="O62" s="152">
        <v>9.0570719602977654</v>
      </c>
      <c r="P62" s="152">
        <v>6.3466232709519943</v>
      </c>
      <c r="Q62" s="152" t="s">
        <v>340</v>
      </c>
      <c r="R62" s="152">
        <v>14.329488103821198</v>
      </c>
      <c r="S62" s="152">
        <v>17.010703363914374</v>
      </c>
      <c r="T62" s="152">
        <v>11.937244201909959</v>
      </c>
      <c r="U62" s="152" t="s">
        <v>340</v>
      </c>
      <c r="V62" s="152">
        <v>2.1836111763324726</v>
      </c>
      <c r="W62" s="152">
        <v>3.0581039755351682</v>
      </c>
      <c r="X62" s="152">
        <v>1.4366565084893339</v>
      </c>
      <c r="Y62" s="152" t="s">
        <v>340</v>
      </c>
      <c r="Z62" s="152">
        <v>1.2269938650306749</v>
      </c>
      <c r="AA62" s="152">
        <v>1.8214936247723135</v>
      </c>
      <c r="AB62" s="152">
        <v>0.67567567567567566</v>
      </c>
      <c r="AC62" s="152"/>
    </row>
    <row r="63" spans="1:30" x14ac:dyDescent="0.3">
      <c r="A63" s="38" t="s">
        <v>232</v>
      </c>
      <c r="B63" s="152">
        <v>6.7976847489567911</v>
      </c>
      <c r="C63" s="152">
        <v>7.8575312669929316</v>
      </c>
      <c r="D63" s="152">
        <v>5.7584644094908022</v>
      </c>
      <c r="E63" s="152" t="s">
        <v>340</v>
      </c>
      <c r="F63" s="152">
        <v>9.8408956982911029</v>
      </c>
      <c r="G63" s="152">
        <v>10.795454545454545</v>
      </c>
      <c r="H63" s="152">
        <v>8.8127294981640159</v>
      </c>
      <c r="I63" s="152" t="s">
        <v>340</v>
      </c>
      <c r="J63" s="152">
        <v>7.7355836849507735</v>
      </c>
      <c r="K63" s="152">
        <v>9.0663058186738841</v>
      </c>
      <c r="L63" s="152">
        <v>6.2957540263543192</v>
      </c>
      <c r="M63" s="152" t="s">
        <v>340</v>
      </c>
      <c r="N63" s="152">
        <v>5.6661562021439504</v>
      </c>
      <c r="O63" s="152">
        <v>6.8285280728376323</v>
      </c>
      <c r="P63" s="152">
        <v>4.4822256568778984</v>
      </c>
      <c r="Q63" s="152" t="s">
        <v>340</v>
      </c>
      <c r="R63" s="152">
        <v>8.1011017498379783</v>
      </c>
      <c r="S63" s="152">
        <v>9.0040927694406552</v>
      </c>
      <c r="T63" s="152">
        <v>7.2839506172839501</v>
      </c>
      <c r="U63" s="152" t="s">
        <v>340</v>
      </c>
      <c r="V63" s="152">
        <v>2.2961203483768804</v>
      </c>
      <c r="W63" s="152">
        <v>2.7444253859348198</v>
      </c>
      <c r="X63" s="152">
        <v>1.911764705882353</v>
      </c>
      <c r="Y63" s="152" t="s">
        <v>340</v>
      </c>
      <c r="Z63" s="152">
        <v>0</v>
      </c>
      <c r="AA63" s="152">
        <v>0</v>
      </c>
      <c r="AB63" s="152">
        <v>0</v>
      </c>
      <c r="AC63" s="152"/>
    </row>
    <row r="64" spans="1:30" x14ac:dyDescent="0.3">
      <c r="A64" s="38" t="s">
        <v>233</v>
      </c>
      <c r="B64" s="152">
        <v>6.393561954060174</v>
      </c>
      <c r="C64" s="152">
        <v>7.6501390934380629</v>
      </c>
      <c r="D64" s="152">
        <v>5.1655205501359349</v>
      </c>
      <c r="E64" s="152" t="s">
        <v>340</v>
      </c>
      <c r="F64" s="152">
        <v>9.1815960912052113</v>
      </c>
      <c r="G64" s="152">
        <v>9.9180007809449435</v>
      </c>
      <c r="H64" s="152">
        <v>8.3794130157379847</v>
      </c>
      <c r="I64" s="152" t="s">
        <v>340</v>
      </c>
      <c r="J64" s="152">
        <v>9.372156505914468</v>
      </c>
      <c r="K64" s="152">
        <v>11.106032906764169</v>
      </c>
      <c r="L64" s="152">
        <v>7.6539855072463778</v>
      </c>
      <c r="M64" s="152" t="s">
        <v>340</v>
      </c>
      <c r="N64" s="152">
        <v>6.0599234061725609</v>
      </c>
      <c r="O64" s="152">
        <v>7.9207920792079207</v>
      </c>
      <c r="P64" s="152">
        <v>4.1948579161028423</v>
      </c>
      <c r="Q64" s="152" t="s">
        <v>340</v>
      </c>
      <c r="R64" s="152">
        <v>6.6130653266331665</v>
      </c>
      <c r="S64" s="152">
        <v>7.7970297029702973</v>
      </c>
      <c r="T64" s="152">
        <v>5.488043904351235</v>
      </c>
      <c r="U64" s="152" t="s">
        <v>340</v>
      </c>
      <c r="V64" s="152">
        <v>2.6727066817667047</v>
      </c>
      <c r="W64" s="152">
        <v>3.3809523809523809</v>
      </c>
      <c r="X64" s="152">
        <v>2.0302375809935205</v>
      </c>
      <c r="Y64" s="152" t="s">
        <v>340</v>
      </c>
      <c r="Z64" s="152">
        <v>0.12570710245128849</v>
      </c>
      <c r="AA64" s="152">
        <v>0.27510316368638238</v>
      </c>
      <c r="AB64" s="152">
        <v>0</v>
      </c>
      <c r="AC64" s="152"/>
    </row>
    <row r="65" spans="1:29" x14ac:dyDescent="0.3">
      <c r="A65" s="38" t="s">
        <v>234</v>
      </c>
      <c r="B65" s="152">
        <v>6.739984289080911</v>
      </c>
      <c r="C65" s="152">
        <v>8.8379705400981994</v>
      </c>
      <c r="D65" s="152">
        <v>4.8036253776435043</v>
      </c>
      <c r="E65" s="152" t="s">
        <v>340</v>
      </c>
      <c r="F65" s="152">
        <v>7.3557387444514895</v>
      </c>
      <c r="G65" s="152">
        <v>10.214375788146279</v>
      </c>
      <c r="H65" s="152">
        <v>4.4642857142857144</v>
      </c>
      <c r="I65" s="152" t="s">
        <v>340</v>
      </c>
      <c r="J65" s="152">
        <v>6.7600989282769985</v>
      </c>
      <c r="K65" s="152">
        <v>8.6743044189852689</v>
      </c>
      <c r="L65" s="152">
        <v>4.8172757475083063</v>
      </c>
      <c r="M65" s="152" t="s">
        <v>340</v>
      </c>
      <c r="N65" s="152">
        <v>6.4069264069264067</v>
      </c>
      <c r="O65" s="152">
        <v>7.4010327022375213</v>
      </c>
      <c r="P65" s="152">
        <v>5.4006968641114987</v>
      </c>
      <c r="Q65" s="152" t="s">
        <v>340</v>
      </c>
      <c r="R65" s="152">
        <v>8.9225589225589221</v>
      </c>
      <c r="S65" s="152">
        <v>11.720226843100189</v>
      </c>
      <c r="T65" s="152">
        <v>6.6767830045523517</v>
      </c>
      <c r="U65" s="152" t="s">
        <v>340</v>
      </c>
      <c r="V65" s="152">
        <v>4.6040515653775325</v>
      </c>
      <c r="W65" s="152">
        <v>6.2761506276150625</v>
      </c>
      <c r="X65" s="152">
        <v>3.2894736842105261</v>
      </c>
      <c r="Y65" s="152" t="s">
        <v>340</v>
      </c>
      <c r="Z65" s="152">
        <v>0.68493150684931503</v>
      </c>
      <c r="AA65" s="152">
        <v>1.5873015873015872</v>
      </c>
      <c r="AB65" s="152">
        <v>0</v>
      </c>
      <c r="AC65" s="157"/>
    </row>
    <row r="66" spans="1:29" x14ac:dyDescent="0.3">
      <c r="A66" s="38" t="s">
        <v>235</v>
      </c>
      <c r="B66" s="152">
        <v>7.6285240464344941</v>
      </c>
      <c r="C66" s="152">
        <v>9.6999433855444419</v>
      </c>
      <c r="D66" s="152">
        <v>5.6525652565256523</v>
      </c>
      <c r="E66" s="152" t="s">
        <v>340</v>
      </c>
      <c r="F66" s="152">
        <v>9.8710717163577772</v>
      </c>
      <c r="G66" s="152">
        <v>11.541440743609604</v>
      </c>
      <c r="H66" s="152">
        <v>8.0604534005037785</v>
      </c>
      <c r="I66" s="152" t="s">
        <v>340</v>
      </c>
      <c r="J66" s="152">
        <v>9.6491228070175428</v>
      </c>
      <c r="K66" s="152">
        <v>11.6751269035533</v>
      </c>
      <c r="L66" s="152">
        <v>7.5550891920251839</v>
      </c>
      <c r="M66" s="152" t="s">
        <v>340</v>
      </c>
      <c r="N66" s="152">
        <v>7.799145299145299</v>
      </c>
      <c r="O66" s="152">
        <v>9.8936170212765955</v>
      </c>
      <c r="P66" s="152">
        <v>5.6866952789699567</v>
      </c>
      <c r="Q66" s="152" t="s">
        <v>340</v>
      </c>
      <c r="R66" s="152">
        <v>7.4946466809421839</v>
      </c>
      <c r="S66" s="152">
        <v>10.319634703196346</v>
      </c>
      <c r="T66" s="152">
        <v>5</v>
      </c>
      <c r="U66" s="152" t="s">
        <v>340</v>
      </c>
      <c r="V66" s="152">
        <v>3.7671232876712328</v>
      </c>
      <c r="W66" s="152">
        <v>4.980842911877394</v>
      </c>
      <c r="X66" s="152">
        <v>2.7863777089783279</v>
      </c>
      <c r="Y66" s="152" t="s">
        <v>340</v>
      </c>
      <c r="Z66" s="152">
        <v>1.8947368421052633</v>
      </c>
      <c r="AA66" s="152">
        <v>2.4390243902439024</v>
      </c>
      <c r="AB66" s="152">
        <v>1.4814814814814816</v>
      </c>
      <c r="AC66" s="152"/>
    </row>
    <row r="67" spans="1:29" x14ac:dyDescent="0.3">
      <c r="A67" s="38" t="s">
        <v>236</v>
      </c>
      <c r="B67" s="152">
        <v>4.2628501077254546</v>
      </c>
      <c r="C67" s="152">
        <v>5.9701492537313428</v>
      </c>
      <c r="D67" s="152">
        <v>2.5898842169408898</v>
      </c>
      <c r="E67" s="152" t="s">
        <v>340</v>
      </c>
      <c r="F67" s="152">
        <v>6.5561416729464961</v>
      </c>
      <c r="G67" s="152">
        <v>8.7447108603667143</v>
      </c>
      <c r="H67" s="152">
        <v>4.0453074433656955</v>
      </c>
      <c r="I67" s="152" t="s">
        <v>340</v>
      </c>
      <c r="J67" s="152">
        <v>5.2336448598130847</v>
      </c>
      <c r="K67" s="152">
        <v>6.9943289224952743</v>
      </c>
      <c r="L67" s="152">
        <v>3.512014787430684</v>
      </c>
      <c r="M67" s="152" t="s">
        <v>340</v>
      </c>
      <c r="N67" s="152">
        <v>4.7012732615083248</v>
      </c>
      <c r="O67" s="152">
        <v>6.179775280898876</v>
      </c>
      <c r="P67" s="152">
        <v>3.0800821355236137</v>
      </c>
      <c r="Q67" s="152" t="s">
        <v>340</v>
      </c>
      <c r="R67" s="152">
        <v>4.7457627118644066</v>
      </c>
      <c r="S67" s="152">
        <v>7.0901033973412115</v>
      </c>
      <c r="T67" s="152">
        <v>2.7568922305764412</v>
      </c>
      <c r="U67" s="152" t="s">
        <v>340</v>
      </c>
      <c r="V67" s="152">
        <v>1.0280373831775702</v>
      </c>
      <c r="W67" s="152">
        <v>1.7716535433070866</v>
      </c>
      <c r="X67" s="152">
        <v>0.35587188612099641</v>
      </c>
      <c r="Y67" s="152" t="s">
        <v>340</v>
      </c>
      <c r="Z67" s="152">
        <v>0.93457943925233633</v>
      </c>
      <c r="AA67" s="152">
        <v>1.1583011583011582</v>
      </c>
      <c r="AB67" s="152">
        <v>0.72463768115942029</v>
      </c>
      <c r="AC67" s="152"/>
    </row>
    <row r="68" spans="1:29" x14ac:dyDescent="0.3">
      <c r="A68" s="38" t="s">
        <v>237</v>
      </c>
      <c r="B68" s="152">
        <v>4.4294452647120863</v>
      </c>
      <c r="C68" s="152">
        <v>6.3973799126637561</v>
      </c>
      <c r="D68" s="152">
        <v>2.59077927376581</v>
      </c>
      <c r="E68" s="152" t="s">
        <v>340</v>
      </c>
      <c r="F68" s="152">
        <v>5.7409224730127582</v>
      </c>
      <c r="G68" s="152">
        <v>8.8349514563106801</v>
      </c>
      <c r="H68" s="152">
        <v>2.5793650793650791</v>
      </c>
      <c r="I68" s="152" t="s">
        <v>340</v>
      </c>
      <c r="J68" s="152">
        <v>6.7816775728732903</v>
      </c>
      <c r="K68" s="152">
        <v>8.5956416464891028</v>
      </c>
      <c r="L68" s="152">
        <v>5.0292397660818713</v>
      </c>
      <c r="M68" s="152" t="s">
        <v>340</v>
      </c>
      <c r="N68" s="152">
        <v>3.7747920665387076</v>
      </c>
      <c r="O68" s="152">
        <v>4.6019900497512438</v>
      </c>
      <c r="P68" s="152">
        <v>2.8985507246376812</v>
      </c>
      <c r="Q68" s="152" t="s">
        <v>340</v>
      </c>
      <c r="R68" s="152">
        <v>5.1218299353555441</v>
      </c>
      <c r="S68" s="152">
        <v>8.064516129032258</v>
      </c>
      <c r="T68" s="152">
        <v>2.2571148184494603</v>
      </c>
      <c r="U68" s="152" t="s">
        <v>340</v>
      </c>
      <c r="V68" s="152">
        <v>1.394422310756972</v>
      </c>
      <c r="W68" s="152">
        <v>1.7488076311605723</v>
      </c>
      <c r="X68" s="152">
        <v>1.1402508551881414</v>
      </c>
      <c r="Y68" s="152" t="s">
        <v>340</v>
      </c>
      <c r="Z68" s="152">
        <v>0.87847730600292828</v>
      </c>
      <c r="AA68" s="152">
        <v>1.0033444816053512</v>
      </c>
      <c r="AB68" s="152">
        <v>0.78125</v>
      </c>
      <c r="AC68" s="152"/>
    </row>
    <row r="69" spans="1:29" x14ac:dyDescent="0.3">
      <c r="A69" s="38" t="s">
        <v>238</v>
      </c>
      <c r="B69" s="152">
        <v>5.3800324968405855</v>
      </c>
      <c r="C69" s="152">
        <v>6.1588921282798834</v>
      </c>
      <c r="D69" s="152">
        <v>4.6153846153846159</v>
      </c>
      <c r="E69" s="152" t="s">
        <v>340</v>
      </c>
      <c r="F69" s="152">
        <v>8.5531574740207841</v>
      </c>
      <c r="G69" s="152">
        <v>9.5779220779220786</v>
      </c>
      <c r="H69" s="152">
        <v>7.5590551181102361</v>
      </c>
      <c r="I69" s="152" t="s">
        <v>340</v>
      </c>
      <c r="J69" s="152">
        <v>6.4755838641188959</v>
      </c>
      <c r="K69" s="152">
        <v>9.0534979423868318</v>
      </c>
      <c r="L69" s="152">
        <v>3.7280701754385963</v>
      </c>
      <c r="M69" s="152" t="s">
        <v>340</v>
      </c>
      <c r="N69" s="152">
        <v>3.3333333333333335</v>
      </c>
      <c r="O69" s="152">
        <v>3.8461538461538463</v>
      </c>
      <c r="P69" s="152">
        <v>2.8455284552845526</v>
      </c>
      <c r="Q69" s="152" t="s">
        <v>340</v>
      </c>
      <c r="R69" s="152">
        <v>6.6486972147349501</v>
      </c>
      <c r="S69" s="152">
        <v>7.3170731707317067</v>
      </c>
      <c r="T69" s="152">
        <v>5.9369202226345088</v>
      </c>
      <c r="U69" s="152" t="s">
        <v>340</v>
      </c>
      <c r="V69" s="152">
        <v>2.5130890052356021</v>
      </c>
      <c r="W69" s="152">
        <v>1.3363028953229399</v>
      </c>
      <c r="X69" s="152">
        <v>3.5573122529644272</v>
      </c>
      <c r="Y69" s="152" t="s">
        <v>340</v>
      </c>
      <c r="Z69" s="152">
        <v>0</v>
      </c>
      <c r="AA69" s="152">
        <v>0</v>
      </c>
      <c r="AB69" s="152">
        <v>0</v>
      </c>
      <c r="AC69" s="152"/>
    </row>
    <row r="70" spans="1:29" x14ac:dyDescent="0.3">
      <c r="A70" s="38" t="s">
        <v>239</v>
      </c>
      <c r="B70" s="152">
        <v>5.7634658156851373</v>
      </c>
      <c r="C70" s="152">
        <v>6.5442469232271927</v>
      </c>
      <c r="D70" s="152">
        <v>4.9980850248946762</v>
      </c>
      <c r="E70" s="152" t="s">
        <v>340</v>
      </c>
      <c r="F70" s="152">
        <v>7.7516059957173447</v>
      </c>
      <c r="G70" s="152">
        <v>8.7136929460580905</v>
      </c>
      <c r="H70" s="152">
        <v>6.7256637168141591</v>
      </c>
      <c r="I70" s="152" t="s">
        <v>340</v>
      </c>
      <c r="J70" s="152">
        <v>7.0649350649350655</v>
      </c>
      <c r="K70" s="152">
        <v>7.4766355140186906</v>
      </c>
      <c r="L70" s="152">
        <v>6.6528066528066532</v>
      </c>
      <c r="M70" s="152" t="s">
        <v>340</v>
      </c>
      <c r="N70" s="152">
        <v>4.8767123287671232</v>
      </c>
      <c r="O70" s="152">
        <v>5.7649667405764964</v>
      </c>
      <c r="P70" s="152">
        <v>4.0086673889490791</v>
      </c>
      <c r="Q70" s="152" t="s">
        <v>340</v>
      </c>
      <c r="R70" s="152">
        <v>6.5308012968967111</v>
      </c>
      <c r="S70" s="152">
        <v>7.6034648700673726</v>
      </c>
      <c r="T70" s="152">
        <v>5.5357142857142856</v>
      </c>
      <c r="U70" s="152" t="s">
        <v>340</v>
      </c>
      <c r="V70" s="152">
        <v>2.5119617224880382</v>
      </c>
      <c r="W70" s="152">
        <v>2.8325123152709359</v>
      </c>
      <c r="X70" s="152">
        <v>2.2093023255813953</v>
      </c>
      <c r="Y70" s="152" t="s">
        <v>340</v>
      </c>
      <c r="Z70" s="152">
        <v>1.6470588235294119</v>
      </c>
      <c r="AA70" s="152">
        <v>2.0202020202020203</v>
      </c>
      <c r="AB70" s="152">
        <v>1.3215859030837005</v>
      </c>
      <c r="AC70" s="152"/>
    </row>
    <row r="71" spans="1:29" x14ac:dyDescent="0.3">
      <c r="A71" s="38" t="s">
        <v>240</v>
      </c>
      <c r="B71" s="152">
        <v>7.4471232066262383</v>
      </c>
      <c r="C71" s="152">
        <v>9.3884838565689641</v>
      </c>
      <c r="D71" s="152">
        <v>5.5285987354800765</v>
      </c>
      <c r="E71" s="152" t="s">
        <v>340</v>
      </c>
      <c r="F71" s="152">
        <v>7.8947368421052628</v>
      </c>
      <c r="G71" s="152">
        <v>9.5545977011494259</v>
      </c>
      <c r="H71" s="152">
        <v>6.1755952380952381</v>
      </c>
      <c r="I71" s="152" t="s">
        <v>340</v>
      </c>
      <c r="J71" s="152">
        <v>9.6947194719471934</v>
      </c>
      <c r="K71" s="152">
        <v>11.688311688311687</v>
      </c>
      <c r="L71" s="152">
        <v>7.3542600896860986</v>
      </c>
      <c r="M71" s="152" t="s">
        <v>340</v>
      </c>
      <c r="N71" s="152">
        <v>8.0891998250983832</v>
      </c>
      <c r="O71" s="152">
        <v>9.5818815331010452</v>
      </c>
      <c r="P71" s="152">
        <v>6.5847234416154521</v>
      </c>
      <c r="Q71" s="152" t="s">
        <v>340</v>
      </c>
      <c r="R71" s="152">
        <v>7.9919408999328407</v>
      </c>
      <c r="S71" s="152">
        <v>10.161177295024528</v>
      </c>
      <c r="T71" s="152">
        <v>5.9961315280464218</v>
      </c>
      <c r="U71" s="152" t="s">
        <v>340</v>
      </c>
      <c r="V71" s="152">
        <v>5.2699784017278617</v>
      </c>
      <c r="W71" s="152">
        <v>7.2267389340560069</v>
      </c>
      <c r="X71" s="152">
        <v>3.4768211920529799</v>
      </c>
      <c r="Y71" s="152" t="s">
        <v>340</v>
      </c>
      <c r="Z71" s="152">
        <v>1.4066496163682864</v>
      </c>
      <c r="AA71" s="152">
        <v>2.9585798816568047</v>
      </c>
      <c r="AB71" s="152">
        <v>0.22522522522522523</v>
      </c>
      <c r="AC71" s="152"/>
    </row>
    <row r="72" spans="1:29" x14ac:dyDescent="0.3">
      <c r="A72" s="38" t="s">
        <v>241</v>
      </c>
      <c r="B72" s="152">
        <v>12.061315046389673</v>
      </c>
      <c r="C72" s="152">
        <v>16.01200218221495</v>
      </c>
      <c r="D72" s="152">
        <v>8.2206311323256429</v>
      </c>
      <c r="E72" s="152" t="s">
        <v>340</v>
      </c>
      <c r="F72" s="152">
        <v>20.841551610782378</v>
      </c>
      <c r="G72" s="152">
        <v>27.26161369193154</v>
      </c>
      <c r="H72" s="152">
        <v>13.371266002844951</v>
      </c>
      <c r="I72" s="152" t="s">
        <v>340</v>
      </c>
      <c r="J72" s="152">
        <v>16.295707472178062</v>
      </c>
      <c r="K72" s="152">
        <v>18.536585365853657</v>
      </c>
      <c r="L72" s="152">
        <v>14.152410575427682</v>
      </c>
      <c r="M72" s="152" t="s">
        <v>340</v>
      </c>
      <c r="N72" s="152">
        <v>12.241521918941274</v>
      </c>
      <c r="O72" s="152">
        <v>17.412935323383085</v>
      </c>
      <c r="P72" s="152">
        <v>7.0957095709570952</v>
      </c>
      <c r="Q72" s="152" t="s">
        <v>340</v>
      </c>
      <c r="R72" s="152">
        <v>9.2649783817171087</v>
      </c>
      <c r="S72" s="152">
        <v>12.531645569620252</v>
      </c>
      <c r="T72" s="152">
        <v>6.1519903498190596</v>
      </c>
      <c r="U72" s="152" t="s">
        <v>340</v>
      </c>
      <c r="V72" s="152">
        <v>5.6883759274525971</v>
      </c>
      <c r="W72" s="152">
        <v>7.59493670886076</v>
      </c>
      <c r="X72" s="152">
        <v>4.0909090909090908</v>
      </c>
      <c r="Y72" s="152" t="s">
        <v>340</v>
      </c>
      <c r="Z72" s="152">
        <v>1.2965964343598055</v>
      </c>
      <c r="AA72" s="152">
        <v>1.3937282229965158</v>
      </c>
      <c r="AB72" s="152">
        <v>1.2121212121212122</v>
      </c>
      <c r="AC72" s="152"/>
    </row>
    <row r="73" spans="1:29" x14ac:dyDescent="0.3">
      <c r="A73" s="38" t="s">
        <v>242</v>
      </c>
      <c r="B73" s="152">
        <v>7.9202657807308965</v>
      </c>
      <c r="C73" s="152">
        <v>10.086067778375471</v>
      </c>
      <c r="D73" s="152">
        <v>5.8050958760178624</v>
      </c>
      <c r="E73" s="152" t="s">
        <v>340</v>
      </c>
      <c r="F73" s="152">
        <v>7.4265975820379975</v>
      </c>
      <c r="G73" s="152">
        <v>8.1201334816462722</v>
      </c>
      <c r="H73" s="152">
        <v>6.6825775656324584</v>
      </c>
      <c r="I73" s="152" t="s">
        <v>340</v>
      </c>
      <c r="J73" s="152">
        <v>9.4674556213017755</v>
      </c>
      <c r="K73" s="152">
        <v>11.318051575931232</v>
      </c>
      <c r="L73" s="152">
        <v>7.4923547400611623</v>
      </c>
      <c r="M73" s="152" t="s">
        <v>340</v>
      </c>
      <c r="N73" s="152">
        <v>7.9681274900398407</v>
      </c>
      <c r="O73" s="152">
        <v>11.024844720496894</v>
      </c>
      <c r="P73" s="152">
        <v>4.7463175122749588</v>
      </c>
      <c r="Q73" s="152" t="s">
        <v>340</v>
      </c>
      <c r="R73" s="152">
        <v>10.694183864915573</v>
      </c>
      <c r="S73" s="152">
        <v>14.682539682539684</v>
      </c>
      <c r="T73" s="152">
        <v>7.1174377224199299</v>
      </c>
      <c r="U73" s="152" t="s">
        <v>340</v>
      </c>
      <c r="V73" s="152">
        <v>5.1937984496124034</v>
      </c>
      <c r="W73" s="152">
        <v>6.833333333333333</v>
      </c>
      <c r="X73" s="152">
        <v>3.7681159420289858</v>
      </c>
      <c r="Y73" s="152" t="s">
        <v>340</v>
      </c>
      <c r="Z73" s="152">
        <v>0.34246575342465752</v>
      </c>
      <c r="AA73" s="152">
        <v>0</v>
      </c>
      <c r="AB73" s="152">
        <v>0.58479532163742687</v>
      </c>
      <c r="AC73" s="152"/>
    </row>
    <row r="74" spans="1:29" x14ac:dyDescent="0.3">
      <c r="A74" s="38" t="s">
        <v>243</v>
      </c>
      <c r="B74" s="152">
        <v>5.8278656889231959</v>
      </c>
      <c r="C74" s="152">
        <v>8.2802547770700627</v>
      </c>
      <c r="D74" s="152">
        <v>3.5205992509363293</v>
      </c>
      <c r="E74" s="152" t="s">
        <v>340</v>
      </c>
      <c r="F74" s="152">
        <v>8.0204778156996586</v>
      </c>
      <c r="G74" s="152">
        <v>10.355987055016183</v>
      </c>
      <c r="H74" s="152">
        <v>5.4151624548736459</v>
      </c>
      <c r="I74" s="152" t="s">
        <v>340</v>
      </c>
      <c r="J74" s="152">
        <v>8.2051282051282044</v>
      </c>
      <c r="K74" s="152">
        <v>11.956521739130435</v>
      </c>
      <c r="L74" s="152">
        <v>4.8543689320388346</v>
      </c>
      <c r="M74" s="152" t="s">
        <v>340</v>
      </c>
      <c r="N74" s="152">
        <v>7.2499999999999991</v>
      </c>
      <c r="O74" s="152">
        <v>10.666666666666668</v>
      </c>
      <c r="P74" s="152">
        <v>2.8571428571428572</v>
      </c>
      <c r="Q74" s="152" t="s">
        <v>340</v>
      </c>
      <c r="R74" s="152">
        <v>5.7432432432432439</v>
      </c>
      <c r="S74" s="152">
        <v>7.3260073260073266</v>
      </c>
      <c r="T74" s="152">
        <v>4.3887147335423196</v>
      </c>
      <c r="U74" s="152" t="s">
        <v>340</v>
      </c>
      <c r="V74" s="152">
        <v>1.7369727047146404</v>
      </c>
      <c r="W74" s="152">
        <v>2.6881720430107525</v>
      </c>
      <c r="X74" s="152">
        <v>0.92165898617511521</v>
      </c>
      <c r="Y74" s="152" t="s">
        <v>340</v>
      </c>
      <c r="Z74" s="152">
        <v>0.90909090909090906</v>
      </c>
      <c r="AA74" s="152">
        <v>1.2658227848101267</v>
      </c>
      <c r="AB74" s="152">
        <v>0.70921985815602839</v>
      </c>
      <c r="AC74" s="157"/>
    </row>
    <row r="75" spans="1:29" x14ac:dyDescent="0.3">
      <c r="A75" s="38" t="s">
        <v>244</v>
      </c>
      <c r="B75" s="152">
        <v>5.2003992225665812</v>
      </c>
      <c r="C75" s="152">
        <v>6.6350710900473935</v>
      </c>
      <c r="D75" s="152">
        <v>3.8347175228134933</v>
      </c>
      <c r="E75" s="152" t="s">
        <v>340</v>
      </c>
      <c r="F75" s="152">
        <v>5.4109123839710209</v>
      </c>
      <c r="G75" s="152">
        <v>6.3157894736842106</v>
      </c>
      <c r="H75" s="152">
        <v>4.4454843238184365</v>
      </c>
      <c r="I75" s="152" t="s">
        <v>340</v>
      </c>
      <c r="J75" s="152">
        <v>6.8664533022985159</v>
      </c>
      <c r="K75" s="152">
        <v>8.7080250426863977</v>
      </c>
      <c r="L75" s="152">
        <v>4.9404761904761907</v>
      </c>
      <c r="M75" s="152" t="s">
        <v>340</v>
      </c>
      <c r="N75" s="152">
        <v>6.369426751592357</v>
      </c>
      <c r="O75" s="152">
        <v>7.8115682766845556</v>
      </c>
      <c r="P75" s="152">
        <v>4.8765432098765427</v>
      </c>
      <c r="Q75" s="152" t="s">
        <v>340</v>
      </c>
      <c r="R75" s="152">
        <v>5.3884383991629612</v>
      </c>
      <c r="S75" s="152">
        <v>7.3049252905368007</v>
      </c>
      <c r="T75" s="152">
        <v>3.6706349206349209</v>
      </c>
      <c r="U75" s="152" t="s">
        <v>340</v>
      </c>
      <c r="V75" s="152">
        <v>2.53411306042885</v>
      </c>
      <c r="W75" s="152">
        <v>3.2918800292611556</v>
      </c>
      <c r="X75" s="152">
        <v>1.928696668614845</v>
      </c>
      <c r="Y75" s="152" t="s">
        <v>340</v>
      </c>
      <c r="Z75" s="152">
        <v>2.1319796954314718</v>
      </c>
      <c r="AA75" s="152">
        <v>2.7777777777777777</v>
      </c>
      <c r="AB75" s="152">
        <v>1.6977928692699491</v>
      </c>
      <c r="AC75" s="152"/>
    </row>
    <row r="76" spans="1:29" x14ac:dyDescent="0.3">
      <c r="A76" s="38" t="s">
        <v>245</v>
      </c>
      <c r="B76" s="152">
        <v>6.0970154023135423</v>
      </c>
      <c r="C76" s="152">
        <v>7.6487980460213389</v>
      </c>
      <c r="D76" s="152">
        <v>4.5627859684799192</v>
      </c>
      <c r="E76" s="152" t="s">
        <v>340</v>
      </c>
      <c r="F76" s="152">
        <v>8.1717093354021202</v>
      </c>
      <c r="G76" s="152">
        <v>10.144206862257583</v>
      </c>
      <c r="H76" s="152">
        <v>6.0344827586206895</v>
      </c>
      <c r="I76" s="152" t="s">
        <v>340</v>
      </c>
      <c r="J76" s="152">
        <v>7.3601570166830221</v>
      </c>
      <c r="K76" s="152">
        <v>8.8444157520981275</v>
      </c>
      <c r="L76" s="152">
        <v>5.8355437665782492</v>
      </c>
      <c r="M76" s="152" t="s">
        <v>340</v>
      </c>
      <c r="N76" s="152">
        <v>6.0714285714285712</v>
      </c>
      <c r="O76" s="152">
        <v>7.3466476462196866</v>
      </c>
      <c r="P76" s="152">
        <v>4.792560801144492</v>
      </c>
      <c r="Q76" s="152" t="s">
        <v>340</v>
      </c>
      <c r="R76" s="152">
        <v>6.1388210673177541</v>
      </c>
      <c r="S76" s="152">
        <v>8.1779053084648492</v>
      </c>
      <c r="T76" s="152">
        <v>4.2090970807875081</v>
      </c>
      <c r="U76" s="152" t="s">
        <v>340</v>
      </c>
      <c r="V76" s="152">
        <v>2.4626564392410173</v>
      </c>
      <c r="W76" s="152">
        <v>2.78503046127067</v>
      </c>
      <c r="X76" s="152">
        <v>2.1837349397590362</v>
      </c>
      <c r="Y76" s="152" t="s">
        <v>340</v>
      </c>
      <c r="Z76" s="152">
        <v>1.0362694300518136</v>
      </c>
      <c r="AA76" s="152">
        <v>1.824817518248175</v>
      </c>
      <c r="AB76" s="152">
        <v>0.32786885245901637</v>
      </c>
      <c r="AC76" s="152"/>
    </row>
    <row r="77" spans="1:29" ht="14.5" thickBot="1" x14ac:dyDescent="0.35">
      <c r="A77" s="60" t="s">
        <v>246</v>
      </c>
      <c r="B77" s="152">
        <v>4.9206863062479771</v>
      </c>
      <c r="C77" s="152">
        <v>6.6623544631306597</v>
      </c>
      <c r="D77" s="152">
        <v>3.1756318859364878</v>
      </c>
      <c r="E77" s="152" t="s">
        <v>340</v>
      </c>
      <c r="F77" s="152">
        <v>3.6784741144414173</v>
      </c>
      <c r="G77" s="152">
        <v>5.5702917771883289</v>
      </c>
      <c r="H77" s="152">
        <v>1.680672268907563</v>
      </c>
      <c r="I77" s="152" t="s">
        <v>340</v>
      </c>
      <c r="J77" s="152">
        <v>6.9637883008356551</v>
      </c>
      <c r="K77" s="152">
        <v>9.5890410958904102</v>
      </c>
      <c r="L77" s="152">
        <v>4.2492917847025495</v>
      </c>
      <c r="M77" s="152" t="s">
        <v>340</v>
      </c>
      <c r="N77" s="152">
        <v>5.0933786078098473</v>
      </c>
      <c r="O77" s="152">
        <v>6.1151079136690649</v>
      </c>
      <c r="P77" s="152">
        <v>4.180064308681672</v>
      </c>
      <c r="Q77" s="152" t="s">
        <v>340</v>
      </c>
      <c r="R77" s="152">
        <v>6.517311608961303</v>
      </c>
      <c r="S77" s="152">
        <v>8.7866108786610866</v>
      </c>
      <c r="T77" s="152">
        <v>4.3650793650793647</v>
      </c>
      <c r="U77" s="152" t="s">
        <v>340</v>
      </c>
      <c r="V77" s="152">
        <v>3.1784841075794623</v>
      </c>
      <c r="W77" s="152">
        <v>4.2056074766355138</v>
      </c>
      <c r="X77" s="152">
        <v>2.0512820512820511</v>
      </c>
      <c r="Y77" s="152" t="s">
        <v>340</v>
      </c>
      <c r="Z77" s="152">
        <v>0</v>
      </c>
      <c r="AA77" s="152">
        <v>0</v>
      </c>
      <c r="AB77" s="152">
        <v>0</v>
      </c>
      <c r="AC77" s="152"/>
    </row>
    <row r="78" spans="1:29" x14ac:dyDescent="0.3">
      <c r="A78" s="203" t="s">
        <v>305</v>
      </c>
      <c r="B78" s="273"/>
      <c r="C78" s="273"/>
      <c r="D78" s="273"/>
      <c r="E78" s="273"/>
      <c r="F78" s="273"/>
      <c r="G78" s="273"/>
      <c r="H78" s="274"/>
      <c r="I78" s="273"/>
      <c r="J78" s="273"/>
      <c r="K78" s="273"/>
      <c r="L78" s="274"/>
      <c r="M78" s="273"/>
      <c r="N78" s="273"/>
      <c r="O78" s="273"/>
      <c r="P78" s="274"/>
      <c r="Q78" s="273"/>
      <c r="R78" s="273"/>
      <c r="S78" s="273"/>
      <c r="T78" s="274"/>
      <c r="U78" s="273"/>
      <c r="V78" s="273"/>
      <c r="W78" s="273"/>
      <c r="X78" s="274"/>
      <c r="Y78" s="273"/>
      <c r="Z78" s="273"/>
      <c r="AA78" s="273"/>
      <c r="AB78" s="274"/>
      <c r="AC78" s="152"/>
    </row>
    <row r="79" spans="1:29" x14ac:dyDescent="0.3">
      <c r="AC79" s="152"/>
    </row>
    <row r="80" spans="1:29" x14ac:dyDescent="0.3">
      <c r="AC80" s="152"/>
    </row>
    <row r="81" spans="29:29" x14ac:dyDescent="0.3">
      <c r="AC81" s="152"/>
    </row>
    <row r="82" spans="29:29" x14ac:dyDescent="0.3">
      <c r="AC82" s="71"/>
    </row>
  </sheetData>
  <mergeCells count="26">
    <mergeCell ref="A43:AB43"/>
    <mergeCell ref="A44:AB44"/>
    <mergeCell ref="R46:T46"/>
    <mergeCell ref="V46:X46"/>
    <mergeCell ref="Z46:AB46"/>
    <mergeCell ref="A46:A47"/>
    <mergeCell ref="B46:D46"/>
    <mergeCell ref="F46:H46"/>
    <mergeCell ref="J46:L46"/>
    <mergeCell ref="N46:P46"/>
    <mergeCell ref="A45:AB45"/>
    <mergeCell ref="A41:AB41"/>
    <mergeCell ref="A42:AB42"/>
    <mergeCell ref="A1:AB1"/>
    <mergeCell ref="A2:AB2"/>
    <mergeCell ref="A3:AB3"/>
    <mergeCell ref="A4:AB4"/>
    <mergeCell ref="A6:A7"/>
    <mergeCell ref="B6:D6"/>
    <mergeCell ref="F6:H6"/>
    <mergeCell ref="J6:L6"/>
    <mergeCell ref="N6:P6"/>
    <mergeCell ref="R6:T6"/>
    <mergeCell ref="V6:X6"/>
    <mergeCell ref="Z6:AB6"/>
    <mergeCell ref="A5:AB5"/>
  </mergeCells>
  <hyperlinks>
    <hyperlink ref="AD42" location="INDICE!A1" display="Indice" xr:uid="{54CC02FE-F559-44FE-92F2-5552E8DAA147}"/>
    <hyperlink ref="AD2" location="Contenido!A1" display="Contenido" xr:uid="{3A2F03F2-8CA7-47B8-A302-D1A6C4836CB8}"/>
  </hyperlinks>
  <printOptions horizontalCentered="1"/>
  <pageMargins left="0.39370078740157483" right="0.39370078740157483" top="0.39370078740157483" bottom="0.39370078740157483" header="0.31496062992125984" footer="0.31496062992125984"/>
  <pageSetup scale="71" orientation="landscape" horizontalDpi="300" verticalDpi="300" r:id="rId1"/>
  <rowBreaks count="1" manualBreakCount="1">
    <brk id="40" max="27" man="1"/>
  </rowBreaks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0ACE7D-BD37-4AEB-8666-07316E4CB81A}">
  <dimension ref="A1:AD76"/>
  <sheetViews>
    <sheetView showGridLines="0" zoomScale="90" zoomScaleNormal="90" zoomScaleSheetLayoutView="90" workbookViewId="0">
      <selection activeCell="AD2" sqref="AD2"/>
    </sheetView>
  </sheetViews>
  <sheetFormatPr baseColWidth="10" defaultColWidth="11.453125" defaultRowHeight="14" x14ac:dyDescent="0.3"/>
  <cols>
    <col min="1" max="1" width="17.26953125" style="38" bestFit="1" customWidth="1"/>
    <col min="2" max="4" width="7.54296875" style="38" customWidth="1"/>
    <col min="5" max="5" width="1.7265625" style="38" customWidth="1"/>
    <col min="6" max="8" width="7.54296875" style="38" customWidth="1"/>
    <col min="9" max="9" width="1.7265625" style="38" customWidth="1"/>
    <col min="10" max="12" width="7.54296875" style="38" customWidth="1"/>
    <col min="13" max="13" width="1.7265625" style="38" customWidth="1"/>
    <col min="14" max="16" width="7.54296875" style="38" customWidth="1"/>
    <col min="17" max="17" width="1.7265625" style="38" customWidth="1"/>
    <col min="18" max="20" width="7.54296875" style="38" customWidth="1"/>
    <col min="21" max="21" width="1.7265625" style="38" customWidth="1"/>
    <col min="22" max="24" width="7.54296875" style="38" customWidth="1"/>
    <col min="25" max="25" width="1.7265625" style="38" customWidth="1"/>
    <col min="26" max="28" width="7.54296875" style="38" customWidth="1"/>
    <col min="29" max="29" width="5.7265625" style="50" customWidth="1"/>
    <col min="30" max="30" width="10.7265625" style="30" customWidth="1"/>
    <col min="31" max="31" width="11.453125" style="38"/>
    <col min="32" max="33" width="9.54296875" style="38" bestFit="1" customWidth="1"/>
    <col min="34" max="34" width="10.1796875" style="38" bestFit="1" customWidth="1"/>
    <col min="35" max="96" width="11.453125" style="38"/>
    <col min="97" max="97" width="16.1796875" style="38" customWidth="1"/>
    <col min="98" max="98" width="6" style="38" customWidth="1"/>
    <col min="99" max="99" width="6" style="38" bestFit="1" customWidth="1"/>
    <col min="100" max="100" width="5.54296875" style="38" bestFit="1" customWidth="1"/>
    <col min="101" max="101" width="1.54296875" style="38" customWidth="1"/>
    <col min="102" max="102" width="6" style="38" bestFit="1" customWidth="1"/>
    <col min="103" max="104" width="5" style="38" customWidth="1"/>
    <col min="105" max="105" width="1.54296875" style="38" customWidth="1"/>
    <col min="106" max="108" width="5" style="38" customWidth="1"/>
    <col min="109" max="109" width="1.54296875" style="38" customWidth="1"/>
    <col min="110" max="112" width="5.1796875" style="38" bestFit="1" customWidth="1"/>
    <col min="113" max="113" width="1.54296875" style="38" customWidth="1"/>
    <col min="114" max="116" width="5.1796875" style="38" bestFit="1" customWidth="1"/>
    <col min="117" max="117" width="1.54296875" style="38" customWidth="1"/>
    <col min="118" max="120" width="5.1796875" style="38" bestFit="1" customWidth="1"/>
    <col min="121" max="121" width="1.54296875" style="38" customWidth="1"/>
    <col min="122" max="122" width="4.81640625" style="38" bestFit="1" customWidth="1"/>
    <col min="123" max="124" width="4.453125" style="38" customWidth="1"/>
    <col min="125" max="125" width="8.81640625" style="38" customWidth="1"/>
    <col min="126" max="126" width="12" style="38" customWidth="1"/>
    <col min="127" max="129" width="6" style="38" customWidth="1"/>
    <col min="130" max="130" width="1.54296875" style="38" customWidth="1"/>
    <col min="131" max="131" width="6.1796875" style="38" customWidth="1"/>
    <col min="132" max="133" width="5.1796875" style="38" customWidth="1"/>
    <col min="134" max="134" width="1.54296875" style="38" customWidth="1"/>
    <col min="135" max="137" width="5" style="38" customWidth="1"/>
    <col min="138" max="138" width="1.54296875" style="38" customWidth="1"/>
    <col min="139" max="141" width="5" style="38" customWidth="1"/>
    <col min="142" max="142" width="1.54296875" style="38" customWidth="1"/>
    <col min="143" max="145" width="5" style="38" customWidth="1"/>
    <col min="146" max="146" width="1.54296875" style="38" customWidth="1"/>
    <col min="147" max="149" width="5.1796875" style="38" customWidth="1"/>
    <col min="150" max="150" width="1.54296875" style="38" customWidth="1"/>
    <col min="151" max="152" width="5" style="38" customWidth="1"/>
    <col min="153" max="153" width="5.453125" style="38" customWidth="1"/>
    <col min="154" max="16384" width="11.453125" style="38"/>
  </cols>
  <sheetData>
    <row r="1" spans="1:30" ht="15.75" customHeight="1" x14ac:dyDescent="0.3">
      <c r="A1" s="335" t="s">
        <v>368</v>
      </c>
      <c r="B1" s="335"/>
      <c r="C1" s="335"/>
      <c r="D1" s="335"/>
      <c r="E1" s="335"/>
      <c r="F1" s="335"/>
      <c r="G1" s="335"/>
      <c r="H1" s="335"/>
      <c r="I1" s="335"/>
      <c r="J1" s="335"/>
      <c r="K1" s="335"/>
      <c r="L1" s="335"/>
      <c r="M1" s="335"/>
      <c r="N1" s="335"/>
      <c r="O1" s="335"/>
      <c r="P1" s="335"/>
      <c r="Q1" s="335"/>
      <c r="R1" s="335"/>
      <c r="S1" s="335"/>
      <c r="T1" s="335"/>
      <c r="U1" s="335"/>
      <c r="V1" s="335"/>
      <c r="W1" s="335"/>
      <c r="X1" s="335"/>
      <c r="Y1" s="335"/>
      <c r="Z1" s="335"/>
      <c r="AA1" s="335"/>
      <c r="AB1" s="335"/>
      <c r="AC1" s="216"/>
    </row>
    <row r="2" spans="1:30" ht="15.75" customHeight="1" x14ac:dyDescent="0.35">
      <c r="A2" s="335" t="s">
        <v>168</v>
      </c>
      <c r="B2" s="335"/>
      <c r="C2" s="335"/>
      <c r="D2" s="335"/>
      <c r="E2" s="335"/>
      <c r="F2" s="335"/>
      <c r="G2" s="335"/>
      <c r="H2" s="335"/>
      <c r="I2" s="335"/>
      <c r="J2" s="335"/>
      <c r="K2" s="335"/>
      <c r="L2" s="335"/>
      <c r="M2" s="335"/>
      <c r="N2" s="335"/>
      <c r="O2" s="335"/>
      <c r="P2" s="335"/>
      <c r="Q2" s="335"/>
      <c r="R2" s="335"/>
      <c r="S2" s="335"/>
      <c r="T2" s="335"/>
      <c r="U2" s="335"/>
      <c r="V2" s="335"/>
      <c r="W2" s="335"/>
      <c r="X2" s="335"/>
      <c r="Y2" s="335"/>
      <c r="Z2" s="335"/>
      <c r="AA2" s="335"/>
      <c r="AB2" s="335"/>
      <c r="AC2" s="215"/>
      <c r="AD2" s="311" t="s">
        <v>131</v>
      </c>
    </row>
    <row r="3" spans="1:30" ht="15.75" customHeight="1" x14ac:dyDescent="0.3">
      <c r="A3" s="335" t="s">
        <v>318</v>
      </c>
      <c r="B3" s="335"/>
      <c r="C3" s="335"/>
      <c r="D3" s="335"/>
      <c r="E3" s="335"/>
      <c r="F3" s="335"/>
      <c r="G3" s="335"/>
      <c r="H3" s="335"/>
      <c r="I3" s="335"/>
      <c r="J3" s="335"/>
      <c r="K3" s="335"/>
      <c r="L3" s="335"/>
      <c r="M3" s="335"/>
      <c r="N3" s="335"/>
      <c r="O3" s="335"/>
      <c r="P3" s="335"/>
      <c r="Q3" s="335"/>
      <c r="R3" s="335"/>
      <c r="S3" s="335"/>
      <c r="T3" s="335"/>
      <c r="U3" s="335"/>
      <c r="V3" s="335"/>
      <c r="W3" s="335"/>
      <c r="X3" s="335"/>
      <c r="Y3" s="335"/>
      <c r="Z3" s="335"/>
      <c r="AA3" s="335"/>
      <c r="AB3" s="335"/>
      <c r="AC3" s="216"/>
    </row>
    <row r="4" spans="1:30" ht="15.75" customHeight="1" x14ac:dyDescent="0.3">
      <c r="A4" s="335" t="s">
        <v>324</v>
      </c>
      <c r="B4" s="335"/>
      <c r="C4" s="335"/>
      <c r="D4" s="335"/>
      <c r="E4" s="335"/>
      <c r="F4" s="335"/>
      <c r="G4" s="335"/>
      <c r="H4" s="335"/>
      <c r="I4" s="335"/>
      <c r="J4" s="335"/>
      <c r="K4" s="335"/>
      <c r="L4" s="335"/>
      <c r="M4" s="335"/>
      <c r="N4" s="335"/>
      <c r="O4" s="335"/>
      <c r="P4" s="335"/>
      <c r="Q4" s="335"/>
      <c r="R4" s="335"/>
      <c r="S4" s="335"/>
      <c r="T4" s="335"/>
      <c r="U4" s="335"/>
      <c r="V4" s="335"/>
      <c r="W4" s="335"/>
      <c r="X4" s="335"/>
      <c r="Y4" s="335"/>
      <c r="Z4" s="335"/>
      <c r="AA4" s="335"/>
      <c r="AB4" s="335"/>
      <c r="AC4" s="216"/>
    </row>
    <row r="5" spans="1:30" ht="15.75" customHeight="1" x14ac:dyDescent="0.3">
      <c r="A5" s="335" t="s">
        <v>289</v>
      </c>
      <c r="B5" s="335"/>
      <c r="C5" s="335"/>
      <c r="D5" s="335"/>
      <c r="E5" s="335"/>
      <c r="F5" s="335"/>
      <c r="G5" s="335"/>
      <c r="H5" s="335"/>
      <c r="I5" s="335"/>
      <c r="J5" s="335"/>
      <c r="K5" s="335"/>
      <c r="L5" s="335"/>
      <c r="M5" s="335"/>
      <c r="N5" s="335"/>
      <c r="O5" s="335"/>
      <c r="P5" s="335"/>
      <c r="Q5" s="335"/>
      <c r="R5" s="335"/>
      <c r="S5" s="335"/>
      <c r="T5" s="335"/>
      <c r="U5" s="335"/>
      <c r="V5" s="335"/>
      <c r="W5" s="335"/>
      <c r="X5" s="335"/>
      <c r="Y5" s="335"/>
      <c r="Z5" s="335"/>
      <c r="AA5" s="335"/>
      <c r="AB5" s="335"/>
      <c r="AC5" s="216"/>
    </row>
    <row r="6" spans="1:30" ht="21" customHeight="1" x14ac:dyDescent="0.3">
      <c r="A6" s="331" t="s">
        <v>319</v>
      </c>
      <c r="B6" s="333" t="s">
        <v>158</v>
      </c>
      <c r="C6" s="333"/>
      <c r="D6" s="333"/>
      <c r="E6" s="245"/>
      <c r="F6" s="333" t="s">
        <v>350</v>
      </c>
      <c r="G6" s="333"/>
      <c r="H6" s="333"/>
      <c r="I6" s="245"/>
      <c r="J6" s="333" t="s">
        <v>351</v>
      </c>
      <c r="K6" s="333"/>
      <c r="L6" s="333"/>
      <c r="M6" s="245"/>
      <c r="N6" s="333" t="s">
        <v>352</v>
      </c>
      <c r="O6" s="333"/>
      <c r="P6" s="333"/>
      <c r="Q6" s="245"/>
      <c r="R6" s="333" t="s">
        <v>353</v>
      </c>
      <c r="S6" s="333"/>
      <c r="T6" s="333"/>
      <c r="U6" s="245"/>
      <c r="V6" s="333" t="s">
        <v>354</v>
      </c>
      <c r="W6" s="333"/>
      <c r="X6" s="333"/>
      <c r="Y6" s="245"/>
      <c r="Z6" s="333" t="s">
        <v>355</v>
      </c>
      <c r="AA6" s="333"/>
      <c r="AB6" s="333"/>
      <c r="AC6" s="205"/>
    </row>
    <row r="7" spans="1:30" ht="21" customHeight="1" x14ac:dyDescent="0.3">
      <c r="A7" s="332"/>
      <c r="B7" s="244" t="s">
        <v>158</v>
      </c>
      <c r="C7" s="244" t="s">
        <v>297</v>
      </c>
      <c r="D7" s="244" t="s">
        <v>298</v>
      </c>
      <c r="E7" s="245"/>
      <c r="F7" s="244" t="s">
        <v>158</v>
      </c>
      <c r="G7" s="244" t="s">
        <v>297</v>
      </c>
      <c r="H7" s="244" t="s">
        <v>298</v>
      </c>
      <c r="I7" s="245"/>
      <c r="J7" s="244" t="s">
        <v>158</v>
      </c>
      <c r="K7" s="244" t="s">
        <v>297</v>
      </c>
      <c r="L7" s="244" t="s">
        <v>298</v>
      </c>
      <c r="M7" s="245"/>
      <c r="N7" s="244" t="s">
        <v>158</v>
      </c>
      <c r="O7" s="244" t="s">
        <v>297</v>
      </c>
      <c r="P7" s="244" t="s">
        <v>298</v>
      </c>
      <c r="Q7" s="245"/>
      <c r="R7" s="244" t="s">
        <v>158</v>
      </c>
      <c r="S7" s="244" t="s">
        <v>297</v>
      </c>
      <c r="T7" s="244" t="s">
        <v>298</v>
      </c>
      <c r="U7" s="245"/>
      <c r="V7" s="244" t="s">
        <v>158</v>
      </c>
      <c r="W7" s="244" t="s">
        <v>297</v>
      </c>
      <c r="X7" s="244" t="s">
        <v>298</v>
      </c>
      <c r="Y7" s="245"/>
      <c r="Z7" s="244" t="s">
        <v>158</v>
      </c>
      <c r="AA7" s="244" t="s">
        <v>297</v>
      </c>
      <c r="AB7" s="244" t="s">
        <v>298</v>
      </c>
      <c r="AC7" s="206"/>
    </row>
    <row r="8" spans="1:30" x14ac:dyDescent="0.3">
      <c r="A8" s="94"/>
      <c r="B8" s="95"/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  <c r="S8" s="95"/>
      <c r="T8" s="95"/>
      <c r="U8" s="95"/>
      <c r="V8" s="95"/>
      <c r="W8" s="95"/>
      <c r="X8" s="95"/>
      <c r="Y8" s="95"/>
      <c r="Z8" s="95"/>
      <c r="AA8" s="95"/>
      <c r="AB8" s="95"/>
    </row>
    <row r="9" spans="1:30" s="41" customFormat="1" x14ac:dyDescent="0.3">
      <c r="A9" s="21" t="s">
        <v>158</v>
      </c>
      <c r="B9" s="269">
        <v>138</v>
      </c>
      <c r="C9" s="269">
        <v>89</v>
      </c>
      <c r="D9" s="269">
        <v>49</v>
      </c>
      <c r="E9" s="269"/>
      <c r="F9" s="269">
        <v>38</v>
      </c>
      <c r="G9" s="269">
        <v>19</v>
      </c>
      <c r="H9" s="269">
        <v>19</v>
      </c>
      <c r="I9" s="269"/>
      <c r="J9" s="269">
        <v>36</v>
      </c>
      <c r="K9" s="269">
        <v>24</v>
      </c>
      <c r="L9" s="269">
        <v>12</v>
      </c>
      <c r="M9" s="269"/>
      <c r="N9" s="269">
        <v>28</v>
      </c>
      <c r="O9" s="269">
        <v>18</v>
      </c>
      <c r="P9" s="269">
        <v>10</v>
      </c>
      <c r="Q9" s="269"/>
      <c r="R9" s="269">
        <v>31</v>
      </c>
      <c r="S9" s="269">
        <v>24</v>
      </c>
      <c r="T9" s="269">
        <v>7</v>
      </c>
      <c r="U9" s="269"/>
      <c r="V9" s="269">
        <v>5</v>
      </c>
      <c r="W9" s="269">
        <v>4</v>
      </c>
      <c r="X9" s="269">
        <v>1</v>
      </c>
      <c r="Y9" s="269"/>
      <c r="Z9" s="269">
        <v>0</v>
      </c>
      <c r="AA9" s="269">
        <v>0</v>
      </c>
      <c r="AB9" s="269">
        <v>0</v>
      </c>
      <c r="AC9" s="151"/>
      <c r="AD9" s="30"/>
    </row>
    <row r="10" spans="1:30" s="41" customFormat="1" x14ac:dyDescent="0.3">
      <c r="A10" s="21"/>
      <c r="B10" s="269"/>
      <c r="C10" s="269"/>
      <c r="D10" s="269"/>
      <c r="E10" s="269"/>
      <c r="F10" s="269"/>
      <c r="G10" s="269"/>
      <c r="H10" s="269"/>
      <c r="I10" s="269"/>
      <c r="J10" s="269"/>
      <c r="K10" s="269"/>
      <c r="L10" s="269"/>
      <c r="M10" s="269"/>
      <c r="N10" s="269"/>
      <c r="O10" s="269"/>
      <c r="P10" s="269"/>
      <c r="Q10" s="269"/>
      <c r="R10" s="269"/>
      <c r="S10" s="269"/>
      <c r="T10" s="269"/>
      <c r="U10" s="269"/>
      <c r="V10" s="269"/>
      <c r="W10" s="269"/>
      <c r="X10" s="269"/>
      <c r="Y10" s="269"/>
      <c r="Z10" s="269"/>
      <c r="AA10" s="269"/>
      <c r="AB10" s="269"/>
      <c r="AC10" s="151"/>
      <c r="AD10" s="30"/>
    </row>
    <row r="11" spans="1:30" x14ac:dyDescent="0.3">
      <c r="A11" s="169" t="s">
        <v>220</v>
      </c>
      <c r="B11" s="151">
        <v>35</v>
      </c>
      <c r="C11" s="151">
        <v>23</v>
      </c>
      <c r="D11" s="151">
        <v>12</v>
      </c>
      <c r="E11" s="151"/>
      <c r="F11" s="151">
        <v>12</v>
      </c>
      <c r="G11" s="151">
        <v>8</v>
      </c>
      <c r="H11" s="151">
        <v>4</v>
      </c>
      <c r="I11" s="151"/>
      <c r="J11" s="151">
        <v>9</v>
      </c>
      <c r="K11" s="151">
        <v>7</v>
      </c>
      <c r="L11" s="151">
        <v>2</v>
      </c>
      <c r="M11" s="151"/>
      <c r="N11" s="151">
        <v>7</v>
      </c>
      <c r="O11" s="151">
        <v>4</v>
      </c>
      <c r="P11" s="151">
        <v>3</v>
      </c>
      <c r="Q11" s="151"/>
      <c r="R11" s="151">
        <v>6</v>
      </c>
      <c r="S11" s="151">
        <v>4</v>
      </c>
      <c r="T11" s="151">
        <v>2</v>
      </c>
      <c r="U11" s="151"/>
      <c r="V11" s="151">
        <v>1</v>
      </c>
      <c r="W11" s="151">
        <v>0</v>
      </c>
      <c r="X11" s="151">
        <v>1</v>
      </c>
      <c r="Y11" s="151"/>
      <c r="Z11" s="151">
        <v>0</v>
      </c>
      <c r="AA11" s="151">
        <v>0</v>
      </c>
      <c r="AB11" s="151">
        <v>0</v>
      </c>
      <c r="AC11" s="151"/>
    </row>
    <row r="12" spans="1:30" x14ac:dyDescent="0.3">
      <c r="A12" s="169" t="s">
        <v>221</v>
      </c>
      <c r="B12" s="151">
        <v>24</v>
      </c>
      <c r="C12" s="151">
        <v>14</v>
      </c>
      <c r="D12" s="151">
        <v>10</v>
      </c>
      <c r="E12" s="151"/>
      <c r="F12" s="151">
        <v>3</v>
      </c>
      <c r="G12" s="151">
        <v>1</v>
      </c>
      <c r="H12" s="151">
        <v>2</v>
      </c>
      <c r="I12" s="151"/>
      <c r="J12" s="151">
        <v>10</v>
      </c>
      <c r="K12" s="151">
        <v>6</v>
      </c>
      <c r="L12" s="151">
        <v>4</v>
      </c>
      <c r="M12" s="151"/>
      <c r="N12" s="151">
        <v>3</v>
      </c>
      <c r="O12" s="151">
        <v>1</v>
      </c>
      <c r="P12" s="151">
        <v>2</v>
      </c>
      <c r="Q12" s="151"/>
      <c r="R12" s="151">
        <v>6</v>
      </c>
      <c r="S12" s="151">
        <v>4</v>
      </c>
      <c r="T12" s="151">
        <v>2</v>
      </c>
      <c r="U12" s="151"/>
      <c r="V12" s="151">
        <v>2</v>
      </c>
      <c r="W12" s="151">
        <v>2</v>
      </c>
      <c r="X12" s="151">
        <v>0</v>
      </c>
      <c r="Y12" s="151"/>
      <c r="Z12" s="151">
        <v>0</v>
      </c>
      <c r="AA12" s="151">
        <v>0</v>
      </c>
      <c r="AB12" s="151">
        <v>0</v>
      </c>
      <c r="AC12" s="151"/>
    </row>
    <row r="13" spans="1:30" x14ac:dyDescent="0.3">
      <c r="A13" s="169" t="s">
        <v>222</v>
      </c>
      <c r="B13" s="151">
        <v>14</v>
      </c>
      <c r="C13" s="151">
        <v>9</v>
      </c>
      <c r="D13" s="151">
        <v>5</v>
      </c>
      <c r="E13" s="151"/>
      <c r="F13" s="151">
        <v>3</v>
      </c>
      <c r="G13" s="151">
        <v>1</v>
      </c>
      <c r="H13" s="151">
        <v>2</v>
      </c>
      <c r="I13" s="151"/>
      <c r="J13" s="151">
        <v>2</v>
      </c>
      <c r="K13" s="151">
        <v>0</v>
      </c>
      <c r="L13" s="151">
        <v>2</v>
      </c>
      <c r="M13" s="151"/>
      <c r="N13" s="151">
        <v>2</v>
      </c>
      <c r="O13" s="151">
        <v>2</v>
      </c>
      <c r="P13" s="151">
        <v>0</v>
      </c>
      <c r="Q13" s="151"/>
      <c r="R13" s="151">
        <v>6</v>
      </c>
      <c r="S13" s="151">
        <v>5</v>
      </c>
      <c r="T13" s="151">
        <v>1</v>
      </c>
      <c r="U13" s="151"/>
      <c r="V13" s="151">
        <v>1</v>
      </c>
      <c r="W13" s="151">
        <v>1</v>
      </c>
      <c r="X13" s="151">
        <v>0</v>
      </c>
      <c r="Y13" s="151"/>
      <c r="Z13" s="151">
        <v>0</v>
      </c>
      <c r="AA13" s="151">
        <v>0</v>
      </c>
      <c r="AB13" s="151">
        <v>0</v>
      </c>
      <c r="AC13" s="151"/>
    </row>
    <row r="14" spans="1:30" x14ac:dyDescent="0.3">
      <c r="A14" s="169" t="s">
        <v>223</v>
      </c>
      <c r="B14" s="151">
        <v>0</v>
      </c>
      <c r="C14" s="151">
        <v>0</v>
      </c>
      <c r="D14" s="151">
        <v>0</v>
      </c>
      <c r="E14" s="151"/>
      <c r="F14" s="151">
        <v>0</v>
      </c>
      <c r="G14" s="151">
        <v>0</v>
      </c>
      <c r="H14" s="151">
        <v>0</v>
      </c>
      <c r="I14" s="151"/>
      <c r="J14" s="151">
        <v>0</v>
      </c>
      <c r="K14" s="151">
        <v>0</v>
      </c>
      <c r="L14" s="151">
        <v>0</v>
      </c>
      <c r="M14" s="151"/>
      <c r="N14" s="151">
        <v>0</v>
      </c>
      <c r="O14" s="151">
        <v>0</v>
      </c>
      <c r="P14" s="151">
        <v>0</v>
      </c>
      <c r="Q14" s="151"/>
      <c r="R14" s="151">
        <v>0</v>
      </c>
      <c r="S14" s="151">
        <v>0</v>
      </c>
      <c r="T14" s="151">
        <v>0</v>
      </c>
      <c r="U14" s="151"/>
      <c r="V14" s="151">
        <v>0</v>
      </c>
      <c r="W14" s="151">
        <v>0</v>
      </c>
      <c r="X14" s="151">
        <v>0</v>
      </c>
      <c r="Y14" s="151"/>
      <c r="Z14" s="151">
        <v>0</v>
      </c>
      <c r="AA14" s="151">
        <v>0</v>
      </c>
      <c r="AB14" s="151">
        <v>0</v>
      </c>
      <c r="AC14" s="151"/>
    </row>
    <row r="15" spans="1:30" x14ac:dyDescent="0.3">
      <c r="A15" s="169" t="s">
        <v>224</v>
      </c>
      <c r="B15" s="151">
        <v>1</v>
      </c>
      <c r="C15" s="151">
        <v>0</v>
      </c>
      <c r="D15" s="151">
        <v>1</v>
      </c>
      <c r="E15" s="151"/>
      <c r="F15" s="151">
        <v>1</v>
      </c>
      <c r="G15" s="151">
        <v>0</v>
      </c>
      <c r="H15" s="151">
        <v>1</v>
      </c>
      <c r="I15" s="151"/>
      <c r="J15" s="151">
        <v>0</v>
      </c>
      <c r="K15" s="151">
        <v>0</v>
      </c>
      <c r="L15" s="151">
        <v>0</v>
      </c>
      <c r="M15" s="151"/>
      <c r="N15" s="151">
        <v>0</v>
      </c>
      <c r="O15" s="151">
        <v>0</v>
      </c>
      <c r="P15" s="151">
        <v>0</v>
      </c>
      <c r="Q15" s="151"/>
      <c r="R15" s="151">
        <v>0</v>
      </c>
      <c r="S15" s="151">
        <v>0</v>
      </c>
      <c r="T15" s="151">
        <v>0</v>
      </c>
      <c r="U15" s="151"/>
      <c r="V15" s="151">
        <v>0</v>
      </c>
      <c r="W15" s="151">
        <v>0</v>
      </c>
      <c r="X15" s="151">
        <v>0</v>
      </c>
      <c r="Y15" s="151"/>
      <c r="Z15" s="151">
        <v>0</v>
      </c>
      <c r="AA15" s="151">
        <v>0</v>
      </c>
      <c r="AB15" s="151">
        <v>0</v>
      </c>
      <c r="AC15" s="151"/>
    </row>
    <row r="16" spans="1:30" x14ac:dyDescent="0.3">
      <c r="A16" s="169" t="s">
        <v>225</v>
      </c>
      <c r="B16" s="151">
        <v>0</v>
      </c>
      <c r="C16" s="151">
        <v>0</v>
      </c>
      <c r="D16" s="151">
        <v>0</v>
      </c>
      <c r="E16" s="151"/>
      <c r="F16" s="151">
        <v>0</v>
      </c>
      <c r="G16" s="151">
        <v>0</v>
      </c>
      <c r="H16" s="151">
        <v>0</v>
      </c>
      <c r="I16" s="151"/>
      <c r="J16" s="151">
        <v>0</v>
      </c>
      <c r="K16" s="151">
        <v>0</v>
      </c>
      <c r="L16" s="151">
        <v>0</v>
      </c>
      <c r="M16" s="151"/>
      <c r="N16" s="151">
        <v>0</v>
      </c>
      <c r="O16" s="151">
        <v>0</v>
      </c>
      <c r="P16" s="151">
        <v>0</v>
      </c>
      <c r="Q16" s="151"/>
      <c r="R16" s="151">
        <v>0</v>
      </c>
      <c r="S16" s="151">
        <v>0</v>
      </c>
      <c r="T16" s="151">
        <v>0</v>
      </c>
      <c r="U16" s="151"/>
      <c r="V16" s="151">
        <v>0</v>
      </c>
      <c r="W16" s="151">
        <v>0</v>
      </c>
      <c r="X16" s="151">
        <v>0</v>
      </c>
      <c r="Y16" s="151"/>
      <c r="Z16" s="151">
        <v>0</v>
      </c>
      <c r="AA16" s="151">
        <v>0</v>
      </c>
      <c r="AB16" s="151">
        <v>0</v>
      </c>
      <c r="AC16" s="151"/>
    </row>
    <row r="17" spans="1:29" x14ac:dyDescent="0.3">
      <c r="A17" s="169" t="s">
        <v>227</v>
      </c>
      <c r="B17" s="151">
        <v>13</v>
      </c>
      <c r="C17" s="151">
        <v>8</v>
      </c>
      <c r="D17" s="151">
        <v>5</v>
      </c>
      <c r="E17" s="151"/>
      <c r="F17" s="151">
        <v>3</v>
      </c>
      <c r="G17" s="151">
        <v>2</v>
      </c>
      <c r="H17" s="151">
        <v>1</v>
      </c>
      <c r="I17" s="151"/>
      <c r="J17" s="151">
        <v>2</v>
      </c>
      <c r="K17" s="151">
        <v>1</v>
      </c>
      <c r="L17" s="151">
        <v>1</v>
      </c>
      <c r="M17" s="151"/>
      <c r="N17" s="151">
        <v>3</v>
      </c>
      <c r="O17" s="151">
        <v>1</v>
      </c>
      <c r="P17" s="151">
        <v>2</v>
      </c>
      <c r="Q17" s="151"/>
      <c r="R17" s="151">
        <v>4</v>
      </c>
      <c r="S17" s="151">
        <v>3</v>
      </c>
      <c r="T17" s="151">
        <v>1</v>
      </c>
      <c r="U17" s="151"/>
      <c r="V17" s="151">
        <v>1</v>
      </c>
      <c r="W17" s="151">
        <v>1</v>
      </c>
      <c r="X17" s="151">
        <v>0</v>
      </c>
      <c r="Y17" s="151"/>
      <c r="Z17" s="151">
        <v>0</v>
      </c>
      <c r="AA17" s="151">
        <v>0</v>
      </c>
      <c r="AB17" s="151">
        <v>0</v>
      </c>
      <c r="AC17" s="154"/>
    </row>
    <row r="18" spans="1:29" x14ac:dyDescent="0.3">
      <c r="A18" s="169" t="s">
        <v>228</v>
      </c>
      <c r="B18" s="151">
        <v>0</v>
      </c>
      <c r="C18" s="151">
        <v>0</v>
      </c>
      <c r="D18" s="151">
        <v>0</v>
      </c>
      <c r="E18" s="151"/>
      <c r="F18" s="151">
        <v>0</v>
      </c>
      <c r="G18" s="151">
        <v>0</v>
      </c>
      <c r="H18" s="151">
        <v>0</v>
      </c>
      <c r="I18" s="151"/>
      <c r="J18" s="151">
        <v>0</v>
      </c>
      <c r="K18" s="151">
        <v>0</v>
      </c>
      <c r="L18" s="151">
        <v>0</v>
      </c>
      <c r="M18" s="151"/>
      <c r="N18" s="151">
        <v>0</v>
      </c>
      <c r="O18" s="151">
        <v>0</v>
      </c>
      <c r="P18" s="151">
        <v>0</v>
      </c>
      <c r="Q18" s="151"/>
      <c r="R18" s="151">
        <v>0</v>
      </c>
      <c r="S18" s="151">
        <v>0</v>
      </c>
      <c r="T18" s="151">
        <v>0</v>
      </c>
      <c r="U18" s="151"/>
      <c r="V18" s="151">
        <v>0</v>
      </c>
      <c r="W18" s="151">
        <v>0</v>
      </c>
      <c r="X18" s="151">
        <v>0</v>
      </c>
      <c r="Y18" s="151"/>
      <c r="Z18" s="151">
        <v>0</v>
      </c>
      <c r="AA18" s="151">
        <v>0</v>
      </c>
      <c r="AB18" s="151">
        <v>0</v>
      </c>
      <c r="AC18" s="151"/>
    </row>
    <row r="19" spans="1:29" x14ac:dyDescent="0.3">
      <c r="A19" s="169" t="s">
        <v>229</v>
      </c>
      <c r="B19" s="151">
        <v>4</v>
      </c>
      <c r="C19" s="151">
        <v>3</v>
      </c>
      <c r="D19" s="151">
        <v>1</v>
      </c>
      <c r="E19" s="151"/>
      <c r="F19" s="151">
        <v>1</v>
      </c>
      <c r="G19" s="151">
        <v>0</v>
      </c>
      <c r="H19" s="151">
        <v>1</v>
      </c>
      <c r="I19" s="151"/>
      <c r="J19" s="151">
        <v>2</v>
      </c>
      <c r="K19" s="151">
        <v>2</v>
      </c>
      <c r="L19" s="151">
        <v>0</v>
      </c>
      <c r="M19" s="151"/>
      <c r="N19" s="151">
        <v>1</v>
      </c>
      <c r="O19" s="151">
        <v>1</v>
      </c>
      <c r="P19" s="151">
        <v>0</v>
      </c>
      <c r="Q19" s="151"/>
      <c r="R19" s="151">
        <v>0</v>
      </c>
      <c r="S19" s="151">
        <v>0</v>
      </c>
      <c r="T19" s="151">
        <v>0</v>
      </c>
      <c r="U19" s="151"/>
      <c r="V19" s="151">
        <v>0</v>
      </c>
      <c r="W19" s="151">
        <v>0</v>
      </c>
      <c r="X19" s="151">
        <v>0</v>
      </c>
      <c r="Y19" s="151"/>
      <c r="Z19" s="151">
        <v>0</v>
      </c>
      <c r="AA19" s="151">
        <v>0</v>
      </c>
      <c r="AB19" s="151">
        <v>0</v>
      </c>
      <c r="AC19" s="151"/>
    </row>
    <row r="20" spans="1:29" x14ac:dyDescent="0.3">
      <c r="A20" s="169" t="s">
        <v>231</v>
      </c>
      <c r="B20" s="151">
        <v>22</v>
      </c>
      <c r="C20" s="151">
        <v>16</v>
      </c>
      <c r="D20" s="151">
        <v>6</v>
      </c>
      <c r="E20" s="151"/>
      <c r="F20" s="151">
        <v>7</v>
      </c>
      <c r="G20" s="151">
        <v>3</v>
      </c>
      <c r="H20" s="151">
        <v>4</v>
      </c>
      <c r="I20" s="151"/>
      <c r="J20" s="151">
        <v>5</v>
      </c>
      <c r="K20" s="151">
        <v>4</v>
      </c>
      <c r="L20" s="151">
        <v>1</v>
      </c>
      <c r="M20" s="151"/>
      <c r="N20" s="151">
        <v>4</v>
      </c>
      <c r="O20" s="151">
        <v>4</v>
      </c>
      <c r="P20" s="151">
        <v>0</v>
      </c>
      <c r="Q20" s="151"/>
      <c r="R20" s="151">
        <v>6</v>
      </c>
      <c r="S20" s="151">
        <v>5</v>
      </c>
      <c r="T20" s="151">
        <v>1</v>
      </c>
      <c r="U20" s="151"/>
      <c r="V20" s="151">
        <v>0</v>
      </c>
      <c r="W20" s="151">
        <v>0</v>
      </c>
      <c r="X20" s="151">
        <v>0</v>
      </c>
      <c r="Y20" s="151"/>
      <c r="Z20" s="151">
        <v>0</v>
      </c>
      <c r="AA20" s="151">
        <v>0</v>
      </c>
      <c r="AB20" s="151">
        <v>0</v>
      </c>
      <c r="AC20" s="151"/>
    </row>
    <row r="21" spans="1:29" x14ac:dyDescent="0.3">
      <c r="A21" s="169" t="s">
        <v>232</v>
      </c>
      <c r="B21" s="151">
        <v>1</v>
      </c>
      <c r="C21" s="151">
        <v>1</v>
      </c>
      <c r="D21" s="151">
        <v>0</v>
      </c>
      <c r="E21" s="151"/>
      <c r="F21" s="151">
        <v>0</v>
      </c>
      <c r="G21" s="151">
        <v>0</v>
      </c>
      <c r="H21" s="151">
        <v>0</v>
      </c>
      <c r="I21" s="151"/>
      <c r="J21" s="151">
        <v>1</v>
      </c>
      <c r="K21" s="151">
        <v>1</v>
      </c>
      <c r="L21" s="151">
        <v>0</v>
      </c>
      <c r="M21" s="151"/>
      <c r="N21" s="151">
        <v>0</v>
      </c>
      <c r="O21" s="151">
        <v>0</v>
      </c>
      <c r="P21" s="151">
        <v>0</v>
      </c>
      <c r="Q21" s="151"/>
      <c r="R21" s="151">
        <v>0</v>
      </c>
      <c r="S21" s="151">
        <v>0</v>
      </c>
      <c r="T21" s="151">
        <v>0</v>
      </c>
      <c r="U21" s="151"/>
      <c r="V21" s="151">
        <v>0</v>
      </c>
      <c r="W21" s="151">
        <v>0</v>
      </c>
      <c r="X21" s="151">
        <v>0</v>
      </c>
      <c r="Y21" s="151"/>
      <c r="Z21" s="151">
        <v>0</v>
      </c>
      <c r="AA21" s="151">
        <v>0</v>
      </c>
      <c r="AB21" s="151">
        <v>0</v>
      </c>
      <c r="AC21" s="151"/>
    </row>
    <row r="22" spans="1:29" x14ac:dyDescent="0.3">
      <c r="A22" s="169" t="s">
        <v>233</v>
      </c>
      <c r="B22" s="151">
        <v>8</v>
      </c>
      <c r="C22" s="151">
        <v>4</v>
      </c>
      <c r="D22" s="151">
        <v>4</v>
      </c>
      <c r="E22" s="151"/>
      <c r="F22" s="151">
        <v>4</v>
      </c>
      <c r="G22" s="151">
        <v>2</v>
      </c>
      <c r="H22" s="151">
        <v>2</v>
      </c>
      <c r="I22" s="151"/>
      <c r="J22" s="151">
        <v>0</v>
      </c>
      <c r="K22" s="151">
        <v>0</v>
      </c>
      <c r="L22" s="151">
        <v>0</v>
      </c>
      <c r="M22" s="151"/>
      <c r="N22" s="151">
        <v>3</v>
      </c>
      <c r="O22" s="151">
        <v>1</v>
      </c>
      <c r="P22" s="151">
        <v>2</v>
      </c>
      <c r="Q22" s="151"/>
      <c r="R22" s="151">
        <v>1</v>
      </c>
      <c r="S22" s="151">
        <v>1</v>
      </c>
      <c r="T22" s="151">
        <v>0</v>
      </c>
      <c r="U22" s="151"/>
      <c r="V22" s="151">
        <v>0</v>
      </c>
      <c r="W22" s="151">
        <v>0</v>
      </c>
      <c r="X22" s="151">
        <v>0</v>
      </c>
      <c r="Y22" s="151"/>
      <c r="Z22" s="151">
        <v>0</v>
      </c>
      <c r="AA22" s="151">
        <v>0</v>
      </c>
      <c r="AB22" s="151">
        <v>0</v>
      </c>
      <c r="AC22" s="151"/>
    </row>
    <row r="23" spans="1:29" x14ac:dyDescent="0.3">
      <c r="A23" s="169" t="s">
        <v>234</v>
      </c>
      <c r="B23" s="151">
        <v>0</v>
      </c>
      <c r="C23" s="151">
        <v>0</v>
      </c>
      <c r="D23" s="151">
        <v>0</v>
      </c>
      <c r="E23" s="151"/>
      <c r="F23" s="151">
        <v>0</v>
      </c>
      <c r="G23" s="151">
        <v>0</v>
      </c>
      <c r="H23" s="151">
        <v>0</v>
      </c>
      <c r="I23" s="151"/>
      <c r="J23" s="151">
        <v>0</v>
      </c>
      <c r="K23" s="151">
        <v>0</v>
      </c>
      <c r="L23" s="151">
        <v>0</v>
      </c>
      <c r="M23" s="151"/>
      <c r="N23" s="151">
        <v>0</v>
      </c>
      <c r="O23" s="151">
        <v>0</v>
      </c>
      <c r="P23" s="151">
        <v>0</v>
      </c>
      <c r="Q23" s="151"/>
      <c r="R23" s="151">
        <v>0</v>
      </c>
      <c r="S23" s="151">
        <v>0</v>
      </c>
      <c r="T23" s="151">
        <v>0</v>
      </c>
      <c r="U23" s="151"/>
      <c r="V23" s="151">
        <v>0</v>
      </c>
      <c r="W23" s="151">
        <v>0</v>
      </c>
      <c r="X23" s="151">
        <v>0</v>
      </c>
      <c r="Y23" s="151"/>
      <c r="Z23" s="151">
        <v>0</v>
      </c>
      <c r="AA23" s="151">
        <v>0</v>
      </c>
      <c r="AB23" s="151">
        <v>0</v>
      </c>
      <c r="AC23" s="151"/>
    </row>
    <row r="24" spans="1:29" x14ac:dyDescent="0.3">
      <c r="A24" s="169" t="s">
        <v>235</v>
      </c>
      <c r="B24" s="151">
        <v>4</v>
      </c>
      <c r="C24" s="151">
        <v>4</v>
      </c>
      <c r="D24" s="151">
        <v>0</v>
      </c>
      <c r="E24" s="151"/>
      <c r="F24" s="151">
        <v>0</v>
      </c>
      <c r="G24" s="151">
        <v>0</v>
      </c>
      <c r="H24" s="151">
        <v>0</v>
      </c>
      <c r="I24" s="151"/>
      <c r="J24" s="151">
        <v>0</v>
      </c>
      <c r="K24" s="151">
        <v>0</v>
      </c>
      <c r="L24" s="151">
        <v>0</v>
      </c>
      <c r="M24" s="151"/>
      <c r="N24" s="151">
        <v>3</v>
      </c>
      <c r="O24" s="151">
        <v>3</v>
      </c>
      <c r="P24" s="151">
        <v>0</v>
      </c>
      <c r="Q24" s="151"/>
      <c r="R24" s="151">
        <v>1</v>
      </c>
      <c r="S24" s="151">
        <v>1</v>
      </c>
      <c r="T24" s="151">
        <v>0</v>
      </c>
      <c r="U24" s="151"/>
      <c r="V24" s="151">
        <v>0</v>
      </c>
      <c r="W24" s="151">
        <v>0</v>
      </c>
      <c r="X24" s="151">
        <v>0</v>
      </c>
      <c r="Y24" s="151"/>
      <c r="Z24" s="151">
        <v>0</v>
      </c>
      <c r="AA24" s="151">
        <v>0</v>
      </c>
      <c r="AB24" s="151">
        <v>0</v>
      </c>
      <c r="AC24" s="151"/>
    </row>
    <row r="25" spans="1:29" x14ac:dyDescent="0.3">
      <c r="A25" s="169" t="s">
        <v>236</v>
      </c>
      <c r="B25" s="151">
        <v>0</v>
      </c>
      <c r="C25" s="151">
        <v>0</v>
      </c>
      <c r="D25" s="151">
        <v>0</v>
      </c>
      <c r="E25" s="151"/>
      <c r="F25" s="151">
        <v>0</v>
      </c>
      <c r="G25" s="151">
        <v>0</v>
      </c>
      <c r="H25" s="151">
        <v>0</v>
      </c>
      <c r="I25" s="151"/>
      <c r="J25" s="151">
        <v>0</v>
      </c>
      <c r="K25" s="151">
        <v>0</v>
      </c>
      <c r="L25" s="151">
        <v>0</v>
      </c>
      <c r="M25" s="151"/>
      <c r="N25" s="151">
        <v>0</v>
      </c>
      <c r="O25" s="151">
        <v>0</v>
      </c>
      <c r="P25" s="151">
        <v>0</v>
      </c>
      <c r="Q25" s="151"/>
      <c r="R25" s="151">
        <v>0</v>
      </c>
      <c r="S25" s="151">
        <v>0</v>
      </c>
      <c r="T25" s="151">
        <v>0</v>
      </c>
      <c r="U25" s="151"/>
      <c r="V25" s="151">
        <v>0</v>
      </c>
      <c r="W25" s="151">
        <v>0</v>
      </c>
      <c r="X25" s="151">
        <v>0</v>
      </c>
      <c r="Y25" s="151"/>
      <c r="Z25" s="151">
        <v>0</v>
      </c>
      <c r="AA25" s="151">
        <v>0</v>
      </c>
      <c r="AB25" s="151">
        <v>0</v>
      </c>
      <c r="AC25" s="154"/>
    </row>
    <row r="26" spans="1:29" x14ac:dyDescent="0.3">
      <c r="A26" s="169" t="s">
        <v>237</v>
      </c>
      <c r="B26" s="151">
        <v>0</v>
      </c>
      <c r="C26" s="151">
        <v>0</v>
      </c>
      <c r="D26" s="151">
        <v>0</v>
      </c>
      <c r="E26" s="151"/>
      <c r="F26" s="151">
        <v>0</v>
      </c>
      <c r="G26" s="151">
        <v>0</v>
      </c>
      <c r="H26" s="151">
        <v>0</v>
      </c>
      <c r="I26" s="151"/>
      <c r="J26" s="151">
        <v>0</v>
      </c>
      <c r="K26" s="151">
        <v>0</v>
      </c>
      <c r="L26" s="151">
        <v>0</v>
      </c>
      <c r="M26" s="151"/>
      <c r="N26" s="151">
        <v>0</v>
      </c>
      <c r="O26" s="151">
        <v>0</v>
      </c>
      <c r="P26" s="151">
        <v>0</v>
      </c>
      <c r="Q26" s="151"/>
      <c r="R26" s="151">
        <v>0</v>
      </c>
      <c r="S26" s="151">
        <v>0</v>
      </c>
      <c r="T26" s="151">
        <v>0</v>
      </c>
      <c r="U26" s="151"/>
      <c r="V26" s="151">
        <v>0</v>
      </c>
      <c r="W26" s="151">
        <v>0</v>
      </c>
      <c r="X26" s="151">
        <v>0</v>
      </c>
      <c r="Y26" s="151"/>
      <c r="Z26" s="151">
        <v>0</v>
      </c>
      <c r="AA26" s="151">
        <v>0</v>
      </c>
      <c r="AB26" s="151">
        <v>0</v>
      </c>
      <c r="AC26" s="151"/>
    </row>
    <row r="27" spans="1:29" x14ac:dyDescent="0.3">
      <c r="A27" s="169" t="s">
        <v>238</v>
      </c>
      <c r="B27" s="151">
        <v>0</v>
      </c>
      <c r="C27" s="151">
        <v>0</v>
      </c>
      <c r="D27" s="151">
        <v>0</v>
      </c>
      <c r="E27" s="151"/>
      <c r="F27" s="151">
        <v>0</v>
      </c>
      <c r="G27" s="151">
        <v>0</v>
      </c>
      <c r="H27" s="151">
        <v>0</v>
      </c>
      <c r="I27" s="151"/>
      <c r="J27" s="151">
        <v>0</v>
      </c>
      <c r="K27" s="151">
        <v>0</v>
      </c>
      <c r="L27" s="151">
        <v>0</v>
      </c>
      <c r="M27" s="151"/>
      <c r="N27" s="151">
        <v>0</v>
      </c>
      <c r="O27" s="151">
        <v>0</v>
      </c>
      <c r="P27" s="151">
        <v>0</v>
      </c>
      <c r="Q27" s="151"/>
      <c r="R27" s="151">
        <v>0</v>
      </c>
      <c r="S27" s="151">
        <v>0</v>
      </c>
      <c r="T27" s="151">
        <v>0</v>
      </c>
      <c r="U27" s="151"/>
      <c r="V27" s="151">
        <v>0</v>
      </c>
      <c r="W27" s="151">
        <v>0</v>
      </c>
      <c r="X27" s="151">
        <v>0</v>
      </c>
      <c r="Y27" s="151"/>
      <c r="Z27" s="151">
        <v>0</v>
      </c>
      <c r="AA27" s="151">
        <v>0</v>
      </c>
      <c r="AB27" s="151">
        <v>0</v>
      </c>
      <c r="AC27" s="151"/>
    </row>
    <row r="28" spans="1:29" x14ac:dyDescent="0.3">
      <c r="A28" s="169" t="s">
        <v>239</v>
      </c>
      <c r="B28" s="151">
        <v>0</v>
      </c>
      <c r="C28" s="151">
        <v>0</v>
      </c>
      <c r="D28" s="151">
        <v>0</v>
      </c>
      <c r="E28" s="151"/>
      <c r="F28" s="151">
        <v>0</v>
      </c>
      <c r="G28" s="151">
        <v>0</v>
      </c>
      <c r="H28" s="151">
        <v>0</v>
      </c>
      <c r="I28" s="151"/>
      <c r="J28" s="151">
        <v>0</v>
      </c>
      <c r="K28" s="151">
        <v>0</v>
      </c>
      <c r="L28" s="151">
        <v>0</v>
      </c>
      <c r="M28" s="151"/>
      <c r="N28" s="151">
        <v>0</v>
      </c>
      <c r="O28" s="151">
        <v>0</v>
      </c>
      <c r="P28" s="151">
        <v>0</v>
      </c>
      <c r="Q28" s="151"/>
      <c r="R28" s="151">
        <v>0</v>
      </c>
      <c r="S28" s="151">
        <v>0</v>
      </c>
      <c r="T28" s="151">
        <v>0</v>
      </c>
      <c r="U28" s="151"/>
      <c r="V28" s="151">
        <v>0</v>
      </c>
      <c r="W28" s="151">
        <v>0</v>
      </c>
      <c r="X28" s="151">
        <v>0</v>
      </c>
      <c r="Y28" s="151"/>
      <c r="Z28" s="151">
        <v>0</v>
      </c>
      <c r="AA28" s="151">
        <v>0</v>
      </c>
      <c r="AB28" s="151">
        <v>0</v>
      </c>
      <c r="AC28" s="151"/>
    </row>
    <row r="29" spans="1:29" x14ac:dyDescent="0.3">
      <c r="A29" s="169" t="s">
        <v>240</v>
      </c>
      <c r="B29" s="151">
        <v>0</v>
      </c>
      <c r="C29" s="151">
        <v>0</v>
      </c>
      <c r="D29" s="151">
        <v>0</v>
      </c>
      <c r="E29" s="151"/>
      <c r="F29" s="151">
        <v>0</v>
      </c>
      <c r="G29" s="151">
        <v>0</v>
      </c>
      <c r="H29" s="151">
        <v>0</v>
      </c>
      <c r="I29" s="151"/>
      <c r="J29" s="151">
        <v>0</v>
      </c>
      <c r="K29" s="151">
        <v>0</v>
      </c>
      <c r="L29" s="151">
        <v>0</v>
      </c>
      <c r="M29" s="151"/>
      <c r="N29" s="151">
        <v>0</v>
      </c>
      <c r="O29" s="151">
        <v>0</v>
      </c>
      <c r="P29" s="151">
        <v>0</v>
      </c>
      <c r="Q29" s="151"/>
      <c r="R29" s="151">
        <v>0</v>
      </c>
      <c r="S29" s="151">
        <v>0</v>
      </c>
      <c r="T29" s="151">
        <v>0</v>
      </c>
      <c r="U29" s="151"/>
      <c r="V29" s="151">
        <v>0</v>
      </c>
      <c r="W29" s="151">
        <v>0</v>
      </c>
      <c r="X29" s="151">
        <v>0</v>
      </c>
      <c r="Y29" s="151"/>
      <c r="Z29" s="151">
        <v>0</v>
      </c>
      <c r="AA29" s="151">
        <v>0</v>
      </c>
      <c r="AB29" s="151">
        <v>0</v>
      </c>
      <c r="AC29" s="151"/>
    </row>
    <row r="30" spans="1:29" x14ac:dyDescent="0.3">
      <c r="A30" s="169" t="s">
        <v>241</v>
      </c>
      <c r="B30" s="151">
        <v>4</v>
      </c>
      <c r="C30" s="151">
        <v>3</v>
      </c>
      <c r="D30" s="151">
        <v>1</v>
      </c>
      <c r="E30" s="151"/>
      <c r="F30" s="151">
        <v>3</v>
      </c>
      <c r="G30" s="151">
        <v>2</v>
      </c>
      <c r="H30" s="151">
        <v>1</v>
      </c>
      <c r="I30" s="151"/>
      <c r="J30" s="151">
        <v>1</v>
      </c>
      <c r="K30" s="151">
        <v>1</v>
      </c>
      <c r="L30" s="151">
        <v>0</v>
      </c>
      <c r="M30" s="151"/>
      <c r="N30" s="151">
        <v>0</v>
      </c>
      <c r="O30" s="151">
        <v>0</v>
      </c>
      <c r="P30" s="151">
        <v>0</v>
      </c>
      <c r="Q30" s="151"/>
      <c r="R30" s="151">
        <v>0</v>
      </c>
      <c r="S30" s="151">
        <v>0</v>
      </c>
      <c r="T30" s="151">
        <v>0</v>
      </c>
      <c r="U30" s="151"/>
      <c r="V30" s="151">
        <v>0</v>
      </c>
      <c r="W30" s="151">
        <v>0</v>
      </c>
      <c r="X30" s="151">
        <v>0</v>
      </c>
      <c r="Y30" s="151"/>
      <c r="Z30" s="151">
        <v>0</v>
      </c>
      <c r="AA30" s="151">
        <v>0</v>
      </c>
      <c r="AB30" s="151">
        <v>0</v>
      </c>
      <c r="AC30" s="151"/>
    </row>
    <row r="31" spans="1:29" x14ac:dyDescent="0.3">
      <c r="A31" s="169" t="s">
        <v>242</v>
      </c>
      <c r="B31" s="151">
        <v>0</v>
      </c>
      <c r="C31" s="151">
        <v>0</v>
      </c>
      <c r="D31" s="151">
        <v>0</v>
      </c>
      <c r="E31" s="151"/>
      <c r="F31" s="151">
        <v>0</v>
      </c>
      <c r="G31" s="151">
        <v>0</v>
      </c>
      <c r="H31" s="151">
        <v>0</v>
      </c>
      <c r="I31" s="151"/>
      <c r="J31" s="151">
        <v>0</v>
      </c>
      <c r="K31" s="151">
        <v>0</v>
      </c>
      <c r="L31" s="151">
        <v>0</v>
      </c>
      <c r="M31" s="151"/>
      <c r="N31" s="151">
        <v>0</v>
      </c>
      <c r="O31" s="151">
        <v>0</v>
      </c>
      <c r="P31" s="151">
        <v>0</v>
      </c>
      <c r="Q31" s="151"/>
      <c r="R31" s="151">
        <v>0</v>
      </c>
      <c r="S31" s="151">
        <v>0</v>
      </c>
      <c r="T31" s="151">
        <v>0</v>
      </c>
      <c r="U31" s="151"/>
      <c r="V31" s="151">
        <v>0</v>
      </c>
      <c r="W31" s="151">
        <v>0</v>
      </c>
      <c r="X31" s="151">
        <v>0</v>
      </c>
      <c r="Y31" s="151"/>
      <c r="Z31" s="151">
        <v>0</v>
      </c>
      <c r="AA31" s="151">
        <v>0</v>
      </c>
      <c r="AB31" s="151">
        <v>0</v>
      </c>
      <c r="AC31" s="151"/>
    </row>
    <row r="32" spans="1:29" x14ac:dyDescent="0.3">
      <c r="A32" s="169" t="s">
        <v>243</v>
      </c>
      <c r="B32" s="151">
        <v>0</v>
      </c>
      <c r="C32" s="151">
        <v>0</v>
      </c>
      <c r="D32" s="151">
        <v>0</v>
      </c>
      <c r="E32" s="151"/>
      <c r="F32" s="151">
        <v>0</v>
      </c>
      <c r="G32" s="151">
        <v>0</v>
      </c>
      <c r="H32" s="151">
        <v>0</v>
      </c>
      <c r="I32" s="151"/>
      <c r="J32" s="151">
        <v>0</v>
      </c>
      <c r="K32" s="151">
        <v>0</v>
      </c>
      <c r="L32" s="151">
        <v>0</v>
      </c>
      <c r="M32" s="151"/>
      <c r="N32" s="151">
        <v>0</v>
      </c>
      <c r="O32" s="151">
        <v>0</v>
      </c>
      <c r="P32" s="151">
        <v>0</v>
      </c>
      <c r="Q32" s="151"/>
      <c r="R32" s="151">
        <v>0</v>
      </c>
      <c r="S32" s="151">
        <v>0</v>
      </c>
      <c r="T32" s="151">
        <v>0</v>
      </c>
      <c r="U32" s="151"/>
      <c r="V32" s="151">
        <v>0</v>
      </c>
      <c r="W32" s="151">
        <v>0</v>
      </c>
      <c r="X32" s="151">
        <v>0</v>
      </c>
      <c r="Y32" s="151"/>
      <c r="Z32" s="151">
        <v>0</v>
      </c>
      <c r="AA32" s="151">
        <v>0</v>
      </c>
      <c r="AB32" s="151">
        <v>0</v>
      </c>
      <c r="AC32" s="151"/>
    </row>
    <row r="33" spans="1:30" x14ac:dyDescent="0.3">
      <c r="A33" s="169" t="s">
        <v>244</v>
      </c>
      <c r="B33" s="151">
        <v>3</v>
      </c>
      <c r="C33" s="151">
        <v>0</v>
      </c>
      <c r="D33" s="151">
        <v>3</v>
      </c>
      <c r="E33" s="151"/>
      <c r="F33" s="151">
        <v>1</v>
      </c>
      <c r="G33" s="151">
        <v>0</v>
      </c>
      <c r="H33" s="151">
        <v>1</v>
      </c>
      <c r="I33" s="151"/>
      <c r="J33" s="151">
        <v>1</v>
      </c>
      <c r="K33" s="151">
        <v>0</v>
      </c>
      <c r="L33" s="151">
        <v>1</v>
      </c>
      <c r="M33" s="151"/>
      <c r="N33" s="151">
        <v>1</v>
      </c>
      <c r="O33" s="151">
        <v>0</v>
      </c>
      <c r="P33" s="151">
        <v>1</v>
      </c>
      <c r="Q33" s="151"/>
      <c r="R33" s="151">
        <v>0</v>
      </c>
      <c r="S33" s="151">
        <v>0</v>
      </c>
      <c r="T33" s="151">
        <v>0</v>
      </c>
      <c r="U33" s="151"/>
      <c r="V33" s="151">
        <v>0</v>
      </c>
      <c r="W33" s="151">
        <v>0</v>
      </c>
      <c r="X33" s="151">
        <v>0</v>
      </c>
      <c r="Y33" s="151"/>
      <c r="Z33" s="151">
        <v>0</v>
      </c>
      <c r="AA33" s="151">
        <v>0</v>
      </c>
      <c r="AB33" s="151">
        <v>0</v>
      </c>
      <c r="AC33" s="71"/>
      <c r="AD33" s="73"/>
    </row>
    <row r="34" spans="1:30" ht="14.5" thickBot="1" x14ac:dyDescent="0.35">
      <c r="A34" s="169" t="s">
        <v>245</v>
      </c>
      <c r="B34" s="151">
        <v>5</v>
      </c>
      <c r="C34" s="151">
        <v>4</v>
      </c>
      <c r="D34" s="151">
        <v>1</v>
      </c>
      <c r="E34" s="151"/>
      <c r="F34" s="151">
        <v>0</v>
      </c>
      <c r="G34" s="151">
        <v>0</v>
      </c>
      <c r="H34" s="151">
        <v>0</v>
      </c>
      <c r="I34" s="151"/>
      <c r="J34" s="151">
        <v>3</v>
      </c>
      <c r="K34" s="151">
        <v>2</v>
      </c>
      <c r="L34" s="151">
        <v>1</v>
      </c>
      <c r="M34" s="151"/>
      <c r="N34" s="151">
        <v>1</v>
      </c>
      <c r="O34" s="151">
        <v>1</v>
      </c>
      <c r="P34" s="151">
        <v>0</v>
      </c>
      <c r="Q34" s="151"/>
      <c r="R34" s="151">
        <v>1</v>
      </c>
      <c r="S34" s="151">
        <v>1</v>
      </c>
      <c r="T34" s="151">
        <v>0</v>
      </c>
      <c r="U34" s="151"/>
      <c r="V34" s="151">
        <v>0</v>
      </c>
      <c r="W34" s="151">
        <v>0</v>
      </c>
      <c r="X34" s="151">
        <v>0</v>
      </c>
      <c r="Y34" s="151"/>
      <c r="Z34" s="151">
        <v>0</v>
      </c>
      <c r="AA34" s="151">
        <v>0</v>
      </c>
      <c r="AB34" s="151">
        <v>0</v>
      </c>
      <c r="AC34" s="71"/>
    </row>
    <row r="35" spans="1:30" x14ac:dyDescent="0.3">
      <c r="A35" s="203" t="s">
        <v>305</v>
      </c>
      <c r="B35" s="127"/>
      <c r="C35" s="127"/>
      <c r="D35" s="127"/>
      <c r="E35" s="127"/>
      <c r="F35" s="127"/>
      <c r="G35" s="127"/>
      <c r="H35" s="127"/>
      <c r="I35" s="127"/>
      <c r="J35" s="127"/>
      <c r="K35" s="127"/>
      <c r="L35" s="127"/>
      <c r="M35" s="127"/>
      <c r="N35" s="127"/>
      <c r="O35" s="127"/>
      <c r="P35" s="127"/>
      <c r="Q35" s="127"/>
      <c r="R35" s="127"/>
      <c r="S35" s="127"/>
      <c r="T35" s="127"/>
      <c r="U35" s="127"/>
      <c r="V35" s="127"/>
      <c r="W35" s="127"/>
      <c r="X35" s="127"/>
      <c r="Y35" s="127"/>
      <c r="Z35" s="127"/>
      <c r="AA35" s="127"/>
      <c r="AB35" s="127"/>
      <c r="AC35" s="216"/>
    </row>
    <row r="36" spans="1:30" x14ac:dyDescent="0.3">
      <c r="A36" s="95"/>
      <c r="B36" s="95"/>
      <c r="C36" s="95"/>
      <c r="D36" s="95"/>
      <c r="E36" s="95"/>
      <c r="F36" s="95"/>
      <c r="G36" s="95"/>
      <c r="H36" s="95"/>
      <c r="I36" s="95"/>
      <c r="J36" s="95"/>
      <c r="K36" s="95"/>
      <c r="L36" s="95"/>
      <c r="M36" s="95"/>
      <c r="N36" s="95"/>
      <c r="O36" s="95"/>
      <c r="P36" s="95"/>
      <c r="Q36" s="95"/>
      <c r="R36" s="95"/>
      <c r="S36" s="95"/>
      <c r="T36" s="95"/>
      <c r="U36" s="95"/>
      <c r="V36" s="95"/>
      <c r="W36" s="95"/>
      <c r="X36" s="95"/>
      <c r="Y36" s="95"/>
      <c r="Z36" s="95"/>
      <c r="AA36" s="95"/>
      <c r="AB36" s="95"/>
      <c r="AC36" s="216"/>
    </row>
    <row r="37" spans="1:30" x14ac:dyDescent="0.3">
      <c r="A37" s="95"/>
      <c r="B37" s="95"/>
      <c r="C37" s="95"/>
      <c r="D37" s="95"/>
      <c r="E37" s="95"/>
      <c r="F37" s="95"/>
      <c r="G37" s="95"/>
      <c r="H37" s="95"/>
      <c r="I37" s="95"/>
      <c r="J37" s="95"/>
      <c r="K37" s="95"/>
      <c r="L37" s="95"/>
      <c r="M37" s="95"/>
      <c r="N37" s="95"/>
      <c r="O37" s="95"/>
      <c r="P37" s="95"/>
      <c r="Q37" s="95"/>
      <c r="R37" s="95"/>
      <c r="S37" s="95"/>
      <c r="T37" s="95"/>
      <c r="U37" s="95"/>
      <c r="V37" s="95"/>
      <c r="W37" s="95"/>
      <c r="X37" s="95"/>
      <c r="Y37" s="95"/>
      <c r="Z37" s="95"/>
      <c r="AA37" s="95"/>
      <c r="AB37" s="95"/>
      <c r="AC37" s="216"/>
    </row>
    <row r="38" spans="1:30" ht="15.75" customHeight="1" x14ac:dyDescent="0.3">
      <c r="A38" s="335" t="s">
        <v>369</v>
      </c>
      <c r="B38" s="335"/>
      <c r="C38" s="335"/>
      <c r="D38" s="335"/>
      <c r="E38" s="335"/>
      <c r="F38" s="335"/>
      <c r="G38" s="335"/>
      <c r="H38" s="335"/>
      <c r="I38" s="335"/>
      <c r="J38" s="335"/>
      <c r="K38" s="335"/>
      <c r="L38" s="335"/>
      <c r="M38" s="335"/>
      <c r="N38" s="335"/>
      <c r="O38" s="335"/>
      <c r="P38" s="335"/>
      <c r="Q38" s="335"/>
      <c r="R38" s="335"/>
      <c r="S38" s="335"/>
      <c r="T38" s="335"/>
      <c r="U38" s="335"/>
      <c r="V38" s="335"/>
      <c r="W38" s="335"/>
      <c r="X38" s="335"/>
      <c r="Y38" s="335"/>
      <c r="Z38" s="335"/>
      <c r="AA38" s="335"/>
      <c r="AB38" s="335"/>
      <c r="AC38" s="216"/>
    </row>
    <row r="39" spans="1:30" ht="15.75" customHeight="1" x14ac:dyDescent="0.35">
      <c r="A39" s="335" t="s">
        <v>250</v>
      </c>
      <c r="B39" s="335"/>
      <c r="C39" s="335"/>
      <c r="D39" s="335"/>
      <c r="E39" s="335"/>
      <c r="F39" s="335"/>
      <c r="G39" s="335"/>
      <c r="H39" s="335"/>
      <c r="I39" s="335"/>
      <c r="J39" s="335"/>
      <c r="K39" s="335"/>
      <c r="L39" s="335"/>
      <c r="M39" s="335"/>
      <c r="N39" s="335"/>
      <c r="O39" s="335"/>
      <c r="P39" s="335"/>
      <c r="Q39" s="335"/>
      <c r="R39" s="335"/>
      <c r="S39" s="335"/>
      <c r="T39" s="335"/>
      <c r="U39" s="335"/>
      <c r="V39" s="335"/>
      <c r="W39" s="335"/>
      <c r="X39" s="335"/>
      <c r="Y39" s="335"/>
      <c r="Z39" s="335"/>
      <c r="AA39" s="335"/>
      <c r="AB39" s="335"/>
      <c r="AC39" s="216"/>
      <c r="AD39" s="31" t="s">
        <v>0</v>
      </c>
    </row>
    <row r="40" spans="1:30" ht="15.75" customHeight="1" x14ac:dyDescent="0.3">
      <c r="A40" s="335" t="s">
        <v>318</v>
      </c>
      <c r="B40" s="335"/>
      <c r="C40" s="335"/>
      <c r="D40" s="335"/>
      <c r="E40" s="335"/>
      <c r="F40" s="335"/>
      <c r="G40" s="335"/>
      <c r="H40" s="335"/>
      <c r="I40" s="335"/>
      <c r="J40" s="335"/>
      <c r="K40" s="335"/>
      <c r="L40" s="335"/>
      <c r="M40" s="335"/>
      <c r="N40" s="335"/>
      <c r="O40" s="335"/>
      <c r="P40" s="335"/>
      <c r="Q40" s="335"/>
      <c r="R40" s="335"/>
      <c r="S40" s="335"/>
      <c r="T40" s="335"/>
      <c r="U40" s="335"/>
      <c r="V40" s="335"/>
      <c r="W40" s="335"/>
      <c r="X40" s="335"/>
      <c r="Y40" s="335"/>
      <c r="Z40" s="335"/>
      <c r="AA40" s="335"/>
      <c r="AB40" s="335"/>
      <c r="AC40" s="216"/>
    </row>
    <row r="41" spans="1:30" ht="15.75" customHeight="1" x14ac:dyDescent="0.3">
      <c r="A41" s="335" t="s">
        <v>324</v>
      </c>
      <c r="B41" s="335"/>
      <c r="C41" s="335"/>
      <c r="D41" s="335"/>
      <c r="E41" s="335"/>
      <c r="F41" s="335"/>
      <c r="G41" s="335"/>
      <c r="H41" s="335"/>
      <c r="I41" s="335"/>
      <c r="J41" s="335"/>
      <c r="K41" s="335"/>
      <c r="L41" s="335"/>
      <c r="M41" s="335"/>
      <c r="N41" s="335"/>
      <c r="O41" s="335"/>
      <c r="P41" s="335"/>
      <c r="Q41" s="335"/>
      <c r="R41" s="335"/>
      <c r="S41" s="335"/>
      <c r="T41" s="335"/>
      <c r="U41" s="335"/>
      <c r="V41" s="335"/>
      <c r="W41" s="335"/>
      <c r="X41" s="335"/>
      <c r="Y41" s="335"/>
      <c r="Z41" s="335"/>
      <c r="AA41" s="335"/>
      <c r="AB41" s="335"/>
      <c r="AC41" s="216"/>
    </row>
    <row r="42" spans="1:30" ht="15.75" customHeight="1" x14ac:dyDescent="0.3">
      <c r="A42" s="335" t="s">
        <v>289</v>
      </c>
      <c r="B42" s="335"/>
      <c r="C42" s="335"/>
      <c r="D42" s="335"/>
      <c r="E42" s="335"/>
      <c r="F42" s="335"/>
      <c r="G42" s="335"/>
      <c r="H42" s="335"/>
      <c r="I42" s="335"/>
      <c r="J42" s="335"/>
      <c r="K42" s="335"/>
      <c r="L42" s="335"/>
      <c r="M42" s="335"/>
      <c r="N42" s="335"/>
      <c r="O42" s="335"/>
      <c r="P42" s="335"/>
      <c r="Q42" s="335"/>
      <c r="R42" s="335"/>
      <c r="S42" s="335"/>
      <c r="T42" s="335"/>
      <c r="U42" s="335"/>
      <c r="V42" s="335"/>
      <c r="W42" s="335"/>
      <c r="X42" s="335"/>
      <c r="Y42" s="335"/>
      <c r="Z42" s="335"/>
      <c r="AA42" s="335"/>
      <c r="AB42" s="335"/>
      <c r="AC42" s="216"/>
    </row>
    <row r="43" spans="1:30" ht="21" customHeight="1" x14ac:dyDescent="0.3">
      <c r="A43" s="331" t="s">
        <v>319</v>
      </c>
      <c r="B43" s="333" t="s">
        <v>158</v>
      </c>
      <c r="C43" s="333"/>
      <c r="D43" s="333"/>
      <c r="E43" s="245"/>
      <c r="F43" s="333" t="s">
        <v>350</v>
      </c>
      <c r="G43" s="333"/>
      <c r="H43" s="333"/>
      <c r="I43" s="245"/>
      <c r="J43" s="333" t="s">
        <v>351</v>
      </c>
      <c r="K43" s="333"/>
      <c r="L43" s="333"/>
      <c r="M43" s="245"/>
      <c r="N43" s="333" t="s">
        <v>352</v>
      </c>
      <c r="O43" s="333"/>
      <c r="P43" s="333"/>
      <c r="Q43" s="245"/>
      <c r="R43" s="333" t="s">
        <v>353</v>
      </c>
      <c r="S43" s="333"/>
      <c r="T43" s="333"/>
      <c r="U43" s="245"/>
      <c r="V43" s="333" t="s">
        <v>354</v>
      </c>
      <c r="W43" s="333"/>
      <c r="X43" s="333"/>
      <c r="Y43" s="245"/>
      <c r="Z43" s="333" t="s">
        <v>355</v>
      </c>
      <c r="AA43" s="333"/>
      <c r="AB43" s="333"/>
      <c r="AC43" s="205"/>
    </row>
    <row r="44" spans="1:30" ht="21" customHeight="1" x14ac:dyDescent="0.3">
      <c r="A44" s="332"/>
      <c r="B44" s="244" t="s">
        <v>158</v>
      </c>
      <c r="C44" s="244" t="s">
        <v>297</v>
      </c>
      <c r="D44" s="244" t="s">
        <v>298</v>
      </c>
      <c r="E44" s="245"/>
      <c r="F44" s="244" t="s">
        <v>158</v>
      </c>
      <c r="G44" s="244" t="s">
        <v>297</v>
      </c>
      <c r="H44" s="244" t="s">
        <v>298</v>
      </c>
      <c r="I44" s="245"/>
      <c r="J44" s="244" t="s">
        <v>158</v>
      </c>
      <c r="K44" s="244" t="s">
        <v>297</v>
      </c>
      <c r="L44" s="244" t="s">
        <v>298</v>
      </c>
      <c r="M44" s="245"/>
      <c r="N44" s="244" t="s">
        <v>158</v>
      </c>
      <c r="O44" s="244" t="s">
        <v>297</v>
      </c>
      <c r="P44" s="244" t="s">
        <v>298</v>
      </c>
      <c r="Q44" s="245"/>
      <c r="R44" s="244" t="s">
        <v>158</v>
      </c>
      <c r="S44" s="244" t="s">
        <v>297</v>
      </c>
      <c r="T44" s="244" t="s">
        <v>298</v>
      </c>
      <c r="U44" s="245"/>
      <c r="V44" s="244" t="s">
        <v>158</v>
      </c>
      <c r="W44" s="244" t="s">
        <v>297</v>
      </c>
      <c r="X44" s="244" t="s">
        <v>298</v>
      </c>
      <c r="Y44" s="245"/>
      <c r="Z44" s="244" t="s">
        <v>158</v>
      </c>
      <c r="AA44" s="244" t="s">
        <v>297</v>
      </c>
      <c r="AB44" s="244" t="s">
        <v>298</v>
      </c>
      <c r="AC44" s="206"/>
    </row>
    <row r="45" spans="1:30" x14ac:dyDescent="0.3">
      <c r="A45" s="78"/>
      <c r="B45" s="78"/>
      <c r="C45" s="78"/>
      <c r="D45" s="78"/>
      <c r="E45" s="78"/>
      <c r="F45" s="78"/>
      <c r="G45" s="78"/>
      <c r="H45" s="78"/>
      <c r="I45" s="78"/>
      <c r="J45" s="78"/>
      <c r="K45" s="78"/>
      <c r="L45" s="78"/>
      <c r="M45" s="78"/>
      <c r="N45" s="78"/>
      <c r="O45" s="78"/>
      <c r="P45" s="78"/>
      <c r="Q45" s="78"/>
      <c r="R45" s="78"/>
      <c r="S45" s="78"/>
      <c r="T45" s="78"/>
      <c r="U45" s="78"/>
      <c r="V45" s="78"/>
      <c r="W45" s="78"/>
      <c r="X45" s="78"/>
      <c r="Y45" s="78"/>
      <c r="Z45" s="78"/>
      <c r="AA45" s="78"/>
      <c r="AB45" s="78"/>
      <c r="AC45" s="215"/>
    </row>
    <row r="46" spans="1:30" s="41" customFormat="1" x14ac:dyDescent="0.3">
      <c r="A46" s="21" t="s">
        <v>158</v>
      </c>
      <c r="B46" s="157">
        <v>0.45698390621895485</v>
      </c>
      <c r="C46" s="157">
        <v>0.57423059552229172</v>
      </c>
      <c r="D46" s="157">
        <v>0.33335601061296688</v>
      </c>
      <c r="E46" s="157"/>
      <c r="F46" s="157">
        <v>0.57759537923696602</v>
      </c>
      <c r="G46" s="157">
        <v>0.55833088451366442</v>
      </c>
      <c r="H46" s="157">
        <v>0.59823677581863977</v>
      </c>
      <c r="I46" s="157"/>
      <c r="J46" s="157">
        <v>0.58997050147492625</v>
      </c>
      <c r="K46" s="157">
        <v>0.77145612343297976</v>
      </c>
      <c r="L46" s="157">
        <v>0.4012036108324975</v>
      </c>
      <c r="M46" s="157"/>
      <c r="N46" s="157">
        <v>0.45124899274778407</v>
      </c>
      <c r="O46" s="157">
        <v>0.554016620498615</v>
      </c>
      <c r="P46" s="157">
        <v>0.33829499323410012</v>
      </c>
      <c r="Q46" s="157"/>
      <c r="R46" s="157">
        <v>0.5510131532172059</v>
      </c>
      <c r="S46" s="157">
        <v>0.82445894881484016</v>
      </c>
      <c r="T46" s="157">
        <v>0.25782688766114181</v>
      </c>
      <c r="U46" s="157"/>
      <c r="V46" s="157">
        <v>9.7446891444162936E-2</v>
      </c>
      <c r="W46" s="157">
        <v>0.15594541910331383</v>
      </c>
      <c r="X46" s="157">
        <v>3.8971161340607949E-2</v>
      </c>
      <c r="Y46" s="157"/>
      <c r="Z46" s="157">
        <v>0</v>
      </c>
      <c r="AA46" s="157">
        <v>0</v>
      </c>
      <c r="AB46" s="157">
        <v>0</v>
      </c>
      <c r="AC46" s="216"/>
      <c r="AD46" s="30"/>
    </row>
    <row r="47" spans="1:30" s="41" customFormat="1" x14ac:dyDescent="0.3">
      <c r="A47" s="21"/>
      <c r="B47" s="152"/>
      <c r="C47" s="152"/>
      <c r="D47" s="152"/>
      <c r="E47" s="152"/>
      <c r="F47" s="152"/>
      <c r="G47" s="152"/>
      <c r="H47" s="152"/>
      <c r="I47" s="152"/>
      <c r="J47" s="152"/>
      <c r="K47" s="152"/>
      <c r="L47" s="152"/>
      <c r="M47" s="152"/>
      <c r="N47" s="152"/>
      <c r="O47" s="152"/>
      <c r="P47" s="152"/>
      <c r="Q47" s="152"/>
      <c r="R47" s="152"/>
      <c r="S47" s="152"/>
      <c r="T47" s="152"/>
      <c r="U47" s="152"/>
      <c r="V47" s="152"/>
      <c r="W47" s="152"/>
      <c r="X47" s="152"/>
      <c r="Y47" s="152"/>
      <c r="Z47" s="152"/>
      <c r="AA47" s="152"/>
      <c r="AB47" s="152"/>
      <c r="AC47" s="216"/>
      <c r="AD47" s="30"/>
    </row>
    <row r="48" spans="1:30" x14ac:dyDescent="0.3">
      <c r="A48" s="169" t="s">
        <v>220</v>
      </c>
      <c r="B48" s="152">
        <v>0.92470277410832236</v>
      </c>
      <c r="C48" s="152">
        <v>1.1047070124879923</v>
      </c>
      <c r="D48" s="152">
        <v>0.70463887257780389</v>
      </c>
      <c r="E48" s="152"/>
      <c r="F48" s="152">
        <v>1.3953488372093024</v>
      </c>
      <c r="G48" s="152">
        <v>1.7167381974248928</v>
      </c>
      <c r="H48" s="152">
        <v>1.015228426395939</v>
      </c>
      <c r="I48" s="152"/>
      <c r="J48" s="152">
        <v>1.1597938144329898</v>
      </c>
      <c r="K48" s="152">
        <v>1.6317016317016315</v>
      </c>
      <c r="L48" s="152">
        <v>0.57636887608069165</v>
      </c>
      <c r="M48" s="152"/>
      <c r="N48" s="152">
        <v>0.8951406649616368</v>
      </c>
      <c r="O48" s="152">
        <v>0.88691796008869184</v>
      </c>
      <c r="P48" s="152">
        <v>0.90634441087613304</v>
      </c>
      <c r="Q48" s="152"/>
      <c r="R48" s="152">
        <v>0.8</v>
      </c>
      <c r="S48" s="152">
        <v>0.97560975609756095</v>
      </c>
      <c r="T48" s="152">
        <v>0.58823529411764708</v>
      </c>
      <c r="U48" s="152"/>
      <c r="V48" s="152">
        <v>0.16474464579901155</v>
      </c>
      <c r="W48" s="152">
        <v>0</v>
      </c>
      <c r="X48" s="152">
        <v>0.34843205574912894</v>
      </c>
      <c r="Y48" s="152"/>
      <c r="Z48" s="152">
        <v>0</v>
      </c>
      <c r="AA48" s="152">
        <v>0</v>
      </c>
      <c r="AB48" s="152">
        <v>0</v>
      </c>
      <c r="AC48" s="216"/>
    </row>
    <row r="49" spans="1:29" x14ac:dyDescent="0.3">
      <c r="A49" s="169" t="s">
        <v>221</v>
      </c>
      <c r="B49" s="152">
        <v>0.43134435657800141</v>
      </c>
      <c r="C49" s="152">
        <v>0.48763497039359105</v>
      </c>
      <c r="D49" s="152">
        <v>0.37133308577794283</v>
      </c>
      <c r="E49" s="152"/>
      <c r="F49" s="152">
        <v>0.25795356835769562</v>
      </c>
      <c r="G49" s="152">
        <v>0.16207455429497569</v>
      </c>
      <c r="H49" s="152">
        <v>0.36630036630036628</v>
      </c>
      <c r="I49" s="152"/>
      <c r="J49" s="152">
        <v>0.91575091575091583</v>
      </c>
      <c r="K49" s="152">
        <v>1.0849909584086799</v>
      </c>
      <c r="L49" s="152">
        <v>0.7421150278293136</v>
      </c>
      <c r="M49" s="152"/>
      <c r="N49" s="152">
        <v>0.25488530161427359</v>
      </c>
      <c r="O49" s="152">
        <v>0.16420361247947454</v>
      </c>
      <c r="P49" s="152">
        <v>0.35211267605633806</v>
      </c>
      <c r="Q49" s="152"/>
      <c r="R49" s="152">
        <v>0.56764427625354774</v>
      </c>
      <c r="S49" s="152">
        <v>0.72727272727272729</v>
      </c>
      <c r="T49" s="152">
        <v>0.39447731755424065</v>
      </c>
      <c r="U49" s="152"/>
      <c r="V49" s="152">
        <v>0.19685039370078738</v>
      </c>
      <c r="W49" s="152">
        <v>0.38610038610038611</v>
      </c>
      <c r="X49" s="152">
        <v>0</v>
      </c>
      <c r="Y49" s="152"/>
      <c r="Z49" s="152">
        <v>0</v>
      </c>
      <c r="AA49" s="152">
        <v>0</v>
      </c>
      <c r="AB49" s="152">
        <v>0</v>
      </c>
      <c r="AC49" s="216"/>
    </row>
    <row r="50" spans="1:29" x14ac:dyDescent="0.3">
      <c r="A50" s="169" t="s">
        <v>222</v>
      </c>
      <c r="B50" s="152">
        <v>0.3172445048719692</v>
      </c>
      <c r="C50" s="152">
        <v>0.4187994416007445</v>
      </c>
      <c r="D50" s="152">
        <v>0.22084805653710249</v>
      </c>
      <c r="E50" s="152"/>
      <c r="F50" s="152">
        <v>0.34802784222737815</v>
      </c>
      <c r="G50" s="152">
        <v>0.23752969121140144</v>
      </c>
      <c r="H50" s="152">
        <v>0.45351473922902497</v>
      </c>
      <c r="I50" s="152"/>
      <c r="J50" s="152">
        <v>0.23148148148148145</v>
      </c>
      <c r="K50" s="152">
        <v>0</v>
      </c>
      <c r="L50" s="152">
        <v>0.44052863436123352</v>
      </c>
      <c r="M50" s="152"/>
      <c r="N50" s="152">
        <v>0.24038461538461539</v>
      </c>
      <c r="O50" s="152">
        <v>0.4728132387706856</v>
      </c>
      <c r="P50" s="152">
        <v>0</v>
      </c>
      <c r="Q50" s="152"/>
      <c r="R50" s="152">
        <v>0.74719800747198006</v>
      </c>
      <c r="S50" s="152">
        <v>1.1682242990654206</v>
      </c>
      <c r="T50" s="152">
        <v>0.26666666666666666</v>
      </c>
      <c r="U50" s="152"/>
      <c r="V50" s="152">
        <v>0.11918951132300357</v>
      </c>
      <c r="W50" s="152">
        <v>0.25316455696202533</v>
      </c>
      <c r="X50" s="152">
        <v>0</v>
      </c>
      <c r="Y50" s="152"/>
      <c r="Z50" s="152">
        <v>0</v>
      </c>
      <c r="AA50" s="152">
        <v>0</v>
      </c>
      <c r="AB50" s="152">
        <v>0</v>
      </c>
      <c r="AC50" s="205"/>
    </row>
    <row r="51" spans="1:29" x14ac:dyDescent="0.3">
      <c r="A51" s="169" t="s">
        <v>223</v>
      </c>
      <c r="B51" s="152">
        <v>0</v>
      </c>
      <c r="C51" s="152">
        <v>0</v>
      </c>
      <c r="D51" s="152">
        <v>0</v>
      </c>
      <c r="E51" s="152"/>
      <c r="F51" s="152">
        <v>0</v>
      </c>
      <c r="G51" s="152">
        <v>0</v>
      </c>
      <c r="H51" s="152">
        <v>0</v>
      </c>
      <c r="I51" s="152"/>
      <c r="J51" s="152">
        <v>0</v>
      </c>
      <c r="K51" s="152">
        <v>0</v>
      </c>
      <c r="L51" s="152">
        <v>0</v>
      </c>
      <c r="M51" s="152"/>
      <c r="N51" s="152">
        <v>0</v>
      </c>
      <c r="O51" s="152">
        <v>0</v>
      </c>
      <c r="P51" s="152">
        <v>0</v>
      </c>
      <c r="Q51" s="152"/>
      <c r="R51" s="152">
        <v>0</v>
      </c>
      <c r="S51" s="152">
        <v>0</v>
      </c>
      <c r="T51" s="152">
        <v>0</v>
      </c>
      <c r="U51" s="152"/>
      <c r="V51" s="152">
        <v>0</v>
      </c>
      <c r="W51" s="152">
        <v>0</v>
      </c>
      <c r="X51" s="152">
        <v>0</v>
      </c>
      <c r="Y51" s="152"/>
      <c r="Z51" s="152" t="s">
        <v>285</v>
      </c>
      <c r="AA51" s="152" t="s">
        <v>285</v>
      </c>
      <c r="AB51" s="152" t="s">
        <v>285</v>
      </c>
      <c r="AC51" s="206"/>
    </row>
    <row r="52" spans="1:29" x14ac:dyDescent="0.3">
      <c r="A52" s="169" t="s">
        <v>224</v>
      </c>
      <c r="B52" s="152">
        <v>0.47393364928909953</v>
      </c>
      <c r="C52" s="152">
        <v>0</v>
      </c>
      <c r="D52" s="152">
        <v>0.95238095238095244</v>
      </c>
      <c r="E52" s="152"/>
      <c r="F52" s="152">
        <v>2.3255813953488373</v>
      </c>
      <c r="G52" s="152">
        <v>0</v>
      </c>
      <c r="H52" s="152">
        <v>5.2631578947368416</v>
      </c>
      <c r="I52" s="152"/>
      <c r="J52" s="152">
        <v>0</v>
      </c>
      <c r="K52" s="152">
        <v>0</v>
      </c>
      <c r="L52" s="152">
        <v>0</v>
      </c>
      <c r="M52" s="152"/>
      <c r="N52" s="152">
        <v>0</v>
      </c>
      <c r="O52" s="152">
        <v>0</v>
      </c>
      <c r="P52" s="152">
        <v>0</v>
      </c>
      <c r="Q52" s="152"/>
      <c r="R52" s="152">
        <v>0</v>
      </c>
      <c r="S52" s="152">
        <v>0</v>
      </c>
      <c r="T52" s="152">
        <v>0</v>
      </c>
      <c r="U52" s="152"/>
      <c r="V52" s="152">
        <v>0</v>
      </c>
      <c r="W52" s="152">
        <v>0</v>
      </c>
      <c r="X52" s="152">
        <v>0</v>
      </c>
      <c r="Y52" s="152"/>
      <c r="Z52" s="152" t="s">
        <v>285</v>
      </c>
      <c r="AA52" s="152" t="s">
        <v>285</v>
      </c>
      <c r="AB52" s="152" t="s">
        <v>285</v>
      </c>
      <c r="AC52" s="90"/>
    </row>
    <row r="53" spans="1:29" x14ac:dyDescent="0.3">
      <c r="A53" s="169" t="s">
        <v>225</v>
      </c>
      <c r="B53" s="152">
        <v>0</v>
      </c>
      <c r="C53" s="152">
        <v>0</v>
      </c>
      <c r="D53" s="152">
        <v>0</v>
      </c>
      <c r="E53" s="152"/>
      <c r="F53" s="152">
        <v>0</v>
      </c>
      <c r="G53" s="152">
        <v>0</v>
      </c>
      <c r="H53" s="152">
        <v>0</v>
      </c>
      <c r="I53" s="152"/>
      <c r="J53" s="152">
        <v>0</v>
      </c>
      <c r="K53" s="152">
        <v>0</v>
      </c>
      <c r="L53" s="152">
        <v>0</v>
      </c>
      <c r="M53" s="152"/>
      <c r="N53" s="152">
        <v>0</v>
      </c>
      <c r="O53" s="152">
        <v>0</v>
      </c>
      <c r="P53" s="152">
        <v>0</v>
      </c>
      <c r="Q53" s="152"/>
      <c r="R53" s="152">
        <v>0</v>
      </c>
      <c r="S53" s="152">
        <v>0</v>
      </c>
      <c r="T53" s="152">
        <v>0</v>
      </c>
      <c r="U53" s="152"/>
      <c r="V53" s="152">
        <v>0</v>
      </c>
      <c r="W53" s="152">
        <v>0</v>
      </c>
      <c r="X53" s="152">
        <v>0</v>
      </c>
      <c r="Y53" s="152"/>
      <c r="Z53" s="152" t="s">
        <v>285</v>
      </c>
      <c r="AA53" s="152" t="s">
        <v>285</v>
      </c>
      <c r="AB53" s="152" t="s">
        <v>285</v>
      </c>
      <c r="AC53" s="157"/>
    </row>
    <row r="54" spans="1:29" x14ac:dyDescent="0.3">
      <c r="A54" s="169" t="s">
        <v>227</v>
      </c>
      <c r="B54" s="152">
        <v>0.39791857973676154</v>
      </c>
      <c r="C54" s="152">
        <v>0.47961630695443641</v>
      </c>
      <c r="D54" s="152">
        <v>0.31269543464665417</v>
      </c>
      <c r="E54" s="152"/>
      <c r="F54" s="152">
        <v>0.42372881355932202</v>
      </c>
      <c r="G54" s="152">
        <v>0.54644808743169404</v>
      </c>
      <c r="H54" s="152">
        <v>0.29239766081871343</v>
      </c>
      <c r="I54" s="152"/>
      <c r="J54" s="152">
        <v>0.29585798816568049</v>
      </c>
      <c r="K54" s="152">
        <v>0.2824858757062147</v>
      </c>
      <c r="L54" s="152">
        <v>0.3105590062111801</v>
      </c>
      <c r="M54" s="152"/>
      <c r="N54" s="152">
        <v>0.43988269794721413</v>
      </c>
      <c r="O54" s="152">
        <v>0.2857142857142857</v>
      </c>
      <c r="P54" s="152">
        <v>0.60240963855421692</v>
      </c>
      <c r="Q54" s="152"/>
      <c r="R54" s="152">
        <v>0.60606060606060608</v>
      </c>
      <c r="S54" s="152">
        <v>0.92592592592592582</v>
      </c>
      <c r="T54" s="152">
        <v>0.29761904761904762</v>
      </c>
      <c r="U54" s="152"/>
      <c r="V54" s="152">
        <v>0.18484288354898337</v>
      </c>
      <c r="W54" s="152">
        <v>0.36496350364963503</v>
      </c>
      <c r="X54" s="152">
        <v>0</v>
      </c>
      <c r="Y54" s="152"/>
      <c r="Z54" s="152" t="s">
        <v>285</v>
      </c>
      <c r="AA54" s="152" t="s">
        <v>285</v>
      </c>
      <c r="AB54" s="152" t="s">
        <v>285</v>
      </c>
      <c r="AC54" s="152"/>
    </row>
    <row r="55" spans="1:29" x14ac:dyDescent="0.3">
      <c r="A55" s="169" t="s">
        <v>228</v>
      </c>
      <c r="B55" s="152">
        <v>0</v>
      </c>
      <c r="C55" s="152">
        <v>0</v>
      </c>
      <c r="D55" s="152">
        <v>0</v>
      </c>
      <c r="E55" s="152"/>
      <c r="F55" s="152">
        <v>0</v>
      </c>
      <c r="G55" s="152">
        <v>0</v>
      </c>
      <c r="H55" s="152">
        <v>0</v>
      </c>
      <c r="I55" s="152"/>
      <c r="J55" s="152">
        <v>0</v>
      </c>
      <c r="K55" s="152">
        <v>0</v>
      </c>
      <c r="L55" s="152">
        <v>0</v>
      </c>
      <c r="M55" s="152"/>
      <c r="N55" s="152">
        <v>0</v>
      </c>
      <c r="O55" s="152">
        <v>0</v>
      </c>
      <c r="P55" s="152">
        <v>0</v>
      </c>
      <c r="Q55" s="152"/>
      <c r="R55" s="152">
        <v>0</v>
      </c>
      <c r="S55" s="152">
        <v>0</v>
      </c>
      <c r="T55" s="152">
        <v>0</v>
      </c>
      <c r="U55" s="152"/>
      <c r="V55" s="152">
        <v>0</v>
      </c>
      <c r="W55" s="152">
        <v>0</v>
      </c>
      <c r="X55" s="152">
        <v>0</v>
      </c>
      <c r="Y55" s="152"/>
      <c r="Z55" s="152" t="s">
        <v>285</v>
      </c>
      <c r="AA55" s="152" t="s">
        <v>285</v>
      </c>
      <c r="AB55" s="152" t="s">
        <v>285</v>
      </c>
      <c r="AC55" s="152"/>
    </row>
    <row r="56" spans="1:29" x14ac:dyDescent="0.3">
      <c r="A56" s="169" t="s">
        <v>229</v>
      </c>
      <c r="B56" s="152">
        <v>0.46457607433217191</v>
      </c>
      <c r="C56" s="152">
        <v>0.66815144766146994</v>
      </c>
      <c r="D56" s="152">
        <v>0.24271844660194172</v>
      </c>
      <c r="E56" s="152"/>
      <c r="F56" s="152">
        <v>0.48543689320388345</v>
      </c>
      <c r="G56" s="152">
        <v>0</v>
      </c>
      <c r="H56" s="152">
        <v>0.98039215686274506</v>
      </c>
      <c r="I56" s="152"/>
      <c r="J56" s="152">
        <v>1.0869565217391304</v>
      </c>
      <c r="K56" s="152">
        <v>1.9230769230769231</v>
      </c>
      <c r="L56" s="152">
        <v>0</v>
      </c>
      <c r="M56" s="152"/>
      <c r="N56" s="152">
        <v>0.56818181818181823</v>
      </c>
      <c r="O56" s="152">
        <v>1.0309278350515463</v>
      </c>
      <c r="P56" s="152">
        <v>0</v>
      </c>
      <c r="Q56" s="152"/>
      <c r="R56" s="152">
        <v>0</v>
      </c>
      <c r="S56" s="152">
        <v>0</v>
      </c>
      <c r="T56" s="152">
        <v>0</v>
      </c>
      <c r="U56" s="152"/>
      <c r="V56" s="152">
        <v>0</v>
      </c>
      <c r="W56" s="152">
        <v>0</v>
      </c>
      <c r="X56" s="152">
        <v>0</v>
      </c>
      <c r="Y56" s="152"/>
      <c r="Z56" s="152">
        <v>0</v>
      </c>
      <c r="AA56" s="152">
        <v>0</v>
      </c>
      <c r="AB56" s="152">
        <v>0</v>
      </c>
      <c r="AC56" s="152"/>
    </row>
    <row r="57" spans="1:29" x14ac:dyDescent="0.3">
      <c r="A57" s="169" t="s">
        <v>231</v>
      </c>
      <c r="B57" s="152">
        <v>1.4276443867618429</v>
      </c>
      <c r="C57" s="152">
        <v>1.9347037484885126</v>
      </c>
      <c r="D57" s="152">
        <v>0.84033613445378152</v>
      </c>
      <c r="E57" s="152"/>
      <c r="F57" s="152">
        <v>2.1604938271604937</v>
      </c>
      <c r="G57" s="152">
        <v>1.7341040462427744</v>
      </c>
      <c r="H57" s="152">
        <v>2.6490066225165565</v>
      </c>
      <c r="I57" s="152"/>
      <c r="J57" s="152">
        <v>1.5384615384615385</v>
      </c>
      <c r="K57" s="152">
        <v>2.5</v>
      </c>
      <c r="L57" s="152">
        <v>0.60606060606060608</v>
      </c>
      <c r="M57" s="152"/>
      <c r="N57" s="152">
        <v>1.2861736334405145</v>
      </c>
      <c r="O57" s="152">
        <v>2.1505376344086025</v>
      </c>
      <c r="P57" s="152">
        <v>0</v>
      </c>
      <c r="Q57" s="152"/>
      <c r="R57" s="152">
        <v>2.0408163265306123</v>
      </c>
      <c r="S57" s="152">
        <v>3.2051282051282048</v>
      </c>
      <c r="T57" s="152">
        <v>0.72463768115942029</v>
      </c>
      <c r="U57" s="152"/>
      <c r="V57" s="152">
        <v>0</v>
      </c>
      <c r="W57" s="152">
        <v>0</v>
      </c>
      <c r="X57" s="152">
        <v>0</v>
      </c>
      <c r="Y57" s="152"/>
      <c r="Z57" s="152">
        <v>0</v>
      </c>
      <c r="AA57" s="152">
        <v>0</v>
      </c>
      <c r="AB57" s="152">
        <v>0</v>
      </c>
      <c r="AC57" s="152"/>
    </row>
    <row r="58" spans="1:29" x14ac:dyDescent="0.3">
      <c r="A58" s="169" t="s">
        <v>232</v>
      </c>
      <c r="B58" s="152">
        <v>0.43859649122807015</v>
      </c>
      <c r="C58" s="152">
        <v>0.90909090909090906</v>
      </c>
      <c r="D58" s="152">
        <v>0</v>
      </c>
      <c r="E58" s="152"/>
      <c r="F58" s="152">
        <v>0</v>
      </c>
      <c r="G58" s="152">
        <v>0</v>
      </c>
      <c r="H58" s="152">
        <v>0</v>
      </c>
      <c r="I58" s="152"/>
      <c r="J58" s="152">
        <v>2.2222222222222223</v>
      </c>
      <c r="K58" s="152">
        <v>4</v>
      </c>
      <c r="L58" s="152">
        <v>0</v>
      </c>
      <c r="M58" s="152"/>
      <c r="N58" s="152">
        <v>0</v>
      </c>
      <c r="O58" s="152">
        <v>0</v>
      </c>
      <c r="P58" s="152">
        <v>0</v>
      </c>
      <c r="Q58" s="152"/>
      <c r="R58" s="152">
        <v>0</v>
      </c>
      <c r="S58" s="152">
        <v>0</v>
      </c>
      <c r="T58" s="152">
        <v>0</v>
      </c>
      <c r="U58" s="152"/>
      <c r="V58" s="152">
        <v>0</v>
      </c>
      <c r="W58" s="152">
        <v>0</v>
      </c>
      <c r="X58" s="152">
        <v>0</v>
      </c>
      <c r="Y58" s="152"/>
      <c r="Z58" s="152" t="s">
        <v>285</v>
      </c>
      <c r="AA58" s="152" t="s">
        <v>285</v>
      </c>
      <c r="AB58" s="152" t="s">
        <v>285</v>
      </c>
      <c r="AC58" s="152"/>
    </row>
    <row r="59" spans="1:29" x14ac:dyDescent="0.3">
      <c r="A59" s="169" t="s">
        <v>233</v>
      </c>
      <c r="B59" s="152">
        <v>0.19767729182110205</v>
      </c>
      <c r="C59" s="152">
        <v>0.19157088122605362</v>
      </c>
      <c r="D59" s="152">
        <v>0.20418580908626852</v>
      </c>
      <c r="E59" s="152"/>
      <c r="F59" s="152">
        <v>0.46511627906976744</v>
      </c>
      <c r="G59" s="152">
        <v>0.44843049327354262</v>
      </c>
      <c r="H59" s="152">
        <v>0.48309178743961351</v>
      </c>
      <c r="I59" s="152"/>
      <c r="J59" s="152">
        <v>0</v>
      </c>
      <c r="K59" s="152">
        <v>0</v>
      </c>
      <c r="L59" s="152">
        <v>0</v>
      </c>
      <c r="M59" s="152"/>
      <c r="N59" s="152">
        <v>0.356718192627824</v>
      </c>
      <c r="O59" s="152">
        <v>0.23866348448687352</v>
      </c>
      <c r="P59" s="152">
        <v>0.47393364928909953</v>
      </c>
      <c r="Q59" s="152"/>
      <c r="R59" s="152">
        <v>0.13661202185792351</v>
      </c>
      <c r="S59" s="152">
        <v>0.26595744680851063</v>
      </c>
      <c r="T59" s="152">
        <v>0</v>
      </c>
      <c r="U59" s="152"/>
      <c r="V59" s="152">
        <v>0</v>
      </c>
      <c r="W59" s="152">
        <v>0</v>
      </c>
      <c r="X59" s="152">
        <v>0</v>
      </c>
      <c r="Y59" s="152"/>
      <c r="Z59" s="152">
        <v>0</v>
      </c>
      <c r="AA59" s="152">
        <v>0</v>
      </c>
      <c r="AB59" s="152">
        <v>0</v>
      </c>
      <c r="AC59" s="152"/>
    </row>
    <row r="60" spans="1:29" x14ac:dyDescent="0.3">
      <c r="A60" s="169" t="s">
        <v>234</v>
      </c>
      <c r="B60" s="152">
        <v>0</v>
      </c>
      <c r="C60" s="152">
        <v>0</v>
      </c>
      <c r="D60" s="152">
        <v>0</v>
      </c>
      <c r="E60" s="152"/>
      <c r="F60" s="152">
        <v>0</v>
      </c>
      <c r="G60" s="152">
        <v>0</v>
      </c>
      <c r="H60" s="152">
        <v>0</v>
      </c>
      <c r="I60" s="152"/>
      <c r="J60" s="152">
        <v>0</v>
      </c>
      <c r="K60" s="152">
        <v>0</v>
      </c>
      <c r="L60" s="152">
        <v>0</v>
      </c>
      <c r="M60" s="152"/>
      <c r="N60" s="152">
        <v>0</v>
      </c>
      <c r="O60" s="152">
        <v>0</v>
      </c>
      <c r="P60" s="152">
        <v>0</v>
      </c>
      <c r="Q60" s="152"/>
      <c r="R60" s="152">
        <v>0</v>
      </c>
      <c r="S60" s="152">
        <v>0</v>
      </c>
      <c r="T60" s="152">
        <v>0</v>
      </c>
      <c r="U60" s="152"/>
      <c r="V60" s="152">
        <v>0</v>
      </c>
      <c r="W60" s="152">
        <v>0</v>
      </c>
      <c r="X60" s="152">
        <v>0</v>
      </c>
      <c r="Y60" s="152"/>
      <c r="Z60" s="152" t="s">
        <v>285</v>
      </c>
      <c r="AA60" s="152" t="s">
        <v>285</v>
      </c>
      <c r="AB60" s="152" t="s">
        <v>285</v>
      </c>
      <c r="AC60" s="152"/>
    </row>
    <row r="61" spans="1:29" x14ac:dyDescent="0.3">
      <c r="A61" s="169" t="s">
        <v>235</v>
      </c>
      <c r="B61" s="152">
        <v>0.55248618784530379</v>
      </c>
      <c r="C61" s="152">
        <v>1.098901098901099</v>
      </c>
      <c r="D61" s="152">
        <v>0</v>
      </c>
      <c r="E61" s="152"/>
      <c r="F61" s="152">
        <v>0</v>
      </c>
      <c r="G61" s="152">
        <v>0</v>
      </c>
      <c r="H61" s="152">
        <v>0</v>
      </c>
      <c r="I61" s="152"/>
      <c r="J61" s="152">
        <v>0</v>
      </c>
      <c r="K61" s="152">
        <v>0</v>
      </c>
      <c r="L61" s="152">
        <v>0</v>
      </c>
      <c r="M61" s="152"/>
      <c r="N61" s="152">
        <v>1.9230769230769231</v>
      </c>
      <c r="O61" s="152">
        <v>4.2857142857142856</v>
      </c>
      <c r="P61" s="152">
        <v>0</v>
      </c>
      <c r="Q61" s="152"/>
      <c r="R61" s="152">
        <v>0.70921985815602839</v>
      </c>
      <c r="S61" s="152">
        <v>1.3333333333333335</v>
      </c>
      <c r="T61" s="152">
        <v>0</v>
      </c>
      <c r="U61" s="152"/>
      <c r="V61" s="152">
        <v>0</v>
      </c>
      <c r="W61" s="152">
        <v>0</v>
      </c>
      <c r="X61" s="152">
        <v>0</v>
      </c>
      <c r="Y61" s="152"/>
      <c r="Z61" s="152" t="s">
        <v>285</v>
      </c>
      <c r="AA61" s="152" t="s">
        <v>285</v>
      </c>
      <c r="AB61" s="152" t="s">
        <v>285</v>
      </c>
      <c r="AC61" s="152"/>
    </row>
    <row r="62" spans="1:29" x14ac:dyDescent="0.3">
      <c r="A62" s="169" t="s">
        <v>236</v>
      </c>
      <c r="B62" s="152">
        <v>0</v>
      </c>
      <c r="C62" s="152">
        <v>0</v>
      </c>
      <c r="D62" s="152">
        <v>0</v>
      </c>
      <c r="E62" s="152"/>
      <c r="F62" s="152">
        <v>0</v>
      </c>
      <c r="G62" s="152">
        <v>0</v>
      </c>
      <c r="H62" s="152">
        <v>0</v>
      </c>
      <c r="I62" s="152"/>
      <c r="J62" s="152">
        <v>0</v>
      </c>
      <c r="K62" s="152">
        <v>0</v>
      </c>
      <c r="L62" s="152">
        <v>0</v>
      </c>
      <c r="M62" s="152"/>
      <c r="N62" s="152">
        <v>0</v>
      </c>
      <c r="O62" s="152">
        <v>0</v>
      </c>
      <c r="P62" s="152">
        <v>0</v>
      </c>
      <c r="Q62" s="152"/>
      <c r="R62" s="152">
        <v>0</v>
      </c>
      <c r="S62" s="152">
        <v>0</v>
      </c>
      <c r="T62" s="152">
        <v>0</v>
      </c>
      <c r="U62" s="152"/>
      <c r="V62" s="152">
        <v>0</v>
      </c>
      <c r="W62" s="152">
        <v>0</v>
      </c>
      <c r="X62" s="152">
        <v>0</v>
      </c>
      <c r="Y62" s="152"/>
      <c r="Z62" s="152">
        <v>0</v>
      </c>
      <c r="AA62" s="152">
        <v>0</v>
      </c>
      <c r="AB62" s="152">
        <v>0</v>
      </c>
      <c r="AC62" s="157"/>
    </row>
    <row r="63" spans="1:29" x14ac:dyDescent="0.3">
      <c r="A63" s="169" t="s">
        <v>237</v>
      </c>
      <c r="B63" s="152">
        <v>0</v>
      </c>
      <c r="C63" s="152">
        <v>0</v>
      </c>
      <c r="D63" s="152">
        <v>0</v>
      </c>
      <c r="E63" s="152"/>
      <c r="F63" s="152">
        <v>0</v>
      </c>
      <c r="G63" s="152">
        <v>0</v>
      </c>
      <c r="H63" s="152">
        <v>0</v>
      </c>
      <c r="I63" s="152"/>
      <c r="J63" s="152">
        <v>0</v>
      </c>
      <c r="K63" s="152">
        <v>0</v>
      </c>
      <c r="L63" s="152">
        <v>0</v>
      </c>
      <c r="M63" s="152"/>
      <c r="N63" s="152">
        <v>0</v>
      </c>
      <c r="O63" s="152">
        <v>0</v>
      </c>
      <c r="P63" s="152">
        <v>0</v>
      </c>
      <c r="Q63" s="152"/>
      <c r="R63" s="152">
        <v>0</v>
      </c>
      <c r="S63" s="152">
        <v>0</v>
      </c>
      <c r="T63" s="152">
        <v>0</v>
      </c>
      <c r="U63" s="152"/>
      <c r="V63" s="152">
        <v>0</v>
      </c>
      <c r="W63" s="152">
        <v>0</v>
      </c>
      <c r="X63" s="152">
        <v>0</v>
      </c>
      <c r="Y63" s="152"/>
      <c r="Z63" s="152">
        <v>0</v>
      </c>
      <c r="AA63" s="152">
        <v>0</v>
      </c>
      <c r="AB63" s="152">
        <v>0</v>
      </c>
      <c r="AC63" s="152"/>
    </row>
    <row r="64" spans="1:29" x14ac:dyDescent="0.3">
      <c r="A64" s="169" t="s">
        <v>238</v>
      </c>
      <c r="B64" s="152">
        <v>0</v>
      </c>
      <c r="C64" s="152">
        <v>0</v>
      </c>
      <c r="D64" s="152">
        <v>0</v>
      </c>
      <c r="E64" s="152"/>
      <c r="F64" s="152">
        <v>0</v>
      </c>
      <c r="G64" s="152">
        <v>0</v>
      </c>
      <c r="H64" s="152">
        <v>0</v>
      </c>
      <c r="I64" s="152"/>
      <c r="J64" s="152">
        <v>0</v>
      </c>
      <c r="K64" s="152">
        <v>0</v>
      </c>
      <c r="L64" s="152">
        <v>0</v>
      </c>
      <c r="M64" s="152"/>
      <c r="N64" s="152">
        <v>0</v>
      </c>
      <c r="O64" s="152">
        <v>0</v>
      </c>
      <c r="P64" s="152">
        <v>0</v>
      </c>
      <c r="Q64" s="152"/>
      <c r="R64" s="152">
        <v>0</v>
      </c>
      <c r="S64" s="152">
        <v>0</v>
      </c>
      <c r="T64" s="152">
        <v>0</v>
      </c>
      <c r="U64" s="152"/>
      <c r="V64" s="152">
        <v>0</v>
      </c>
      <c r="W64" s="152">
        <v>0</v>
      </c>
      <c r="X64" s="152">
        <v>0</v>
      </c>
      <c r="Y64" s="152"/>
      <c r="Z64" s="152" t="s">
        <v>285</v>
      </c>
      <c r="AA64" s="152" t="s">
        <v>285</v>
      </c>
      <c r="AB64" s="152" t="s">
        <v>285</v>
      </c>
      <c r="AC64" s="152"/>
    </row>
    <row r="65" spans="1:29" x14ac:dyDescent="0.3">
      <c r="A65" s="169" t="s">
        <v>239</v>
      </c>
      <c r="B65" s="152">
        <v>0</v>
      </c>
      <c r="C65" s="152">
        <v>0</v>
      </c>
      <c r="D65" s="152">
        <v>0</v>
      </c>
      <c r="E65" s="152"/>
      <c r="F65" s="152">
        <v>0</v>
      </c>
      <c r="G65" s="152">
        <v>0</v>
      </c>
      <c r="H65" s="152">
        <v>0</v>
      </c>
      <c r="I65" s="152"/>
      <c r="J65" s="152">
        <v>0</v>
      </c>
      <c r="K65" s="152">
        <v>0</v>
      </c>
      <c r="L65" s="152">
        <v>0</v>
      </c>
      <c r="M65" s="152"/>
      <c r="N65" s="152">
        <v>0</v>
      </c>
      <c r="O65" s="152">
        <v>0</v>
      </c>
      <c r="P65" s="152">
        <v>0</v>
      </c>
      <c r="Q65" s="152"/>
      <c r="R65" s="152">
        <v>0</v>
      </c>
      <c r="S65" s="152">
        <v>0</v>
      </c>
      <c r="T65" s="152">
        <v>0</v>
      </c>
      <c r="U65" s="152"/>
      <c r="V65" s="152">
        <v>0</v>
      </c>
      <c r="W65" s="152">
        <v>0</v>
      </c>
      <c r="X65" s="152">
        <v>0</v>
      </c>
      <c r="Y65" s="152"/>
      <c r="Z65" s="152" t="s">
        <v>285</v>
      </c>
      <c r="AA65" s="152" t="s">
        <v>285</v>
      </c>
      <c r="AB65" s="152" t="s">
        <v>285</v>
      </c>
      <c r="AC65" s="152"/>
    </row>
    <row r="66" spans="1:29" x14ac:dyDescent="0.3">
      <c r="A66" s="169" t="s">
        <v>240</v>
      </c>
      <c r="B66" s="152">
        <v>0</v>
      </c>
      <c r="C66" s="152">
        <v>0</v>
      </c>
      <c r="D66" s="152">
        <v>0</v>
      </c>
      <c r="E66" s="152"/>
      <c r="F66" s="152">
        <v>0</v>
      </c>
      <c r="G66" s="152">
        <v>0</v>
      </c>
      <c r="H66" s="152">
        <v>0</v>
      </c>
      <c r="I66" s="152"/>
      <c r="J66" s="152">
        <v>0</v>
      </c>
      <c r="K66" s="152">
        <v>0</v>
      </c>
      <c r="L66" s="152">
        <v>0</v>
      </c>
      <c r="M66" s="152"/>
      <c r="N66" s="152">
        <v>0</v>
      </c>
      <c r="O66" s="152">
        <v>0</v>
      </c>
      <c r="P66" s="152">
        <v>0</v>
      </c>
      <c r="Q66" s="152"/>
      <c r="R66" s="152">
        <v>0</v>
      </c>
      <c r="S66" s="152">
        <v>0</v>
      </c>
      <c r="T66" s="152">
        <v>0</v>
      </c>
      <c r="U66" s="152"/>
      <c r="V66" s="152">
        <v>0</v>
      </c>
      <c r="W66" s="152">
        <v>0</v>
      </c>
      <c r="X66" s="152">
        <v>0</v>
      </c>
      <c r="Y66" s="152"/>
      <c r="Z66" s="152" t="s">
        <v>285</v>
      </c>
      <c r="AA66" s="152" t="s">
        <v>285</v>
      </c>
      <c r="AB66" s="152" t="s">
        <v>285</v>
      </c>
      <c r="AC66" s="152"/>
    </row>
    <row r="67" spans="1:29" x14ac:dyDescent="0.3">
      <c r="A67" s="169" t="s">
        <v>241</v>
      </c>
      <c r="B67" s="152">
        <v>1.2307692307692308</v>
      </c>
      <c r="C67" s="152">
        <v>1.9230769230769231</v>
      </c>
      <c r="D67" s="152">
        <v>0.59171597633136097</v>
      </c>
      <c r="E67" s="152"/>
      <c r="F67" s="152">
        <v>3.6144578313253009</v>
      </c>
      <c r="G67" s="152">
        <v>4.8780487804878048</v>
      </c>
      <c r="H67" s="152">
        <v>2.3809523809523809</v>
      </c>
      <c r="I67" s="152"/>
      <c r="J67" s="152">
        <v>1.4285714285714286</v>
      </c>
      <c r="K67" s="152">
        <v>3.225806451612903</v>
      </c>
      <c r="L67" s="152">
        <v>0</v>
      </c>
      <c r="M67" s="152"/>
      <c r="N67" s="152">
        <v>0</v>
      </c>
      <c r="O67" s="152">
        <v>0</v>
      </c>
      <c r="P67" s="152">
        <v>0</v>
      </c>
      <c r="Q67" s="152"/>
      <c r="R67" s="152">
        <v>0</v>
      </c>
      <c r="S67" s="152">
        <v>0</v>
      </c>
      <c r="T67" s="152">
        <v>0</v>
      </c>
      <c r="U67" s="152"/>
      <c r="V67" s="152">
        <v>0</v>
      </c>
      <c r="W67" s="152">
        <v>0</v>
      </c>
      <c r="X67" s="152">
        <v>0</v>
      </c>
      <c r="Y67" s="152"/>
      <c r="Z67" s="152" t="s">
        <v>285</v>
      </c>
      <c r="AA67" s="152" t="s">
        <v>285</v>
      </c>
      <c r="AB67" s="152" t="s">
        <v>285</v>
      </c>
      <c r="AC67" s="152"/>
    </row>
    <row r="68" spans="1:29" x14ac:dyDescent="0.3">
      <c r="A68" s="169" t="s">
        <v>242</v>
      </c>
      <c r="B68" s="152">
        <v>0</v>
      </c>
      <c r="C68" s="152">
        <v>0</v>
      </c>
      <c r="D68" s="152">
        <v>0</v>
      </c>
      <c r="E68" s="152"/>
      <c r="F68" s="152">
        <v>0</v>
      </c>
      <c r="G68" s="152">
        <v>0</v>
      </c>
      <c r="H68" s="152">
        <v>0</v>
      </c>
      <c r="I68" s="152"/>
      <c r="J68" s="152">
        <v>0</v>
      </c>
      <c r="K68" s="152">
        <v>0</v>
      </c>
      <c r="L68" s="152">
        <v>0</v>
      </c>
      <c r="M68" s="152"/>
      <c r="N68" s="152">
        <v>0</v>
      </c>
      <c r="O68" s="152">
        <v>0</v>
      </c>
      <c r="P68" s="152">
        <v>0</v>
      </c>
      <c r="Q68" s="152"/>
      <c r="R68" s="152">
        <v>0</v>
      </c>
      <c r="S68" s="152">
        <v>0</v>
      </c>
      <c r="T68" s="152">
        <v>0</v>
      </c>
      <c r="U68" s="152"/>
      <c r="V68" s="152">
        <v>0</v>
      </c>
      <c r="W68" s="152">
        <v>0</v>
      </c>
      <c r="X68" s="152">
        <v>0</v>
      </c>
      <c r="Y68" s="152"/>
      <c r="Z68" s="152" t="s">
        <v>285</v>
      </c>
      <c r="AA68" s="152" t="s">
        <v>285</v>
      </c>
      <c r="AB68" s="152" t="s">
        <v>285</v>
      </c>
      <c r="AC68" s="152"/>
    </row>
    <row r="69" spans="1:29" x14ac:dyDescent="0.3">
      <c r="A69" s="169" t="s">
        <v>243</v>
      </c>
      <c r="B69" s="152">
        <v>0</v>
      </c>
      <c r="C69" s="152">
        <v>0</v>
      </c>
      <c r="D69" s="152">
        <v>0</v>
      </c>
      <c r="E69" s="152"/>
      <c r="F69" s="152">
        <v>0</v>
      </c>
      <c r="G69" s="152">
        <v>0</v>
      </c>
      <c r="H69" s="152">
        <v>0</v>
      </c>
      <c r="I69" s="152"/>
      <c r="J69" s="152">
        <v>0</v>
      </c>
      <c r="K69" s="152">
        <v>0</v>
      </c>
      <c r="L69" s="152">
        <v>0</v>
      </c>
      <c r="M69" s="152"/>
      <c r="N69" s="152">
        <v>0</v>
      </c>
      <c r="O69" s="152">
        <v>0</v>
      </c>
      <c r="P69" s="152">
        <v>0</v>
      </c>
      <c r="Q69" s="152"/>
      <c r="R69" s="152">
        <v>0</v>
      </c>
      <c r="S69" s="152">
        <v>0</v>
      </c>
      <c r="T69" s="152">
        <v>0</v>
      </c>
      <c r="U69" s="152"/>
      <c r="V69" s="152">
        <v>0</v>
      </c>
      <c r="W69" s="152">
        <v>0</v>
      </c>
      <c r="X69" s="152">
        <v>0</v>
      </c>
      <c r="Y69" s="152"/>
      <c r="Z69" s="152">
        <v>0</v>
      </c>
      <c r="AA69" s="152">
        <v>0</v>
      </c>
      <c r="AB69" s="152">
        <v>0</v>
      </c>
      <c r="AC69" s="152"/>
    </row>
    <row r="70" spans="1:29" x14ac:dyDescent="0.3">
      <c r="A70" s="169" t="s">
        <v>244</v>
      </c>
      <c r="B70" s="152">
        <v>0.53285968028419184</v>
      </c>
      <c r="C70" s="152">
        <v>0</v>
      </c>
      <c r="D70" s="152">
        <v>1.1152416356877324</v>
      </c>
      <c r="E70" s="152"/>
      <c r="F70" s="152">
        <v>0.76335877862595414</v>
      </c>
      <c r="G70" s="152">
        <v>0</v>
      </c>
      <c r="H70" s="152">
        <v>1.6666666666666667</v>
      </c>
      <c r="I70" s="152"/>
      <c r="J70" s="152">
        <v>0.86206896551724133</v>
      </c>
      <c r="K70" s="152">
        <v>0</v>
      </c>
      <c r="L70" s="152">
        <v>1.8181818181818181</v>
      </c>
      <c r="M70" s="152"/>
      <c r="N70" s="152">
        <v>0.84033613445378152</v>
      </c>
      <c r="O70" s="152">
        <v>0</v>
      </c>
      <c r="P70" s="152">
        <v>1.6666666666666667</v>
      </c>
      <c r="Q70" s="152"/>
      <c r="R70" s="152">
        <v>0</v>
      </c>
      <c r="S70" s="152">
        <v>0</v>
      </c>
      <c r="T70" s="152">
        <v>0</v>
      </c>
      <c r="U70" s="152"/>
      <c r="V70" s="152">
        <v>0</v>
      </c>
      <c r="W70" s="152">
        <v>0</v>
      </c>
      <c r="X70" s="152">
        <v>0</v>
      </c>
      <c r="Y70" s="152"/>
      <c r="Z70" s="152" t="s">
        <v>285</v>
      </c>
      <c r="AA70" s="152" t="s">
        <v>285</v>
      </c>
      <c r="AB70" s="152" t="s">
        <v>285</v>
      </c>
      <c r="AC70" s="152"/>
    </row>
    <row r="71" spans="1:29" ht="14.5" thickBot="1" x14ac:dyDescent="0.35">
      <c r="A71" s="169" t="s">
        <v>245</v>
      </c>
      <c r="B71" s="152">
        <v>0.86355785837651122</v>
      </c>
      <c r="C71" s="152">
        <v>1.4440433212996391</v>
      </c>
      <c r="D71" s="152">
        <v>0.33112582781456956</v>
      </c>
      <c r="E71" s="152"/>
      <c r="F71" s="152">
        <v>0</v>
      </c>
      <c r="G71" s="152">
        <v>0</v>
      </c>
      <c r="H71" s="152">
        <v>0</v>
      </c>
      <c r="I71" s="152"/>
      <c r="J71" s="152">
        <v>2.5423728813559325</v>
      </c>
      <c r="K71" s="152">
        <v>3.7037037037037033</v>
      </c>
      <c r="L71" s="152">
        <v>1.5625</v>
      </c>
      <c r="M71" s="152"/>
      <c r="N71" s="152">
        <v>0.75757575757575757</v>
      </c>
      <c r="O71" s="152">
        <v>1.4084507042253522</v>
      </c>
      <c r="P71" s="152">
        <v>0</v>
      </c>
      <c r="Q71" s="152"/>
      <c r="R71" s="152">
        <v>0.83333333333333337</v>
      </c>
      <c r="S71" s="152">
        <v>1.8518518518518516</v>
      </c>
      <c r="T71" s="152">
        <v>0</v>
      </c>
      <c r="U71" s="152"/>
      <c r="V71" s="152">
        <v>0</v>
      </c>
      <c r="W71" s="152">
        <v>0</v>
      </c>
      <c r="X71" s="152">
        <v>0</v>
      </c>
      <c r="Y71" s="152"/>
      <c r="Z71" s="152" t="s">
        <v>285</v>
      </c>
      <c r="AA71" s="152" t="s">
        <v>285</v>
      </c>
      <c r="AB71" s="152" t="s">
        <v>285</v>
      </c>
      <c r="AC71" s="157"/>
    </row>
    <row r="72" spans="1:29" x14ac:dyDescent="0.3">
      <c r="A72" s="203" t="s">
        <v>305</v>
      </c>
      <c r="B72" s="127"/>
      <c r="C72" s="127"/>
      <c r="D72" s="127"/>
      <c r="E72" s="127"/>
      <c r="F72" s="127"/>
      <c r="G72" s="127"/>
      <c r="H72" s="127"/>
      <c r="I72" s="127"/>
      <c r="J72" s="127"/>
      <c r="K72" s="127"/>
      <c r="L72" s="127"/>
      <c r="M72" s="127"/>
      <c r="N72" s="127"/>
      <c r="O72" s="127"/>
      <c r="P72" s="127"/>
      <c r="Q72" s="127"/>
      <c r="R72" s="127"/>
      <c r="S72" s="127"/>
      <c r="T72" s="127"/>
      <c r="U72" s="127"/>
      <c r="V72" s="127"/>
      <c r="W72" s="127"/>
      <c r="X72" s="127"/>
      <c r="Y72" s="127"/>
      <c r="Z72" s="127"/>
      <c r="AA72" s="127"/>
      <c r="AB72" s="127"/>
      <c r="AC72" s="152"/>
    </row>
    <row r="73" spans="1:29" x14ac:dyDescent="0.3">
      <c r="AC73" s="152"/>
    </row>
    <row r="74" spans="1:29" x14ac:dyDescent="0.3">
      <c r="AC74" s="152"/>
    </row>
    <row r="75" spans="1:29" x14ac:dyDescent="0.3">
      <c r="AC75" s="152"/>
    </row>
    <row r="76" spans="1:29" x14ac:dyDescent="0.3">
      <c r="AC76" s="71"/>
    </row>
  </sheetData>
  <mergeCells count="26">
    <mergeCell ref="A6:A7"/>
    <mergeCell ref="B6:D6"/>
    <mergeCell ref="F6:H6"/>
    <mergeCell ref="A41:AB41"/>
    <mergeCell ref="A42:AB42"/>
    <mergeCell ref="B43:D43"/>
    <mergeCell ref="F43:H43"/>
    <mergeCell ref="J43:L43"/>
    <mergeCell ref="N43:P43"/>
    <mergeCell ref="R43:T43"/>
    <mergeCell ref="A43:A44"/>
    <mergeCell ref="A1:AB1"/>
    <mergeCell ref="A2:AB2"/>
    <mergeCell ref="A3:AB3"/>
    <mergeCell ref="A4:AB4"/>
    <mergeCell ref="J6:L6"/>
    <mergeCell ref="N6:P6"/>
    <mergeCell ref="R6:T6"/>
    <mergeCell ref="V6:X6"/>
    <mergeCell ref="Z6:AB6"/>
    <mergeCell ref="V43:X43"/>
    <mergeCell ref="Z43:AB43"/>
    <mergeCell ref="A5:AB5"/>
    <mergeCell ref="A38:AB38"/>
    <mergeCell ref="A39:AB39"/>
    <mergeCell ref="A40:AB40"/>
  </mergeCells>
  <hyperlinks>
    <hyperlink ref="AD39" location="INDICE!A1" display="Indice" xr:uid="{ADCF1B71-D138-4A18-AE0A-31F0A4E62846}"/>
    <hyperlink ref="AD2" location="Contenido!A1" display="Contenido" xr:uid="{92854E67-7201-42CB-91BA-1A2FB209118B}"/>
  </hyperlinks>
  <printOptions horizontalCentered="1"/>
  <pageMargins left="0.39370078740157483" right="0.39370078740157483" top="0.39370078740157483" bottom="0.39370078740157483" header="0.31496062992125984" footer="0.31496062992125984"/>
  <pageSetup scale="71" orientation="landscape" horizontalDpi="300" verticalDpi="300" r:id="rId1"/>
  <rowBreaks count="1" manualBreakCount="1">
    <brk id="37" max="27" man="1"/>
  </rowBreaks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A0A4E9-CCFA-4E40-9F99-1441EA2E50C0}">
  <sheetPr>
    <pageSetUpPr fitToPage="1"/>
  </sheetPr>
  <dimension ref="A1:AD44"/>
  <sheetViews>
    <sheetView showGridLines="0" zoomScale="90" zoomScaleNormal="90" zoomScaleSheetLayoutView="90" workbookViewId="0">
      <selection activeCell="AD2" sqref="AD2"/>
    </sheetView>
  </sheetViews>
  <sheetFormatPr baseColWidth="10" defaultColWidth="11.453125" defaultRowHeight="14" x14ac:dyDescent="0.3"/>
  <cols>
    <col min="1" max="1" width="18" style="38" customWidth="1"/>
    <col min="2" max="4" width="7.54296875" style="38" customWidth="1"/>
    <col min="5" max="5" width="1.7265625" style="38" customWidth="1"/>
    <col min="6" max="8" width="7.54296875" style="38" customWidth="1"/>
    <col min="9" max="9" width="1.7265625" style="38" customWidth="1"/>
    <col min="10" max="12" width="7.54296875" style="38" customWidth="1"/>
    <col min="13" max="13" width="1.7265625" style="38" customWidth="1"/>
    <col min="14" max="16" width="7.54296875" style="38" customWidth="1"/>
    <col min="17" max="17" width="1.7265625" style="38" customWidth="1"/>
    <col min="18" max="20" width="7.54296875" style="38" customWidth="1"/>
    <col min="21" max="21" width="1.7265625" style="38" customWidth="1"/>
    <col min="22" max="24" width="7.54296875" style="38" customWidth="1"/>
    <col min="25" max="25" width="1.7265625" style="38" customWidth="1"/>
    <col min="26" max="28" width="7.54296875" style="38" customWidth="1"/>
    <col min="29" max="29" width="5.7265625" style="50" customWidth="1"/>
    <col min="30" max="30" width="10.7265625" style="30" customWidth="1"/>
    <col min="31" max="31" width="9.54296875" style="38" bestFit="1" customWidth="1"/>
    <col min="32" max="32" width="10.1796875" style="38" bestFit="1" customWidth="1"/>
    <col min="33" max="33" width="11.453125" style="38"/>
    <col min="34" max="35" width="9.54296875" style="38" bestFit="1" customWidth="1"/>
    <col min="36" max="36" width="10.1796875" style="38" bestFit="1" customWidth="1"/>
    <col min="37" max="37" width="11.453125" style="38"/>
    <col min="38" max="39" width="9.54296875" style="38" bestFit="1" customWidth="1"/>
    <col min="40" max="40" width="10.1796875" style="38" bestFit="1" customWidth="1"/>
    <col min="41" max="41" width="11.453125" style="38"/>
    <col min="42" max="43" width="9.54296875" style="38" bestFit="1" customWidth="1"/>
    <col min="44" max="44" width="10.1796875" style="38" bestFit="1" customWidth="1"/>
    <col min="45" max="45" width="11.453125" style="38"/>
    <col min="46" max="47" width="9.54296875" style="38" bestFit="1" customWidth="1"/>
    <col min="48" max="48" width="10.1796875" style="38" bestFit="1" customWidth="1"/>
    <col min="49" max="49" width="11.453125" style="38"/>
    <col min="50" max="51" width="9.54296875" style="38" bestFit="1" customWidth="1"/>
    <col min="52" max="52" width="10.1796875" style="38" bestFit="1" customWidth="1"/>
    <col min="53" max="114" width="11.453125" style="38"/>
    <col min="115" max="115" width="16.1796875" style="38" customWidth="1"/>
    <col min="116" max="116" width="6" style="38" customWidth="1"/>
    <col min="117" max="117" width="6" style="38" bestFit="1" customWidth="1"/>
    <col min="118" max="118" width="5.54296875" style="38" bestFit="1" customWidth="1"/>
    <col min="119" max="119" width="1.54296875" style="38" customWidth="1"/>
    <col min="120" max="120" width="6" style="38" bestFit="1" customWidth="1"/>
    <col min="121" max="122" width="5" style="38" customWidth="1"/>
    <col min="123" max="123" width="1.54296875" style="38" customWidth="1"/>
    <col min="124" max="126" width="5" style="38" customWidth="1"/>
    <col min="127" max="127" width="1.54296875" style="38" customWidth="1"/>
    <col min="128" max="130" width="5.1796875" style="38" bestFit="1" customWidth="1"/>
    <col min="131" max="131" width="1.54296875" style="38" customWidth="1"/>
    <col min="132" max="134" width="5.1796875" style="38" bestFit="1" customWidth="1"/>
    <col min="135" max="135" width="1.54296875" style="38" customWidth="1"/>
    <col min="136" max="138" width="5.1796875" style="38" bestFit="1" customWidth="1"/>
    <col min="139" max="139" width="1.54296875" style="38" customWidth="1"/>
    <col min="140" max="140" width="4.81640625" style="38" bestFit="1" customWidth="1"/>
    <col min="141" max="142" width="4.453125" style="38" customWidth="1"/>
    <col min="143" max="143" width="8.81640625" style="38" customWidth="1"/>
    <col min="144" max="144" width="12" style="38" customWidth="1"/>
    <col min="145" max="147" width="6" style="38" customWidth="1"/>
    <col min="148" max="148" width="1.54296875" style="38" customWidth="1"/>
    <col min="149" max="149" width="6.1796875" style="38" customWidth="1"/>
    <col min="150" max="151" width="5.1796875" style="38" customWidth="1"/>
    <col min="152" max="152" width="1.54296875" style="38" customWidth="1"/>
    <col min="153" max="155" width="5" style="38" customWidth="1"/>
    <col min="156" max="156" width="1.54296875" style="38" customWidth="1"/>
    <col min="157" max="159" width="5" style="38" customWidth="1"/>
    <col min="160" max="160" width="1.54296875" style="38" customWidth="1"/>
    <col min="161" max="163" width="5" style="38" customWidth="1"/>
    <col min="164" max="164" width="1.54296875" style="38" customWidth="1"/>
    <col min="165" max="167" width="5.1796875" style="38" customWidth="1"/>
    <col min="168" max="168" width="1.54296875" style="38" customWidth="1"/>
    <col min="169" max="170" width="5" style="38" customWidth="1"/>
    <col min="171" max="171" width="5.453125" style="38" customWidth="1"/>
    <col min="172" max="16384" width="11.453125" style="38"/>
  </cols>
  <sheetData>
    <row r="1" spans="1:30" ht="15.75" customHeight="1" x14ac:dyDescent="0.3">
      <c r="A1" s="335" t="s">
        <v>370</v>
      </c>
      <c r="B1" s="335"/>
      <c r="C1" s="335"/>
      <c r="D1" s="335"/>
      <c r="E1" s="335"/>
      <c r="F1" s="335"/>
      <c r="G1" s="335"/>
      <c r="H1" s="335"/>
      <c r="I1" s="335"/>
      <c r="J1" s="335"/>
      <c r="K1" s="335"/>
      <c r="L1" s="335"/>
      <c r="M1" s="335"/>
      <c r="N1" s="335"/>
      <c r="O1" s="335"/>
      <c r="P1" s="335"/>
      <c r="Q1" s="335"/>
      <c r="R1" s="335"/>
      <c r="S1" s="335"/>
      <c r="T1" s="335"/>
      <c r="U1" s="335"/>
      <c r="V1" s="335"/>
      <c r="W1" s="335"/>
      <c r="X1" s="335"/>
      <c r="Y1" s="335"/>
      <c r="Z1" s="335"/>
      <c r="AA1" s="335"/>
      <c r="AB1" s="335"/>
      <c r="AC1" s="216"/>
    </row>
    <row r="2" spans="1:30" ht="15.75" customHeight="1" x14ac:dyDescent="0.35">
      <c r="A2" s="335" t="s">
        <v>168</v>
      </c>
      <c r="B2" s="335"/>
      <c r="C2" s="335"/>
      <c r="D2" s="335"/>
      <c r="E2" s="335"/>
      <c r="F2" s="335"/>
      <c r="G2" s="335"/>
      <c r="H2" s="335"/>
      <c r="I2" s="335"/>
      <c r="J2" s="335"/>
      <c r="K2" s="335"/>
      <c r="L2" s="335"/>
      <c r="M2" s="335"/>
      <c r="N2" s="335"/>
      <c r="O2" s="335"/>
      <c r="P2" s="335"/>
      <c r="Q2" s="335"/>
      <c r="R2" s="335"/>
      <c r="S2" s="335"/>
      <c r="T2" s="335"/>
      <c r="U2" s="335"/>
      <c r="V2" s="335"/>
      <c r="W2" s="335"/>
      <c r="X2" s="335"/>
      <c r="Y2" s="335"/>
      <c r="Z2" s="335"/>
      <c r="AA2" s="335"/>
      <c r="AB2" s="335"/>
      <c r="AC2" s="215"/>
      <c r="AD2" s="311" t="s">
        <v>131</v>
      </c>
    </row>
    <row r="3" spans="1:30" ht="15.75" customHeight="1" x14ac:dyDescent="0.3">
      <c r="A3" s="335" t="s">
        <v>318</v>
      </c>
      <c r="B3" s="335"/>
      <c r="C3" s="335"/>
      <c r="D3" s="335"/>
      <c r="E3" s="335"/>
      <c r="F3" s="335"/>
      <c r="G3" s="335"/>
      <c r="H3" s="335"/>
      <c r="I3" s="335"/>
      <c r="J3" s="335"/>
      <c r="K3" s="335"/>
      <c r="L3" s="335"/>
      <c r="M3" s="335"/>
      <c r="N3" s="335"/>
      <c r="O3" s="335"/>
      <c r="P3" s="335"/>
      <c r="Q3" s="335"/>
      <c r="R3" s="335"/>
      <c r="S3" s="335"/>
      <c r="T3" s="335"/>
      <c r="U3" s="335"/>
      <c r="V3" s="335"/>
      <c r="W3" s="335"/>
      <c r="X3" s="335"/>
      <c r="Y3" s="335"/>
      <c r="Z3" s="335"/>
      <c r="AA3" s="335"/>
      <c r="AB3" s="335"/>
      <c r="AC3" s="216"/>
    </row>
    <row r="4" spans="1:30" ht="15.75" customHeight="1" x14ac:dyDescent="0.3">
      <c r="A4" s="335" t="s">
        <v>328</v>
      </c>
      <c r="B4" s="335"/>
      <c r="C4" s="335"/>
      <c r="D4" s="335"/>
      <c r="E4" s="335"/>
      <c r="F4" s="335"/>
      <c r="G4" s="335"/>
      <c r="H4" s="335"/>
      <c r="I4" s="335"/>
      <c r="J4" s="335"/>
      <c r="K4" s="335"/>
      <c r="L4" s="335"/>
      <c r="M4" s="335"/>
      <c r="N4" s="335"/>
      <c r="O4" s="335"/>
      <c r="P4" s="335"/>
      <c r="Q4" s="335"/>
      <c r="R4" s="335"/>
      <c r="S4" s="335"/>
      <c r="T4" s="335"/>
      <c r="U4" s="335"/>
      <c r="V4" s="335"/>
      <c r="W4" s="335"/>
      <c r="X4" s="335"/>
      <c r="Y4" s="335"/>
      <c r="Z4" s="335"/>
      <c r="AA4" s="335"/>
      <c r="AB4" s="335"/>
      <c r="AC4" s="216"/>
    </row>
    <row r="5" spans="1:30" ht="15.75" customHeight="1" thickBot="1" x14ac:dyDescent="0.35">
      <c r="A5" s="340" t="s">
        <v>289</v>
      </c>
      <c r="B5" s="340"/>
      <c r="C5" s="340"/>
      <c r="D5" s="340"/>
      <c r="E5" s="340"/>
      <c r="F5" s="340"/>
      <c r="G5" s="340"/>
      <c r="H5" s="340"/>
      <c r="I5" s="340"/>
      <c r="J5" s="340"/>
      <c r="K5" s="340"/>
      <c r="L5" s="340"/>
      <c r="M5" s="340"/>
      <c r="N5" s="340"/>
      <c r="O5" s="340"/>
      <c r="P5" s="340"/>
      <c r="Q5" s="340"/>
      <c r="R5" s="340"/>
      <c r="S5" s="340"/>
      <c r="T5" s="340"/>
      <c r="U5" s="340"/>
      <c r="V5" s="340"/>
      <c r="W5" s="340"/>
      <c r="X5" s="340"/>
      <c r="Y5" s="340"/>
      <c r="Z5" s="340"/>
      <c r="AA5" s="340"/>
      <c r="AB5" s="340"/>
      <c r="AC5" s="216"/>
    </row>
    <row r="6" spans="1:30" ht="21" customHeight="1" x14ac:dyDescent="0.3">
      <c r="A6" s="331" t="s">
        <v>319</v>
      </c>
      <c r="B6" s="333" t="s">
        <v>158</v>
      </c>
      <c r="C6" s="333"/>
      <c r="D6" s="333"/>
      <c r="E6" s="245"/>
      <c r="F6" s="333" t="s">
        <v>350</v>
      </c>
      <c r="G6" s="333"/>
      <c r="H6" s="333"/>
      <c r="I6" s="245"/>
      <c r="J6" s="333" t="s">
        <v>351</v>
      </c>
      <c r="K6" s="333"/>
      <c r="L6" s="333"/>
      <c r="M6" s="245"/>
      <c r="N6" s="333" t="s">
        <v>352</v>
      </c>
      <c r="O6" s="333"/>
      <c r="P6" s="333"/>
      <c r="Q6" s="245"/>
      <c r="R6" s="333" t="s">
        <v>353</v>
      </c>
      <c r="S6" s="333"/>
      <c r="T6" s="333"/>
      <c r="U6" s="245"/>
      <c r="V6" s="333" t="s">
        <v>354</v>
      </c>
      <c r="W6" s="333"/>
      <c r="X6" s="333"/>
      <c r="Y6" s="245"/>
      <c r="Z6" s="333" t="s">
        <v>355</v>
      </c>
      <c r="AA6" s="333"/>
      <c r="AB6" s="333"/>
      <c r="AC6" s="205"/>
    </row>
    <row r="7" spans="1:30" ht="21" customHeight="1" x14ac:dyDescent="0.3">
      <c r="A7" s="332"/>
      <c r="B7" s="244" t="s">
        <v>158</v>
      </c>
      <c r="C7" s="244" t="s">
        <v>297</v>
      </c>
      <c r="D7" s="244" t="s">
        <v>298</v>
      </c>
      <c r="E7" s="245"/>
      <c r="F7" s="244" t="s">
        <v>158</v>
      </c>
      <c r="G7" s="244" t="s">
        <v>297</v>
      </c>
      <c r="H7" s="244" t="s">
        <v>298</v>
      </c>
      <c r="I7" s="245"/>
      <c r="J7" s="244" t="s">
        <v>158</v>
      </c>
      <c r="K7" s="244" t="s">
        <v>297</v>
      </c>
      <c r="L7" s="244" t="s">
        <v>298</v>
      </c>
      <c r="M7" s="245"/>
      <c r="N7" s="244" t="s">
        <v>158</v>
      </c>
      <c r="O7" s="244" t="s">
        <v>297</v>
      </c>
      <c r="P7" s="244" t="s">
        <v>298</v>
      </c>
      <c r="Q7" s="245"/>
      <c r="R7" s="244" t="s">
        <v>158</v>
      </c>
      <c r="S7" s="244" t="s">
        <v>297</v>
      </c>
      <c r="T7" s="244" t="s">
        <v>298</v>
      </c>
      <c r="U7" s="245"/>
      <c r="V7" s="244" t="s">
        <v>158</v>
      </c>
      <c r="W7" s="244" t="s">
        <v>297</v>
      </c>
      <c r="X7" s="244" t="s">
        <v>298</v>
      </c>
      <c r="Y7" s="245"/>
      <c r="Z7" s="244" t="s">
        <v>158</v>
      </c>
      <c r="AA7" s="244" t="s">
        <v>297</v>
      </c>
      <c r="AB7" s="244" t="s">
        <v>298</v>
      </c>
      <c r="AC7" s="206"/>
    </row>
    <row r="8" spans="1:30" x14ac:dyDescent="0.3">
      <c r="A8" s="94"/>
      <c r="B8" s="95"/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  <c r="S8" s="95"/>
      <c r="T8" s="95"/>
      <c r="U8" s="95"/>
      <c r="V8" s="95"/>
      <c r="W8" s="95"/>
      <c r="X8" s="95"/>
      <c r="Y8" s="95"/>
      <c r="Z8" s="95"/>
      <c r="AA8" s="95"/>
      <c r="AB8" s="95"/>
    </row>
    <row r="9" spans="1:30" x14ac:dyDescent="0.3">
      <c r="A9" s="326" t="s">
        <v>139</v>
      </c>
      <c r="B9" s="326"/>
      <c r="C9" s="326"/>
      <c r="D9" s="326"/>
      <c r="E9" s="326"/>
      <c r="F9" s="326"/>
      <c r="G9" s="326"/>
      <c r="H9" s="326"/>
      <c r="I9" s="326"/>
      <c r="J9" s="326"/>
      <c r="K9" s="326"/>
      <c r="L9" s="326"/>
      <c r="M9" s="326"/>
      <c r="N9" s="326"/>
      <c r="O9" s="326"/>
      <c r="P9" s="326"/>
      <c r="Q9" s="326"/>
      <c r="R9" s="326"/>
      <c r="S9" s="326"/>
      <c r="T9" s="326"/>
      <c r="U9" s="326"/>
      <c r="V9" s="326"/>
      <c r="W9" s="326"/>
      <c r="X9" s="326"/>
      <c r="Y9" s="326"/>
      <c r="Z9" s="326"/>
      <c r="AA9" s="326"/>
      <c r="AB9" s="326"/>
    </row>
    <row r="10" spans="1:30" s="41" customFormat="1" x14ac:dyDescent="0.3">
      <c r="A10" s="21" t="s">
        <v>158</v>
      </c>
      <c r="B10" s="154">
        <v>169</v>
      </c>
      <c r="C10" s="154">
        <v>119</v>
      </c>
      <c r="D10" s="154">
        <v>50</v>
      </c>
      <c r="E10" s="154"/>
      <c r="F10" s="154">
        <v>39</v>
      </c>
      <c r="G10" s="154">
        <v>33</v>
      </c>
      <c r="H10" s="154">
        <v>6</v>
      </c>
      <c r="I10" s="154"/>
      <c r="J10" s="154">
        <v>27</v>
      </c>
      <c r="K10" s="154">
        <v>21</v>
      </c>
      <c r="L10" s="154">
        <v>6</v>
      </c>
      <c r="M10" s="154"/>
      <c r="N10" s="154">
        <v>17</v>
      </c>
      <c r="O10" s="154">
        <v>11</v>
      </c>
      <c r="P10" s="154">
        <v>6</v>
      </c>
      <c r="Q10" s="154"/>
      <c r="R10" s="154">
        <v>79</v>
      </c>
      <c r="S10" s="154">
        <v>50</v>
      </c>
      <c r="T10" s="154">
        <v>29</v>
      </c>
      <c r="U10" s="154"/>
      <c r="V10" s="154">
        <v>6</v>
      </c>
      <c r="W10" s="154">
        <v>4</v>
      </c>
      <c r="X10" s="154">
        <v>2</v>
      </c>
      <c r="Y10" s="154"/>
      <c r="Z10" s="154">
        <v>1</v>
      </c>
      <c r="AA10" s="154">
        <v>0</v>
      </c>
      <c r="AB10" s="154">
        <v>1</v>
      </c>
      <c r="AC10" s="151"/>
      <c r="AD10" s="30"/>
    </row>
    <row r="11" spans="1:30" s="41" customFormat="1" x14ac:dyDescent="0.3">
      <c r="A11" s="21"/>
      <c r="B11" s="151"/>
      <c r="C11" s="151"/>
      <c r="D11" s="151"/>
      <c r="E11" s="151"/>
      <c r="F11" s="151"/>
      <c r="G11" s="151"/>
      <c r="H11" s="151"/>
      <c r="I11" s="151"/>
      <c r="J11" s="151"/>
      <c r="K11" s="151"/>
      <c r="L11" s="151"/>
      <c r="M11" s="151"/>
      <c r="N11" s="151"/>
      <c r="O11" s="151"/>
      <c r="P11" s="151"/>
      <c r="Q11" s="151"/>
      <c r="R11" s="151"/>
      <c r="S11" s="151"/>
      <c r="T11" s="151"/>
      <c r="U11" s="151"/>
      <c r="V11" s="151"/>
      <c r="W11" s="151"/>
      <c r="X11" s="151"/>
      <c r="Y11" s="151"/>
      <c r="Z11" s="151"/>
      <c r="AA11" s="151"/>
      <c r="AB11" s="151"/>
      <c r="AC11" s="151"/>
      <c r="AD11" s="30"/>
    </row>
    <row r="12" spans="1:30" x14ac:dyDescent="0.3">
      <c r="A12" s="169" t="s">
        <v>220</v>
      </c>
      <c r="B12" s="151">
        <v>0</v>
      </c>
      <c r="C12" s="151">
        <v>0</v>
      </c>
      <c r="D12" s="151">
        <v>0</v>
      </c>
      <c r="E12" s="151"/>
      <c r="F12" s="151">
        <v>0</v>
      </c>
      <c r="G12" s="151">
        <v>0</v>
      </c>
      <c r="H12" s="151">
        <v>0</v>
      </c>
      <c r="I12" s="151"/>
      <c r="J12" s="151">
        <v>0</v>
      </c>
      <c r="K12" s="151">
        <v>0</v>
      </c>
      <c r="L12" s="151">
        <v>0</v>
      </c>
      <c r="M12" s="151"/>
      <c r="N12" s="151">
        <v>0</v>
      </c>
      <c r="O12" s="151">
        <v>0</v>
      </c>
      <c r="P12" s="151">
        <v>0</v>
      </c>
      <c r="Q12" s="151"/>
      <c r="R12" s="151">
        <v>0</v>
      </c>
      <c r="S12" s="151">
        <v>0</v>
      </c>
      <c r="T12" s="151">
        <v>0</v>
      </c>
      <c r="U12" s="151"/>
      <c r="V12" s="151">
        <v>0</v>
      </c>
      <c r="W12" s="151">
        <v>0</v>
      </c>
      <c r="X12" s="151">
        <v>0</v>
      </c>
      <c r="Y12" s="151"/>
      <c r="Z12" s="151">
        <v>0</v>
      </c>
      <c r="AA12" s="151">
        <v>0</v>
      </c>
      <c r="AB12" s="151">
        <v>0</v>
      </c>
      <c r="AC12" s="151"/>
    </row>
    <row r="13" spans="1:30" x14ac:dyDescent="0.3">
      <c r="A13" s="169" t="s">
        <v>221</v>
      </c>
      <c r="B13" s="151">
        <v>19</v>
      </c>
      <c r="C13" s="151">
        <v>10</v>
      </c>
      <c r="D13" s="151">
        <v>9</v>
      </c>
      <c r="E13" s="151"/>
      <c r="F13" s="151">
        <v>7</v>
      </c>
      <c r="G13" s="151">
        <v>5</v>
      </c>
      <c r="H13" s="151">
        <v>2</v>
      </c>
      <c r="I13" s="151"/>
      <c r="J13" s="151">
        <v>4</v>
      </c>
      <c r="K13" s="151">
        <v>1</v>
      </c>
      <c r="L13" s="151">
        <v>3</v>
      </c>
      <c r="M13" s="151"/>
      <c r="N13" s="151">
        <v>3</v>
      </c>
      <c r="O13" s="151">
        <v>2</v>
      </c>
      <c r="P13" s="151">
        <v>1</v>
      </c>
      <c r="Q13" s="151"/>
      <c r="R13" s="151">
        <v>5</v>
      </c>
      <c r="S13" s="151">
        <v>2</v>
      </c>
      <c r="T13" s="151">
        <v>3</v>
      </c>
      <c r="U13" s="151"/>
      <c r="V13" s="151">
        <v>0</v>
      </c>
      <c r="W13" s="151">
        <v>0</v>
      </c>
      <c r="X13" s="151">
        <v>0</v>
      </c>
      <c r="Y13" s="151"/>
      <c r="Z13" s="151">
        <v>0</v>
      </c>
      <c r="AA13" s="151">
        <v>0</v>
      </c>
      <c r="AB13" s="151">
        <v>0</v>
      </c>
      <c r="AC13" s="151"/>
    </row>
    <row r="14" spans="1:30" x14ac:dyDescent="0.3">
      <c r="A14" s="169" t="s">
        <v>222</v>
      </c>
      <c r="B14" s="151">
        <v>3</v>
      </c>
      <c r="C14" s="151">
        <v>3</v>
      </c>
      <c r="D14" s="151">
        <v>0</v>
      </c>
      <c r="E14" s="151"/>
      <c r="F14" s="151">
        <v>0</v>
      </c>
      <c r="G14" s="151">
        <v>0</v>
      </c>
      <c r="H14" s="151">
        <v>0</v>
      </c>
      <c r="I14" s="151"/>
      <c r="J14" s="151">
        <v>2</v>
      </c>
      <c r="K14" s="151">
        <v>2</v>
      </c>
      <c r="L14" s="151">
        <v>0</v>
      </c>
      <c r="M14" s="151"/>
      <c r="N14" s="151">
        <v>0</v>
      </c>
      <c r="O14" s="151">
        <v>0</v>
      </c>
      <c r="P14" s="151">
        <v>0</v>
      </c>
      <c r="Q14" s="151"/>
      <c r="R14" s="151">
        <v>1</v>
      </c>
      <c r="S14" s="151">
        <v>1</v>
      </c>
      <c r="T14" s="151">
        <v>0</v>
      </c>
      <c r="U14" s="151"/>
      <c r="V14" s="151">
        <v>0</v>
      </c>
      <c r="W14" s="151">
        <v>0</v>
      </c>
      <c r="X14" s="151">
        <v>0</v>
      </c>
      <c r="Y14" s="151"/>
      <c r="Z14" s="151">
        <v>0</v>
      </c>
      <c r="AA14" s="151">
        <v>0</v>
      </c>
      <c r="AB14" s="151">
        <v>0</v>
      </c>
      <c r="AC14" s="151"/>
    </row>
    <row r="15" spans="1:30" x14ac:dyDescent="0.3">
      <c r="A15" s="169" t="s">
        <v>223</v>
      </c>
      <c r="B15" s="151">
        <v>8</v>
      </c>
      <c r="C15" s="151">
        <v>5</v>
      </c>
      <c r="D15" s="151">
        <v>3</v>
      </c>
      <c r="E15" s="151"/>
      <c r="F15" s="151">
        <v>1</v>
      </c>
      <c r="G15" s="151">
        <v>1</v>
      </c>
      <c r="H15" s="151">
        <v>0</v>
      </c>
      <c r="I15" s="151"/>
      <c r="J15" s="151">
        <v>3</v>
      </c>
      <c r="K15" s="151">
        <v>2</v>
      </c>
      <c r="L15" s="151">
        <v>1</v>
      </c>
      <c r="M15" s="151"/>
      <c r="N15" s="151">
        <v>2</v>
      </c>
      <c r="O15" s="151">
        <v>1</v>
      </c>
      <c r="P15" s="151">
        <v>1</v>
      </c>
      <c r="Q15" s="151"/>
      <c r="R15" s="151">
        <v>2</v>
      </c>
      <c r="S15" s="151">
        <v>1</v>
      </c>
      <c r="T15" s="151">
        <v>1</v>
      </c>
      <c r="U15" s="151"/>
      <c r="V15" s="151">
        <v>0</v>
      </c>
      <c r="W15" s="151">
        <v>0</v>
      </c>
      <c r="X15" s="151">
        <v>0</v>
      </c>
      <c r="Y15" s="151"/>
      <c r="Z15" s="151">
        <v>0</v>
      </c>
      <c r="AA15" s="151">
        <v>0</v>
      </c>
      <c r="AB15" s="151">
        <v>0</v>
      </c>
      <c r="AC15" s="151"/>
    </row>
    <row r="16" spans="1:30" x14ac:dyDescent="0.3">
      <c r="A16" s="169" t="s">
        <v>225</v>
      </c>
      <c r="B16" s="151">
        <v>0</v>
      </c>
      <c r="C16" s="151">
        <v>0</v>
      </c>
      <c r="D16" s="151">
        <v>0</v>
      </c>
      <c r="E16" s="151"/>
      <c r="F16" s="151">
        <v>0</v>
      </c>
      <c r="G16" s="151">
        <v>0</v>
      </c>
      <c r="H16" s="151">
        <v>0</v>
      </c>
      <c r="I16" s="151"/>
      <c r="J16" s="151">
        <v>0</v>
      </c>
      <c r="K16" s="151">
        <v>0</v>
      </c>
      <c r="L16" s="151">
        <v>0</v>
      </c>
      <c r="M16" s="151"/>
      <c r="N16" s="151">
        <v>0</v>
      </c>
      <c r="O16" s="151">
        <v>0</v>
      </c>
      <c r="P16" s="151">
        <v>0</v>
      </c>
      <c r="Q16" s="151"/>
      <c r="R16" s="151">
        <v>0</v>
      </c>
      <c r="S16" s="151">
        <v>0</v>
      </c>
      <c r="T16" s="151">
        <v>0</v>
      </c>
      <c r="U16" s="151"/>
      <c r="V16" s="151">
        <v>0</v>
      </c>
      <c r="W16" s="151">
        <v>0</v>
      </c>
      <c r="X16" s="151">
        <v>0</v>
      </c>
      <c r="Y16" s="151"/>
      <c r="Z16" s="151">
        <v>0</v>
      </c>
      <c r="AA16" s="151">
        <v>0</v>
      </c>
      <c r="AB16" s="151">
        <v>0</v>
      </c>
      <c r="AC16" s="151"/>
    </row>
    <row r="17" spans="1:30" x14ac:dyDescent="0.3">
      <c r="A17" s="169" t="s">
        <v>227</v>
      </c>
      <c r="B17" s="151">
        <v>1</v>
      </c>
      <c r="C17" s="151">
        <v>1</v>
      </c>
      <c r="D17" s="151">
        <v>0</v>
      </c>
      <c r="E17" s="151"/>
      <c r="F17" s="151">
        <v>0</v>
      </c>
      <c r="G17" s="151">
        <v>0</v>
      </c>
      <c r="H17" s="151">
        <v>0</v>
      </c>
      <c r="I17" s="151"/>
      <c r="J17" s="151">
        <v>1</v>
      </c>
      <c r="K17" s="151">
        <v>1</v>
      </c>
      <c r="L17" s="151">
        <v>0</v>
      </c>
      <c r="M17" s="151"/>
      <c r="N17" s="151">
        <v>0</v>
      </c>
      <c r="O17" s="151">
        <v>0</v>
      </c>
      <c r="P17" s="151">
        <v>0</v>
      </c>
      <c r="Q17" s="151"/>
      <c r="R17" s="151">
        <v>0</v>
      </c>
      <c r="S17" s="151">
        <v>0</v>
      </c>
      <c r="T17" s="151">
        <v>0</v>
      </c>
      <c r="U17" s="151"/>
      <c r="V17" s="151">
        <v>0</v>
      </c>
      <c r="W17" s="151">
        <v>0</v>
      </c>
      <c r="X17" s="151">
        <v>0</v>
      </c>
      <c r="Y17" s="151"/>
      <c r="Z17" s="151">
        <v>0</v>
      </c>
      <c r="AA17" s="151">
        <v>0</v>
      </c>
      <c r="AB17" s="151">
        <v>0</v>
      </c>
      <c r="AC17" s="154"/>
    </row>
    <row r="18" spans="1:30" x14ac:dyDescent="0.3">
      <c r="A18" s="169" t="s">
        <v>228</v>
      </c>
      <c r="B18" s="151">
        <v>0</v>
      </c>
      <c r="C18" s="151">
        <v>0</v>
      </c>
      <c r="D18" s="151">
        <v>0</v>
      </c>
      <c r="E18" s="151"/>
      <c r="F18" s="151">
        <v>0</v>
      </c>
      <c r="G18" s="151">
        <v>0</v>
      </c>
      <c r="H18" s="151">
        <v>0</v>
      </c>
      <c r="I18" s="151"/>
      <c r="J18" s="151">
        <v>0</v>
      </c>
      <c r="K18" s="151">
        <v>0</v>
      </c>
      <c r="L18" s="151">
        <v>0</v>
      </c>
      <c r="M18" s="151"/>
      <c r="N18" s="151">
        <v>0</v>
      </c>
      <c r="O18" s="151">
        <v>0</v>
      </c>
      <c r="P18" s="151">
        <v>0</v>
      </c>
      <c r="Q18" s="151"/>
      <c r="R18" s="151">
        <v>0</v>
      </c>
      <c r="S18" s="151">
        <v>0</v>
      </c>
      <c r="T18" s="151">
        <v>0</v>
      </c>
      <c r="U18" s="151"/>
      <c r="V18" s="151">
        <v>0</v>
      </c>
      <c r="W18" s="151">
        <v>0</v>
      </c>
      <c r="X18" s="151">
        <v>0</v>
      </c>
      <c r="Y18" s="151"/>
      <c r="Z18" s="151">
        <v>0</v>
      </c>
      <c r="AA18" s="151">
        <v>0</v>
      </c>
      <c r="AB18" s="151">
        <v>0</v>
      </c>
      <c r="AC18" s="151"/>
    </row>
    <row r="19" spans="1:30" x14ac:dyDescent="0.3">
      <c r="A19" s="169" t="s">
        <v>229</v>
      </c>
      <c r="B19" s="151">
        <v>1</v>
      </c>
      <c r="C19" s="151">
        <v>1</v>
      </c>
      <c r="D19" s="151">
        <v>0</v>
      </c>
      <c r="E19" s="151"/>
      <c r="F19" s="151">
        <v>0</v>
      </c>
      <c r="G19" s="151">
        <v>0</v>
      </c>
      <c r="H19" s="151">
        <v>0</v>
      </c>
      <c r="I19" s="151"/>
      <c r="J19" s="151">
        <v>1</v>
      </c>
      <c r="K19" s="151">
        <v>1</v>
      </c>
      <c r="L19" s="151">
        <v>0</v>
      </c>
      <c r="M19" s="151"/>
      <c r="N19" s="151">
        <v>0</v>
      </c>
      <c r="O19" s="151">
        <v>0</v>
      </c>
      <c r="P19" s="151">
        <v>0</v>
      </c>
      <c r="Q19" s="151"/>
      <c r="R19" s="151">
        <v>0</v>
      </c>
      <c r="S19" s="151">
        <v>0</v>
      </c>
      <c r="T19" s="151">
        <v>0</v>
      </c>
      <c r="U19" s="151"/>
      <c r="V19" s="151">
        <v>0</v>
      </c>
      <c r="W19" s="151">
        <v>0</v>
      </c>
      <c r="X19" s="151">
        <v>0</v>
      </c>
      <c r="Y19" s="151"/>
      <c r="Z19" s="151">
        <v>0</v>
      </c>
      <c r="AA19" s="151">
        <v>0</v>
      </c>
      <c r="AB19" s="151">
        <v>0</v>
      </c>
      <c r="AC19" s="151"/>
    </row>
    <row r="20" spans="1:30" x14ac:dyDescent="0.3">
      <c r="A20" s="169" t="s">
        <v>231</v>
      </c>
      <c r="B20" s="151">
        <v>136</v>
      </c>
      <c r="C20" s="151">
        <v>98</v>
      </c>
      <c r="D20" s="151">
        <v>38</v>
      </c>
      <c r="E20" s="151"/>
      <c r="F20" s="151">
        <v>31</v>
      </c>
      <c r="G20" s="151">
        <v>27</v>
      </c>
      <c r="H20" s="151">
        <v>4</v>
      </c>
      <c r="I20" s="151"/>
      <c r="J20" s="151">
        <v>16</v>
      </c>
      <c r="K20" s="151">
        <v>14</v>
      </c>
      <c r="L20" s="151">
        <v>2</v>
      </c>
      <c r="M20" s="151"/>
      <c r="N20" s="151">
        <v>12</v>
      </c>
      <c r="O20" s="151">
        <v>8</v>
      </c>
      <c r="P20" s="151">
        <v>4</v>
      </c>
      <c r="Q20" s="151"/>
      <c r="R20" s="151">
        <v>70</v>
      </c>
      <c r="S20" s="151">
        <v>45</v>
      </c>
      <c r="T20" s="151">
        <v>25</v>
      </c>
      <c r="U20" s="151"/>
      <c r="V20" s="151">
        <v>6</v>
      </c>
      <c r="W20" s="151">
        <v>4</v>
      </c>
      <c r="X20" s="151">
        <v>2</v>
      </c>
      <c r="Y20" s="151"/>
      <c r="Z20" s="151">
        <v>1</v>
      </c>
      <c r="AA20" s="151">
        <v>0</v>
      </c>
      <c r="AB20" s="151">
        <v>1</v>
      </c>
      <c r="AC20" s="151"/>
    </row>
    <row r="21" spans="1:30" x14ac:dyDescent="0.3">
      <c r="A21" s="169" t="s">
        <v>233</v>
      </c>
      <c r="B21" s="151">
        <v>1</v>
      </c>
      <c r="C21" s="151">
        <v>1</v>
      </c>
      <c r="D21" s="151">
        <v>0</v>
      </c>
      <c r="E21" s="151"/>
      <c r="F21" s="151">
        <v>0</v>
      </c>
      <c r="G21" s="151">
        <v>0</v>
      </c>
      <c r="H21" s="151">
        <v>0</v>
      </c>
      <c r="I21" s="151"/>
      <c r="J21" s="151">
        <v>0</v>
      </c>
      <c r="K21" s="151">
        <v>0</v>
      </c>
      <c r="L21" s="151">
        <v>0</v>
      </c>
      <c r="M21" s="151"/>
      <c r="N21" s="151">
        <v>0</v>
      </c>
      <c r="O21" s="151">
        <v>0</v>
      </c>
      <c r="P21" s="151">
        <v>0</v>
      </c>
      <c r="Q21" s="151"/>
      <c r="R21" s="151">
        <v>1</v>
      </c>
      <c r="S21" s="151">
        <v>1</v>
      </c>
      <c r="T21" s="151">
        <v>0</v>
      </c>
      <c r="U21" s="151"/>
      <c r="V21" s="151">
        <v>0</v>
      </c>
      <c r="W21" s="151">
        <v>0</v>
      </c>
      <c r="X21" s="151">
        <v>0</v>
      </c>
      <c r="Y21" s="151"/>
      <c r="Z21" s="151">
        <v>0</v>
      </c>
      <c r="AA21" s="151">
        <v>0</v>
      </c>
      <c r="AB21" s="151">
        <v>0</v>
      </c>
      <c r="AC21" s="151"/>
    </row>
    <row r="22" spans="1:30" x14ac:dyDescent="0.3">
      <c r="A22" s="169" t="s">
        <v>236</v>
      </c>
      <c r="B22" s="151">
        <v>0</v>
      </c>
      <c r="C22" s="151">
        <v>0</v>
      </c>
      <c r="D22" s="151">
        <v>0</v>
      </c>
      <c r="E22" s="151"/>
      <c r="F22" s="151">
        <v>0</v>
      </c>
      <c r="G22" s="151">
        <v>0</v>
      </c>
      <c r="H22" s="151">
        <v>0</v>
      </c>
      <c r="I22" s="151"/>
      <c r="J22" s="151">
        <v>0</v>
      </c>
      <c r="K22" s="151">
        <v>0</v>
      </c>
      <c r="L22" s="151">
        <v>0</v>
      </c>
      <c r="M22" s="151"/>
      <c r="N22" s="151">
        <v>0</v>
      </c>
      <c r="O22" s="151">
        <v>0</v>
      </c>
      <c r="P22" s="151">
        <v>0</v>
      </c>
      <c r="Q22" s="151"/>
      <c r="R22" s="151">
        <v>0</v>
      </c>
      <c r="S22" s="151">
        <v>0</v>
      </c>
      <c r="T22" s="151">
        <v>0</v>
      </c>
      <c r="U22" s="151"/>
      <c r="V22" s="151">
        <v>0</v>
      </c>
      <c r="W22" s="151">
        <v>0</v>
      </c>
      <c r="X22" s="151">
        <v>0</v>
      </c>
      <c r="Y22" s="151"/>
      <c r="Z22" s="151">
        <v>0</v>
      </c>
      <c r="AA22" s="151">
        <v>0</v>
      </c>
      <c r="AB22" s="151">
        <v>0</v>
      </c>
      <c r="AC22" s="154"/>
    </row>
    <row r="23" spans="1:30" x14ac:dyDescent="0.3">
      <c r="A23" s="169" t="s">
        <v>239</v>
      </c>
      <c r="B23" s="151">
        <v>0</v>
      </c>
      <c r="C23" s="151">
        <v>0</v>
      </c>
      <c r="D23" s="151">
        <v>0</v>
      </c>
      <c r="E23" s="151"/>
      <c r="F23" s="151">
        <v>0</v>
      </c>
      <c r="G23" s="151">
        <v>0</v>
      </c>
      <c r="H23" s="151">
        <v>0</v>
      </c>
      <c r="I23" s="151"/>
      <c r="J23" s="151">
        <v>0</v>
      </c>
      <c r="K23" s="151">
        <v>0</v>
      </c>
      <c r="L23" s="151">
        <v>0</v>
      </c>
      <c r="M23" s="151"/>
      <c r="N23" s="151">
        <v>0</v>
      </c>
      <c r="O23" s="151">
        <v>0</v>
      </c>
      <c r="P23" s="151">
        <v>0</v>
      </c>
      <c r="Q23" s="151"/>
      <c r="R23" s="151">
        <v>0</v>
      </c>
      <c r="S23" s="151">
        <v>0</v>
      </c>
      <c r="T23" s="151">
        <v>0</v>
      </c>
      <c r="U23" s="151"/>
      <c r="V23" s="151">
        <v>0</v>
      </c>
      <c r="W23" s="151">
        <v>0</v>
      </c>
      <c r="X23" s="151">
        <v>0</v>
      </c>
      <c r="Y23" s="151"/>
      <c r="Z23" s="151">
        <v>0</v>
      </c>
      <c r="AA23" s="151">
        <v>0</v>
      </c>
      <c r="AB23" s="151">
        <v>0</v>
      </c>
      <c r="AC23" s="151"/>
    </row>
    <row r="24" spans="1:30" x14ac:dyDescent="0.3">
      <c r="A24" s="94"/>
      <c r="B24" s="95"/>
      <c r="C24" s="95"/>
      <c r="D24" s="95"/>
      <c r="E24" s="95"/>
      <c r="F24" s="95"/>
      <c r="G24" s="95"/>
      <c r="H24" s="95"/>
      <c r="I24" s="95"/>
      <c r="J24" s="95"/>
      <c r="K24" s="95"/>
      <c r="L24" s="95"/>
      <c r="M24" s="95"/>
      <c r="N24" s="95"/>
      <c r="O24" s="95"/>
      <c r="P24" s="95"/>
      <c r="Q24" s="95"/>
      <c r="R24" s="95"/>
      <c r="S24" s="95"/>
      <c r="T24" s="95"/>
      <c r="U24" s="95"/>
      <c r="V24" s="95"/>
      <c r="W24" s="95"/>
      <c r="X24" s="95"/>
      <c r="Y24" s="95"/>
      <c r="Z24" s="95"/>
      <c r="AA24" s="95"/>
      <c r="AB24" s="95"/>
      <c r="AC24" s="216"/>
    </row>
    <row r="25" spans="1:30" x14ac:dyDescent="0.3">
      <c r="A25" s="160" t="s">
        <v>371</v>
      </c>
      <c r="B25" s="160"/>
      <c r="C25" s="160"/>
      <c r="D25" s="160"/>
      <c r="E25" s="160"/>
      <c r="F25" s="160"/>
      <c r="G25" s="160"/>
      <c r="H25" s="160"/>
      <c r="I25" s="160"/>
      <c r="J25" s="160"/>
      <c r="K25" s="160"/>
      <c r="L25" s="160"/>
      <c r="M25" s="160"/>
      <c r="N25" s="160"/>
      <c r="O25" s="160"/>
      <c r="P25" s="160"/>
      <c r="Q25" s="160"/>
      <c r="R25" s="160"/>
      <c r="S25" s="160"/>
      <c r="T25" s="160"/>
      <c r="U25" s="160"/>
      <c r="V25" s="160"/>
      <c r="W25" s="160"/>
      <c r="X25" s="160"/>
      <c r="Y25" s="160"/>
      <c r="Z25" s="160"/>
      <c r="AA25" s="160"/>
      <c r="AB25" s="160"/>
      <c r="AC25" s="215"/>
    </row>
    <row r="26" spans="1:30" s="41" customFormat="1" x14ac:dyDescent="0.3">
      <c r="A26" s="21" t="s">
        <v>158</v>
      </c>
      <c r="B26" s="157">
        <v>1.3170199501246882</v>
      </c>
      <c r="C26" s="157">
        <v>1.8134715025906734</v>
      </c>
      <c r="D26" s="157">
        <v>0.79744816586921841</v>
      </c>
      <c r="E26" s="157"/>
      <c r="F26" s="157">
        <v>1.4476614699331849</v>
      </c>
      <c r="G26" s="157">
        <v>2.3758099352051838</v>
      </c>
      <c r="H26" s="157">
        <v>0.45977011494252873</v>
      </c>
      <c r="I26" s="157"/>
      <c r="J26" s="157">
        <v>1.1297071129707115</v>
      </c>
      <c r="K26" s="157">
        <v>1.761744966442953</v>
      </c>
      <c r="L26" s="157">
        <v>0.5008347245409015</v>
      </c>
      <c r="M26" s="157"/>
      <c r="N26" s="157">
        <v>0.74561403508771928</v>
      </c>
      <c r="O26" s="157">
        <v>0.98831985624438456</v>
      </c>
      <c r="P26" s="157">
        <v>0.51413881748071977</v>
      </c>
      <c r="Q26" s="157"/>
      <c r="R26" s="157">
        <v>3.0015197568389058</v>
      </c>
      <c r="S26" s="157">
        <v>3.6443148688046647</v>
      </c>
      <c r="T26" s="157">
        <v>2.3015873015873018</v>
      </c>
      <c r="U26" s="157"/>
      <c r="V26" s="157">
        <v>0.27384755819260614</v>
      </c>
      <c r="W26" s="157">
        <v>0.35366931918656053</v>
      </c>
      <c r="X26" s="157">
        <v>0.18867924528301888</v>
      </c>
      <c r="Y26" s="157"/>
      <c r="Z26" s="157">
        <v>0.15503875968992248</v>
      </c>
      <c r="AA26" s="157">
        <v>0</v>
      </c>
      <c r="AB26" s="157">
        <v>0.35714285714285715</v>
      </c>
      <c r="AC26" s="216"/>
      <c r="AD26" s="30"/>
    </row>
    <row r="27" spans="1:30" s="41" customFormat="1" x14ac:dyDescent="0.3">
      <c r="A27" s="21"/>
      <c r="B27" s="152"/>
      <c r="C27" s="152"/>
      <c r="D27" s="152"/>
      <c r="E27" s="152"/>
      <c r="F27" s="152"/>
      <c r="G27" s="152"/>
      <c r="H27" s="152"/>
      <c r="I27" s="152"/>
      <c r="J27" s="152"/>
      <c r="K27" s="152"/>
      <c r="L27" s="152"/>
      <c r="M27" s="152"/>
      <c r="N27" s="152"/>
      <c r="O27" s="152"/>
      <c r="P27" s="152"/>
      <c r="Q27" s="152"/>
      <c r="R27" s="152"/>
      <c r="S27" s="152"/>
      <c r="T27" s="152"/>
      <c r="U27" s="152"/>
      <c r="V27" s="152"/>
      <c r="W27" s="152"/>
      <c r="X27" s="152"/>
      <c r="Y27" s="152"/>
      <c r="Z27" s="152"/>
      <c r="AA27" s="152"/>
      <c r="AB27" s="152"/>
      <c r="AC27" s="216"/>
      <c r="AD27" s="30"/>
    </row>
    <row r="28" spans="1:30" x14ac:dyDescent="0.3">
      <c r="A28" s="169" t="s">
        <v>220</v>
      </c>
      <c r="B28" s="152">
        <v>0</v>
      </c>
      <c r="C28" s="152">
        <v>0</v>
      </c>
      <c r="D28" s="152">
        <v>0</v>
      </c>
      <c r="E28" s="152"/>
      <c r="F28" s="152">
        <v>0</v>
      </c>
      <c r="G28" s="152">
        <v>0</v>
      </c>
      <c r="H28" s="152">
        <v>0</v>
      </c>
      <c r="I28" s="152"/>
      <c r="J28" s="152">
        <v>0</v>
      </c>
      <c r="K28" s="152">
        <v>0</v>
      </c>
      <c r="L28" s="152">
        <v>0</v>
      </c>
      <c r="M28" s="152"/>
      <c r="N28" s="152">
        <v>0</v>
      </c>
      <c r="O28" s="152">
        <v>0</v>
      </c>
      <c r="P28" s="152">
        <v>0</v>
      </c>
      <c r="Q28" s="152"/>
      <c r="R28" s="152">
        <v>0</v>
      </c>
      <c r="S28" s="152">
        <v>0</v>
      </c>
      <c r="T28" s="152">
        <v>0</v>
      </c>
      <c r="U28" s="152"/>
      <c r="V28" s="152">
        <v>0</v>
      </c>
      <c r="W28" s="152">
        <v>0</v>
      </c>
      <c r="X28" s="152">
        <v>0</v>
      </c>
      <c r="Y28" s="152"/>
      <c r="Z28" s="152">
        <v>0</v>
      </c>
      <c r="AA28" s="152">
        <v>0</v>
      </c>
      <c r="AB28" s="152">
        <v>0</v>
      </c>
      <c r="AC28" s="216"/>
    </row>
    <row r="29" spans="1:30" x14ac:dyDescent="0.3">
      <c r="A29" s="169" t="s">
        <v>221</v>
      </c>
      <c r="B29" s="152">
        <v>1.6407599309153715</v>
      </c>
      <c r="C29" s="152">
        <v>1.8382352941176472</v>
      </c>
      <c r="D29" s="152">
        <v>1.4657980456026058</v>
      </c>
      <c r="E29" s="152"/>
      <c r="F29" s="152">
        <v>2.2950819672131146</v>
      </c>
      <c r="G29" s="152">
        <v>3.3333333333333335</v>
      </c>
      <c r="H29" s="152">
        <v>1.2903225806451613</v>
      </c>
      <c r="I29" s="152"/>
      <c r="J29" s="152">
        <v>1.6</v>
      </c>
      <c r="K29" s="152">
        <v>0.83333333333333337</v>
      </c>
      <c r="L29" s="152">
        <v>2.3076923076923079</v>
      </c>
      <c r="M29" s="152"/>
      <c r="N29" s="152">
        <v>1.2820512820512819</v>
      </c>
      <c r="O29" s="152">
        <v>2.0202020202020203</v>
      </c>
      <c r="P29" s="152">
        <v>0.74074074074074081</v>
      </c>
      <c r="Q29" s="152"/>
      <c r="R29" s="152">
        <v>2.6595744680851063</v>
      </c>
      <c r="S29" s="152">
        <v>2.3529411764705883</v>
      </c>
      <c r="T29" s="152">
        <v>2.912621359223301</v>
      </c>
      <c r="U29" s="152"/>
      <c r="V29" s="152">
        <v>0</v>
      </c>
      <c r="W29" s="152">
        <v>0</v>
      </c>
      <c r="X29" s="152">
        <v>0</v>
      </c>
      <c r="Y29" s="152"/>
      <c r="Z29" s="152" t="s">
        <v>285</v>
      </c>
      <c r="AA29" s="152" t="s">
        <v>285</v>
      </c>
      <c r="AB29" s="152" t="s">
        <v>285</v>
      </c>
      <c r="AC29" s="216"/>
    </row>
    <row r="30" spans="1:30" x14ac:dyDescent="0.3">
      <c r="A30" s="169" t="s">
        <v>222</v>
      </c>
      <c r="B30" s="152">
        <v>0.528169014084507</v>
      </c>
      <c r="C30" s="152">
        <v>1.1673151750972763</v>
      </c>
      <c r="D30" s="152">
        <v>0</v>
      </c>
      <c r="E30" s="152"/>
      <c r="F30" s="152">
        <v>0</v>
      </c>
      <c r="G30" s="152">
        <v>0</v>
      </c>
      <c r="H30" s="152">
        <v>0</v>
      </c>
      <c r="I30" s="152"/>
      <c r="J30" s="152">
        <v>1.4492753623188406</v>
      </c>
      <c r="K30" s="152">
        <v>3.9215686274509802</v>
      </c>
      <c r="L30" s="152">
        <v>0</v>
      </c>
      <c r="M30" s="152"/>
      <c r="N30" s="152">
        <v>0</v>
      </c>
      <c r="O30" s="152">
        <v>0</v>
      </c>
      <c r="P30" s="152">
        <v>0</v>
      </c>
      <c r="Q30" s="152"/>
      <c r="R30" s="152">
        <v>0.99009900990099009</v>
      </c>
      <c r="S30" s="152">
        <v>1.7857142857142856</v>
      </c>
      <c r="T30" s="152">
        <v>0</v>
      </c>
      <c r="U30" s="152"/>
      <c r="V30" s="152">
        <v>0</v>
      </c>
      <c r="W30" s="152">
        <v>0</v>
      </c>
      <c r="X30" s="152">
        <v>0</v>
      </c>
      <c r="Y30" s="152"/>
      <c r="Z30" s="152" t="s">
        <v>285</v>
      </c>
      <c r="AA30" s="152" t="s">
        <v>285</v>
      </c>
      <c r="AB30" s="152" t="s">
        <v>285</v>
      </c>
      <c r="AC30" s="205"/>
    </row>
    <row r="31" spans="1:30" x14ac:dyDescent="0.3">
      <c r="A31" s="169" t="s">
        <v>223</v>
      </c>
      <c r="B31" s="152">
        <v>1.084010840108401</v>
      </c>
      <c r="C31" s="152">
        <v>1.5974440894568689</v>
      </c>
      <c r="D31" s="152">
        <v>0.70588235294117652</v>
      </c>
      <c r="E31" s="152"/>
      <c r="F31" s="152">
        <v>0.52631578947368418</v>
      </c>
      <c r="G31" s="152">
        <v>1.2048192771084338</v>
      </c>
      <c r="H31" s="152">
        <v>0</v>
      </c>
      <c r="I31" s="152"/>
      <c r="J31" s="152">
        <v>1.8292682926829267</v>
      </c>
      <c r="K31" s="152">
        <v>3.125</v>
      </c>
      <c r="L31" s="152">
        <v>1</v>
      </c>
      <c r="M31" s="152"/>
      <c r="N31" s="152">
        <v>1.2658227848101267</v>
      </c>
      <c r="O31" s="152">
        <v>1.4925373134328357</v>
      </c>
      <c r="P31" s="152">
        <v>1.098901098901099</v>
      </c>
      <c r="Q31" s="152"/>
      <c r="R31" s="152">
        <v>1.6949152542372881</v>
      </c>
      <c r="S31" s="152">
        <v>1.9607843137254901</v>
      </c>
      <c r="T31" s="152">
        <v>1.4925373134328357</v>
      </c>
      <c r="U31" s="152"/>
      <c r="V31" s="152">
        <v>0</v>
      </c>
      <c r="W31" s="152">
        <v>0</v>
      </c>
      <c r="X31" s="152">
        <v>0</v>
      </c>
      <c r="Y31" s="152"/>
      <c r="Z31" s="152" t="s">
        <v>285</v>
      </c>
      <c r="AA31" s="152" t="s">
        <v>285</v>
      </c>
      <c r="AB31" s="152" t="s">
        <v>285</v>
      </c>
      <c r="AC31" s="206"/>
    </row>
    <row r="32" spans="1:30" x14ac:dyDescent="0.3">
      <c r="A32" s="169" t="s">
        <v>225</v>
      </c>
      <c r="B32" s="152">
        <v>0</v>
      </c>
      <c r="C32" s="152">
        <v>0</v>
      </c>
      <c r="D32" s="152">
        <v>0</v>
      </c>
      <c r="E32" s="152"/>
      <c r="F32" s="152">
        <v>0</v>
      </c>
      <c r="G32" s="152">
        <v>0</v>
      </c>
      <c r="H32" s="152">
        <v>0</v>
      </c>
      <c r="I32" s="152"/>
      <c r="J32" s="152">
        <v>0</v>
      </c>
      <c r="K32" s="152">
        <v>0</v>
      </c>
      <c r="L32" s="152">
        <v>0</v>
      </c>
      <c r="M32" s="152"/>
      <c r="N32" s="152">
        <v>0</v>
      </c>
      <c r="O32" s="152">
        <v>0</v>
      </c>
      <c r="P32" s="152">
        <v>0</v>
      </c>
      <c r="Q32" s="152"/>
      <c r="R32" s="152">
        <v>0</v>
      </c>
      <c r="S32" s="152">
        <v>0</v>
      </c>
      <c r="T32" s="152">
        <v>0</v>
      </c>
      <c r="U32" s="152"/>
      <c r="V32" s="152">
        <v>0</v>
      </c>
      <c r="W32" s="152">
        <v>0</v>
      </c>
      <c r="X32" s="152">
        <v>0</v>
      </c>
      <c r="Y32" s="152"/>
      <c r="Z32" s="152" t="s">
        <v>285</v>
      </c>
      <c r="AA32" s="152" t="s">
        <v>285</v>
      </c>
      <c r="AB32" s="152" t="s">
        <v>285</v>
      </c>
      <c r="AC32" s="90"/>
    </row>
    <row r="33" spans="1:29" x14ac:dyDescent="0.3">
      <c r="A33" s="169" t="s">
        <v>227</v>
      </c>
      <c r="B33" s="152">
        <v>0.32679738562091504</v>
      </c>
      <c r="C33" s="152">
        <v>0.77519379844961245</v>
      </c>
      <c r="D33" s="152">
        <v>0</v>
      </c>
      <c r="E33" s="152"/>
      <c r="F33" s="152">
        <v>0</v>
      </c>
      <c r="G33" s="152">
        <v>0</v>
      </c>
      <c r="H33" s="152">
        <v>0</v>
      </c>
      <c r="I33" s="152"/>
      <c r="J33" s="152">
        <v>1.639344262295082</v>
      </c>
      <c r="K33" s="152">
        <v>5</v>
      </c>
      <c r="L33" s="152">
        <v>0</v>
      </c>
      <c r="M33" s="152"/>
      <c r="N33" s="152">
        <v>0</v>
      </c>
      <c r="O33" s="152">
        <v>0</v>
      </c>
      <c r="P33" s="152">
        <v>0</v>
      </c>
      <c r="Q33" s="152"/>
      <c r="R33" s="152">
        <v>0</v>
      </c>
      <c r="S33" s="152">
        <v>0</v>
      </c>
      <c r="T33" s="152">
        <v>0</v>
      </c>
      <c r="U33" s="152"/>
      <c r="V33" s="152">
        <v>0</v>
      </c>
      <c r="W33" s="152">
        <v>0</v>
      </c>
      <c r="X33" s="152">
        <v>0</v>
      </c>
      <c r="Y33" s="152"/>
      <c r="Z33" s="152" t="s">
        <v>285</v>
      </c>
      <c r="AA33" s="152" t="s">
        <v>285</v>
      </c>
      <c r="AB33" s="152" t="s">
        <v>285</v>
      </c>
      <c r="AC33" s="157"/>
    </row>
    <row r="34" spans="1:29" x14ac:dyDescent="0.3">
      <c r="A34" s="169" t="s">
        <v>228</v>
      </c>
      <c r="B34" s="152">
        <v>0</v>
      </c>
      <c r="C34" s="152">
        <v>0</v>
      </c>
      <c r="D34" s="152">
        <v>0</v>
      </c>
      <c r="E34" s="152"/>
      <c r="F34" s="152">
        <v>0</v>
      </c>
      <c r="G34" s="152">
        <v>0</v>
      </c>
      <c r="H34" s="152">
        <v>0</v>
      </c>
      <c r="I34" s="152"/>
      <c r="J34" s="152">
        <v>0</v>
      </c>
      <c r="K34" s="152">
        <v>0</v>
      </c>
      <c r="L34" s="152">
        <v>0</v>
      </c>
      <c r="M34" s="152"/>
      <c r="N34" s="152">
        <v>0</v>
      </c>
      <c r="O34" s="152">
        <v>0</v>
      </c>
      <c r="P34" s="152">
        <v>0</v>
      </c>
      <c r="Q34" s="152"/>
      <c r="R34" s="152">
        <v>0</v>
      </c>
      <c r="S34" s="152">
        <v>0</v>
      </c>
      <c r="T34" s="152">
        <v>0</v>
      </c>
      <c r="U34" s="152"/>
      <c r="V34" s="152">
        <v>0</v>
      </c>
      <c r="W34" s="152">
        <v>0</v>
      </c>
      <c r="X34" s="152">
        <v>0</v>
      </c>
      <c r="Y34" s="152"/>
      <c r="Z34" s="152" t="s">
        <v>285</v>
      </c>
      <c r="AA34" s="152" t="s">
        <v>285</v>
      </c>
      <c r="AB34" s="152" t="s">
        <v>285</v>
      </c>
      <c r="AC34" s="152"/>
    </row>
    <row r="35" spans="1:29" x14ac:dyDescent="0.3">
      <c r="A35" s="169" t="s">
        <v>229</v>
      </c>
      <c r="B35" s="152">
        <v>0.22471910112359553</v>
      </c>
      <c r="C35" s="152">
        <v>0.46948356807511737</v>
      </c>
      <c r="D35" s="152">
        <v>0</v>
      </c>
      <c r="E35" s="152"/>
      <c r="F35" s="152">
        <v>0</v>
      </c>
      <c r="G35" s="152">
        <v>0</v>
      </c>
      <c r="H35" s="152">
        <v>0</v>
      </c>
      <c r="I35" s="152"/>
      <c r="J35" s="152">
        <v>1.0309278350515463</v>
      </c>
      <c r="K35" s="152">
        <v>2.2727272727272729</v>
      </c>
      <c r="L35" s="152">
        <v>0</v>
      </c>
      <c r="M35" s="152"/>
      <c r="N35" s="152">
        <v>0</v>
      </c>
      <c r="O35" s="152">
        <v>0</v>
      </c>
      <c r="P35" s="152">
        <v>0</v>
      </c>
      <c r="Q35" s="152"/>
      <c r="R35" s="152">
        <v>0</v>
      </c>
      <c r="S35" s="152">
        <v>0</v>
      </c>
      <c r="T35" s="152">
        <v>0</v>
      </c>
      <c r="U35" s="152"/>
      <c r="V35" s="152">
        <v>0</v>
      </c>
      <c r="W35" s="152">
        <v>0</v>
      </c>
      <c r="X35" s="152">
        <v>0</v>
      </c>
      <c r="Y35" s="152"/>
      <c r="Z35" s="152" t="s">
        <v>285</v>
      </c>
      <c r="AA35" s="152" t="s">
        <v>285</v>
      </c>
      <c r="AB35" s="152" t="s">
        <v>285</v>
      </c>
      <c r="AC35" s="152"/>
    </row>
    <row r="36" spans="1:29" x14ac:dyDescent="0.3">
      <c r="A36" s="169" t="s">
        <v>231</v>
      </c>
      <c r="B36" s="152">
        <v>3.2708032708032708</v>
      </c>
      <c r="C36" s="152">
        <v>4.1055718475073313</v>
      </c>
      <c r="D36" s="152">
        <v>2.1456804065499715</v>
      </c>
      <c r="E36" s="152"/>
      <c r="F36" s="152">
        <v>4.6476761619190405</v>
      </c>
      <c r="G36" s="152">
        <v>6.7331670822942637</v>
      </c>
      <c r="H36" s="152">
        <v>1.5037593984962405</v>
      </c>
      <c r="I36" s="152"/>
      <c r="J36" s="152">
        <v>2.5518341307814993</v>
      </c>
      <c r="K36" s="152">
        <v>3.8888888888888888</v>
      </c>
      <c r="L36" s="152">
        <v>0.74906367041198507</v>
      </c>
      <c r="M36" s="152"/>
      <c r="N36" s="152">
        <v>2.2058823529411766</v>
      </c>
      <c r="O36" s="152">
        <v>2.6845637583892619</v>
      </c>
      <c r="P36" s="152">
        <v>1.6260162601626018</v>
      </c>
      <c r="Q36" s="152"/>
      <c r="R36" s="152">
        <v>6.3006300630063006</v>
      </c>
      <c r="S36" s="152">
        <v>6.9337442218798149</v>
      </c>
      <c r="T36" s="152">
        <v>5.4112554112554108</v>
      </c>
      <c r="U36" s="152"/>
      <c r="V36" s="152">
        <v>0.77319587628865982</v>
      </c>
      <c r="W36" s="152">
        <v>0.90909090909090906</v>
      </c>
      <c r="X36" s="152">
        <v>0.59523809523809523</v>
      </c>
      <c r="Y36" s="152"/>
      <c r="Z36" s="152">
        <v>0.23094688221709006</v>
      </c>
      <c r="AA36" s="152">
        <v>0</v>
      </c>
      <c r="AB36" s="152">
        <v>0.51546391752577314</v>
      </c>
      <c r="AC36" s="152"/>
    </row>
    <row r="37" spans="1:29" x14ac:dyDescent="0.3">
      <c r="A37" s="169" t="s">
        <v>233</v>
      </c>
      <c r="B37" s="152">
        <v>3.8372985418265539E-2</v>
      </c>
      <c r="C37" s="152">
        <v>7.9554494828957836E-2</v>
      </c>
      <c r="D37" s="152">
        <v>0</v>
      </c>
      <c r="E37" s="152"/>
      <c r="F37" s="152">
        <v>0</v>
      </c>
      <c r="G37" s="152">
        <v>0</v>
      </c>
      <c r="H37" s="152">
        <v>0</v>
      </c>
      <c r="I37" s="152"/>
      <c r="J37" s="152">
        <v>0</v>
      </c>
      <c r="K37" s="152">
        <v>0</v>
      </c>
      <c r="L37" s="152">
        <v>0</v>
      </c>
      <c r="M37" s="152"/>
      <c r="N37" s="152">
        <v>0</v>
      </c>
      <c r="O37" s="152">
        <v>0</v>
      </c>
      <c r="P37" s="152">
        <v>0</v>
      </c>
      <c r="Q37" s="152"/>
      <c r="R37" s="152">
        <v>0.20920502092050208</v>
      </c>
      <c r="S37" s="152">
        <v>0.4329004329004329</v>
      </c>
      <c r="T37" s="152">
        <v>0</v>
      </c>
      <c r="U37" s="152"/>
      <c r="V37" s="152">
        <v>0</v>
      </c>
      <c r="W37" s="152">
        <v>0</v>
      </c>
      <c r="X37" s="152">
        <v>0</v>
      </c>
      <c r="Y37" s="152"/>
      <c r="Z37" s="152" t="s">
        <v>285</v>
      </c>
      <c r="AA37" s="152" t="s">
        <v>285</v>
      </c>
      <c r="AB37" s="152" t="s">
        <v>285</v>
      </c>
      <c r="AC37" s="152"/>
    </row>
    <row r="38" spans="1:29" x14ac:dyDescent="0.3">
      <c r="A38" s="169" t="s">
        <v>236</v>
      </c>
      <c r="B38" s="152">
        <v>0</v>
      </c>
      <c r="C38" s="152">
        <v>0</v>
      </c>
      <c r="D38" s="152">
        <v>0</v>
      </c>
      <c r="E38" s="152"/>
      <c r="F38" s="152">
        <v>0</v>
      </c>
      <c r="G38" s="152">
        <v>0</v>
      </c>
      <c r="H38" s="152">
        <v>0</v>
      </c>
      <c r="I38" s="152"/>
      <c r="J38" s="152">
        <v>0</v>
      </c>
      <c r="K38" s="152">
        <v>0</v>
      </c>
      <c r="L38" s="152">
        <v>0</v>
      </c>
      <c r="M38" s="152"/>
      <c r="N38" s="152">
        <v>0</v>
      </c>
      <c r="O38" s="152">
        <v>0</v>
      </c>
      <c r="P38" s="152">
        <v>0</v>
      </c>
      <c r="Q38" s="152"/>
      <c r="R38" s="152">
        <v>0</v>
      </c>
      <c r="S38" s="152">
        <v>0</v>
      </c>
      <c r="T38" s="152">
        <v>0</v>
      </c>
      <c r="U38" s="152"/>
      <c r="V38" s="152">
        <v>0</v>
      </c>
      <c r="W38" s="152">
        <v>0</v>
      </c>
      <c r="X38" s="152">
        <v>0</v>
      </c>
      <c r="Y38" s="152"/>
      <c r="Z38" s="152" t="s">
        <v>285</v>
      </c>
      <c r="AA38" s="152" t="s">
        <v>285</v>
      </c>
      <c r="AB38" s="152" t="s">
        <v>285</v>
      </c>
      <c r="AC38" s="152"/>
    </row>
    <row r="39" spans="1:29" ht="14.5" thickBot="1" x14ac:dyDescent="0.35">
      <c r="A39" s="169" t="s">
        <v>239</v>
      </c>
      <c r="B39" s="152">
        <v>0</v>
      </c>
      <c r="C39" s="152">
        <v>0</v>
      </c>
      <c r="D39" s="152">
        <v>0</v>
      </c>
      <c r="E39" s="152"/>
      <c r="F39" s="152">
        <v>0</v>
      </c>
      <c r="G39" s="152">
        <v>0</v>
      </c>
      <c r="H39" s="152">
        <v>0</v>
      </c>
      <c r="I39" s="152"/>
      <c r="J39" s="152">
        <v>0</v>
      </c>
      <c r="K39" s="152">
        <v>0</v>
      </c>
      <c r="L39" s="152">
        <v>0</v>
      </c>
      <c r="M39" s="152"/>
      <c r="N39" s="152">
        <v>0</v>
      </c>
      <c r="O39" s="152">
        <v>0</v>
      </c>
      <c r="P39" s="152">
        <v>0</v>
      </c>
      <c r="Q39" s="152"/>
      <c r="R39" s="152">
        <v>0</v>
      </c>
      <c r="S39" s="152">
        <v>0</v>
      </c>
      <c r="T39" s="152">
        <v>0</v>
      </c>
      <c r="U39" s="152"/>
      <c r="V39" s="152">
        <v>0</v>
      </c>
      <c r="W39" s="152">
        <v>0</v>
      </c>
      <c r="X39" s="152">
        <v>0</v>
      </c>
      <c r="Y39" s="152"/>
      <c r="Z39" s="152" t="s">
        <v>285</v>
      </c>
      <c r="AA39" s="152" t="s">
        <v>285</v>
      </c>
      <c r="AB39" s="152" t="s">
        <v>285</v>
      </c>
      <c r="AC39" s="152"/>
    </row>
    <row r="40" spans="1:29" x14ac:dyDescent="0.3">
      <c r="A40" s="203" t="s">
        <v>305</v>
      </c>
      <c r="B40" s="66"/>
      <c r="C40" s="66"/>
      <c r="D40" s="66"/>
      <c r="E40" s="66"/>
      <c r="F40" s="66"/>
      <c r="G40" s="66"/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6"/>
      <c r="Z40" s="66"/>
      <c r="AA40" s="66"/>
      <c r="AB40" s="66"/>
      <c r="AC40" s="152"/>
    </row>
    <row r="41" spans="1:29" x14ac:dyDescent="0.3">
      <c r="AC41" s="152"/>
    </row>
    <row r="42" spans="1:29" x14ac:dyDescent="0.3">
      <c r="AC42" s="152"/>
    </row>
    <row r="43" spans="1:29" x14ac:dyDescent="0.3">
      <c r="AC43" s="152"/>
    </row>
    <row r="44" spans="1:29" x14ac:dyDescent="0.3">
      <c r="AC44" s="71"/>
    </row>
  </sheetData>
  <mergeCells count="14">
    <mergeCell ref="A1:AB1"/>
    <mergeCell ref="A2:AB2"/>
    <mergeCell ref="A3:AB3"/>
    <mergeCell ref="A4:AB4"/>
    <mergeCell ref="A9:AB9"/>
    <mergeCell ref="A5:AB5"/>
    <mergeCell ref="A6:A7"/>
    <mergeCell ref="B6:D6"/>
    <mergeCell ref="F6:H6"/>
    <mergeCell ref="J6:L6"/>
    <mergeCell ref="N6:P6"/>
    <mergeCell ref="R6:T6"/>
    <mergeCell ref="V6:X6"/>
    <mergeCell ref="Z6:AB6"/>
  </mergeCells>
  <hyperlinks>
    <hyperlink ref="AD2" location="Contenido!A1" display="Contenido" xr:uid="{0029C07B-EA5D-4443-BDC0-30448087B1F1}"/>
  </hyperlinks>
  <printOptions horizontalCentered="1"/>
  <pageMargins left="0.39370078740157483" right="0.39370078740157483" top="0.39370078740157483" bottom="0.39370078740157483" header="0.31496062992125984" footer="0.31496062992125984"/>
  <pageSetup scale="68" orientation="landscape" horizontalDpi="300" verticalDpi="300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6B85AD-DCDF-4420-ABE2-0B2A11280260}">
  <dimension ref="A1:AD80"/>
  <sheetViews>
    <sheetView showGridLines="0" zoomScale="90" zoomScaleNormal="90" zoomScaleSheetLayoutView="90" workbookViewId="0">
      <selection activeCell="AD2" sqref="AD2"/>
    </sheetView>
  </sheetViews>
  <sheetFormatPr baseColWidth="10" defaultColWidth="11.453125" defaultRowHeight="14" x14ac:dyDescent="0.3"/>
  <cols>
    <col min="1" max="1" width="15.54296875" style="77" customWidth="1"/>
    <col min="2" max="4" width="7.54296875" style="84" customWidth="1"/>
    <col min="5" max="5" width="1.7265625" style="84" customWidth="1"/>
    <col min="6" max="8" width="7.54296875" style="84" customWidth="1"/>
    <col min="9" max="9" width="1.7265625" style="84" customWidth="1"/>
    <col min="10" max="12" width="7.54296875" style="84" customWidth="1"/>
    <col min="13" max="13" width="1.7265625" style="84" customWidth="1"/>
    <col min="14" max="16" width="7.54296875" style="84" customWidth="1"/>
    <col min="17" max="17" width="1.7265625" style="84" customWidth="1"/>
    <col min="18" max="20" width="7.54296875" style="84" customWidth="1"/>
    <col min="21" max="21" width="1.7265625" style="84" customWidth="1"/>
    <col min="22" max="24" width="7.54296875" style="84" customWidth="1"/>
    <col min="25" max="25" width="1.7265625" style="84" customWidth="1"/>
    <col min="26" max="28" width="7.54296875" style="84" customWidth="1"/>
    <col min="29" max="29" width="5.7265625" style="50" customWidth="1"/>
    <col min="30" max="30" width="10.7265625" style="30" customWidth="1"/>
    <col min="31" max="16384" width="11.453125" style="71"/>
  </cols>
  <sheetData>
    <row r="1" spans="1:30" s="72" customFormat="1" ht="15.75" customHeight="1" x14ac:dyDescent="0.3">
      <c r="A1" s="341" t="s">
        <v>372</v>
      </c>
      <c r="B1" s="341"/>
      <c r="C1" s="341"/>
      <c r="D1" s="341"/>
      <c r="E1" s="341"/>
      <c r="F1" s="341"/>
      <c r="G1" s="341"/>
      <c r="H1" s="341"/>
      <c r="I1" s="341"/>
      <c r="J1" s="341"/>
      <c r="K1" s="341"/>
      <c r="L1" s="341"/>
      <c r="M1" s="341"/>
      <c r="N1" s="341"/>
      <c r="O1" s="341"/>
      <c r="P1" s="341"/>
      <c r="Q1" s="341"/>
      <c r="R1" s="341"/>
      <c r="S1" s="341"/>
      <c r="T1" s="341"/>
      <c r="U1" s="341"/>
      <c r="V1" s="341"/>
      <c r="W1" s="341"/>
      <c r="X1" s="341"/>
      <c r="Y1" s="341"/>
      <c r="Z1" s="341"/>
      <c r="AA1" s="341"/>
      <c r="AB1" s="341"/>
      <c r="AC1" s="216"/>
      <c r="AD1" s="30"/>
    </row>
    <row r="2" spans="1:30" s="72" customFormat="1" ht="15.75" customHeight="1" x14ac:dyDescent="0.35">
      <c r="A2" s="342" t="s">
        <v>168</v>
      </c>
      <c r="B2" s="342"/>
      <c r="C2" s="342"/>
      <c r="D2" s="342"/>
      <c r="E2" s="342"/>
      <c r="F2" s="342"/>
      <c r="G2" s="342"/>
      <c r="H2" s="342"/>
      <c r="I2" s="342"/>
      <c r="J2" s="342"/>
      <c r="K2" s="342"/>
      <c r="L2" s="342"/>
      <c r="M2" s="342"/>
      <c r="N2" s="342"/>
      <c r="O2" s="342"/>
      <c r="P2" s="342"/>
      <c r="Q2" s="342"/>
      <c r="R2" s="342"/>
      <c r="S2" s="342"/>
      <c r="T2" s="342"/>
      <c r="U2" s="342"/>
      <c r="V2" s="342"/>
      <c r="W2" s="342"/>
      <c r="X2" s="342"/>
      <c r="Y2" s="342"/>
      <c r="Z2" s="342"/>
      <c r="AA2" s="342"/>
      <c r="AB2" s="342"/>
      <c r="AC2" s="215"/>
      <c r="AD2" s="311" t="s">
        <v>131</v>
      </c>
    </row>
    <row r="3" spans="1:30" s="72" customFormat="1" ht="15.75" customHeight="1" x14ac:dyDescent="0.3">
      <c r="A3" s="341" t="s">
        <v>330</v>
      </c>
      <c r="B3" s="341"/>
      <c r="C3" s="341"/>
      <c r="D3" s="341"/>
      <c r="E3" s="341"/>
      <c r="F3" s="341"/>
      <c r="G3" s="341"/>
      <c r="H3" s="341"/>
      <c r="I3" s="341"/>
      <c r="J3" s="341"/>
      <c r="K3" s="341"/>
      <c r="L3" s="341"/>
      <c r="M3" s="341"/>
      <c r="N3" s="341"/>
      <c r="O3" s="341"/>
      <c r="P3" s="341"/>
      <c r="Q3" s="341"/>
      <c r="R3" s="341"/>
      <c r="S3" s="341"/>
      <c r="T3" s="341"/>
      <c r="U3" s="341"/>
      <c r="V3" s="341"/>
      <c r="W3" s="341"/>
      <c r="X3" s="341"/>
      <c r="Y3" s="341"/>
      <c r="Z3" s="341"/>
      <c r="AA3" s="341"/>
      <c r="AB3" s="341"/>
      <c r="AC3" s="216"/>
      <c r="AD3" s="30"/>
    </row>
    <row r="4" spans="1:30" s="72" customFormat="1" ht="15.75" customHeight="1" x14ac:dyDescent="0.3">
      <c r="A4" s="341" t="s">
        <v>136</v>
      </c>
      <c r="B4" s="341"/>
      <c r="C4" s="341"/>
      <c r="D4" s="341"/>
      <c r="E4" s="341"/>
      <c r="F4" s="341"/>
      <c r="G4" s="341"/>
      <c r="H4" s="341"/>
      <c r="I4" s="341"/>
      <c r="J4" s="341"/>
      <c r="K4" s="341"/>
      <c r="L4" s="341"/>
      <c r="M4" s="341"/>
      <c r="N4" s="341"/>
      <c r="O4" s="341"/>
      <c r="P4" s="341"/>
      <c r="Q4" s="341"/>
      <c r="R4" s="341"/>
      <c r="S4" s="341"/>
      <c r="T4" s="341"/>
      <c r="U4" s="341"/>
      <c r="V4" s="341"/>
      <c r="W4" s="341"/>
      <c r="X4" s="341"/>
      <c r="Y4" s="341"/>
      <c r="Z4" s="341"/>
      <c r="AA4" s="341"/>
      <c r="AB4" s="341"/>
      <c r="AC4" s="216"/>
      <c r="AD4" s="30"/>
    </row>
    <row r="5" spans="1:30" s="72" customFormat="1" ht="15.75" customHeight="1" thickBot="1" x14ac:dyDescent="0.35">
      <c r="A5" s="343" t="s">
        <v>289</v>
      </c>
      <c r="B5" s="343"/>
      <c r="C5" s="343"/>
      <c r="D5" s="343"/>
      <c r="E5" s="343"/>
      <c r="F5" s="343"/>
      <c r="G5" s="343"/>
      <c r="H5" s="343"/>
      <c r="I5" s="343"/>
      <c r="J5" s="343"/>
      <c r="K5" s="343"/>
      <c r="L5" s="343"/>
      <c r="M5" s="343"/>
      <c r="N5" s="343"/>
      <c r="O5" s="343"/>
      <c r="P5" s="343"/>
      <c r="Q5" s="343"/>
      <c r="R5" s="343"/>
      <c r="S5" s="343"/>
      <c r="T5" s="343"/>
      <c r="U5" s="343"/>
      <c r="V5" s="343"/>
      <c r="W5" s="343"/>
      <c r="X5" s="343"/>
      <c r="Y5" s="343"/>
      <c r="Z5" s="343"/>
      <c r="AA5" s="343"/>
      <c r="AB5" s="343"/>
      <c r="AC5" s="216"/>
      <c r="AD5" s="30"/>
    </row>
    <row r="6" spans="1:30" s="38" customFormat="1" ht="21" customHeight="1" x14ac:dyDescent="0.3">
      <c r="A6" s="331" t="s">
        <v>331</v>
      </c>
      <c r="B6" s="333" t="s">
        <v>158</v>
      </c>
      <c r="C6" s="333"/>
      <c r="D6" s="333"/>
      <c r="E6" s="245"/>
      <c r="F6" s="333" t="s">
        <v>350</v>
      </c>
      <c r="G6" s="333"/>
      <c r="H6" s="333"/>
      <c r="I6" s="245"/>
      <c r="J6" s="333" t="s">
        <v>351</v>
      </c>
      <c r="K6" s="333"/>
      <c r="L6" s="333"/>
      <c r="M6" s="245"/>
      <c r="N6" s="333" t="s">
        <v>352</v>
      </c>
      <c r="O6" s="333"/>
      <c r="P6" s="333"/>
      <c r="Q6" s="245"/>
      <c r="R6" s="333" t="s">
        <v>353</v>
      </c>
      <c r="S6" s="333"/>
      <c r="T6" s="333"/>
      <c r="U6" s="245"/>
      <c r="V6" s="333" t="s">
        <v>354</v>
      </c>
      <c r="W6" s="333"/>
      <c r="X6" s="333"/>
      <c r="Y6" s="245"/>
      <c r="Z6" s="333" t="s">
        <v>355</v>
      </c>
      <c r="AA6" s="333"/>
      <c r="AB6" s="333"/>
      <c r="AC6" s="205"/>
      <c r="AD6" s="30"/>
    </row>
    <row r="7" spans="1:30" s="38" customFormat="1" ht="21" customHeight="1" x14ac:dyDescent="0.3">
      <c r="A7" s="332"/>
      <c r="B7" s="244" t="s">
        <v>158</v>
      </c>
      <c r="C7" s="244" t="s">
        <v>297</v>
      </c>
      <c r="D7" s="244" t="s">
        <v>298</v>
      </c>
      <c r="E7" s="245"/>
      <c r="F7" s="244" t="s">
        <v>158</v>
      </c>
      <c r="G7" s="244" t="s">
        <v>297</v>
      </c>
      <c r="H7" s="244" t="s">
        <v>298</v>
      </c>
      <c r="I7" s="245"/>
      <c r="J7" s="244" t="s">
        <v>158</v>
      </c>
      <c r="K7" s="244" t="s">
        <v>297</v>
      </c>
      <c r="L7" s="244" t="s">
        <v>298</v>
      </c>
      <c r="M7" s="245"/>
      <c r="N7" s="244" t="s">
        <v>158</v>
      </c>
      <c r="O7" s="244" t="s">
        <v>297</v>
      </c>
      <c r="P7" s="244" t="s">
        <v>298</v>
      </c>
      <c r="Q7" s="245"/>
      <c r="R7" s="244" t="s">
        <v>158</v>
      </c>
      <c r="S7" s="244" t="s">
        <v>297</v>
      </c>
      <c r="T7" s="244" t="s">
        <v>298</v>
      </c>
      <c r="U7" s="245"/>
      <c r="V7" s="244" t="s">
        <v>158</v>
      </c>
      <c r="W7" s="244" t="s">
        <v>297</v>
      </c>
      <c r="X7" s="244" t="s">
        <v>298</v>
      </c>
      <c r="Y7" s="245"/>
      <c r="Z7" s="244" t="s">
        <v>158</v>
      </c>
      <c r="AA7" s="244" t="s">
        <v>297</v>
      </c>
      <c r="AB7" s="244" t="s">
        <v>298</v>
      </c>
      <c r="AC7" s="206"/>
      <c r="AD7" s="30"/>
    </row>
    <row r="8" spans="1:30" x14ac:dyDescent="0.3">
      <c r="B8" s="50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  <c r="Z8" s="50"/>
      <c r="AA8" s="50"/>
      <c r="AB8" s="50"/>
    </row>
    <row r="9" spans="1:30" x14ac:dyDescent="0.3">
      <c r="A9" s="142" t="s">
        <v>158</v>
      </c>
      <c r="B9" s="154">
        <v>24117</v>
      </c>
      <c r="C9" s="154">
        <v>14520</v>
      </c>
      <c r="D9" s="154">
        <v>9597</v>
      </c>
      <c r="E9" s="154"/>
      <c r="F9" s="154">
        <v>7074</v>
      </c>
      <c r="G9" s="154">
        <v>4161</v>
      </c>
      <c r="H9" s="154">
        <v>2913</v>
      </c>
      <c r="I9" s="154"/>
      <c r="J9" s="154">
        <v>5918</v>
      </c>
      <c r="K9" s="154">
        <v>3523</v>
      </c>
      <c r="L9" s="154">
        <v>2395</v>
      </c>
      <c r="M9" s="154"/>
      <c r="N9" s="154">
        <v>4003</v>
      </c>
      <c r="O9" s="154">
        <v>2496</v>
      </c>
      <c r="P9" s="154">
        <v>1507</v>
      </c>
      <c r="Q9" s="154"/>
      <c r="R9" s="154">
        <v>5497</v>
      </c>
      <c r="S9" s="154">
        <v>3341</v>
      </c>
      <c r="T9" s="154">
        <v>2156</v>
      </c>
      <c r="U9" s="154"/>
      <c r="V9" s="154">
        <v>1488</v>
      </c>
      <c r="W9" s="154">
        <v>915</v>
      </c>
      <c r="X9" s="154">
        <v>573</v>
      </c>
      <c r="Y9" s="154"/>
      <c r="Z9" s="154">
        <v>137</v>
      </c>
      <c r="AA9" s="154">
        <v>84</v>
      </c>
      <c r="AB9" s="154">
        <v>53</v>
      </c>
      <c r="AC9" s="151"/>
    </row>
    <row r="10" spans="1:30" x14ac:dyDescent="0.3">
      <c r="A10" s="169" t="s">
        <v>373</v>
      </c>
      <c r="B10" s="151">
        <v>6653</v>
      </c>
      <c r="C10" s="151">
        <v>3817</v>
      </c>
      <c r="D10" s="151">
        <v>2836</v>
      </c>
      <c r="E10" s="151"/>
      <c r="F10" s="151">
        <v>2076</v>
      </c>
      <c r="G10" s="151">
        <v>1118</v>
      </c>
      <c r="H10" s="151">
        <v>958</v>
      </c>
      <c r="I10" s="151"/>
      <c r="J10" s="151">
        <v>1624</v>
      </c>
      <c r="K10" s="151">
        <v>903</v>
      </c>
      <c r="L10" s="151">
        <v>721</v>
      </c>
      <c r="M10" s="151"/>
      <c r="N10" s="151">
        <v>1066</v>
      </c>
      <c r="O10" s="151">
        <v>625</v>
      </c>
      <c r="P10" s="151">
        <v>441</v>
      </c>
      <c r="Q10" s="151"/>
      <c r="R10" s="151">
        <v>1485</v>
      </c>
      <c r="S10" s="151">
        <v>921</v>
      </c>
      <c r="T10" s="151">
        <v>564</v>
      </c>
      <c r="U10" s="151"/>
      <c r="V10" s="151">
        <v>370</v>
      </c>
      <c r="W10" s="151">
        <v>231</v>
      </c>
      <c r="X10" s="151">
        <v>139</v>
      </c>
      <c r="Y10" s="151"/>
      <c r="Z10" s="151">
        <v>32</v>
      </c>
      <c r="AA10" s="151">
        <v>19</v>
      </c>
      <c r="AB10" s="151">
        <v>13</v>
      </c>
      <c r="AC10" s="151"/>
    </row>
    <row r="11" spans="1:30" x14ac:dyDescent="0.3">
      <c r="A11" s="169" t="s">
        <v>227</v>
      </c>
      <c r="B11" s="151">
        <v>5043</v>
      </c>
      <c r="C11" s="151">
        <v>3076</v>
      </c>
      <c r="D11" s="151">
        <v>1967</v>
      </c>
      <c r="E11" s="151"/>
      <c r="F11" s="151">
        <v>1533</v>
      </c>
      <c r="G11" s="151">
        <v>888</v>
      </c>
      <c r="H11" s="151">
        <v>645</v>
      </c>
      <c r="I11" s="151"/>
      <c r="J11" s="151">
        <v>1394</v>
      </c>
      <c r="K11" s="151">
        <v>859</v>
      </c>
      <c r="L11" s="151">
        <v>535</v>
      </c>
      <c r="M11" s="151"/>
      <c r="N11" s="151">
        <v>860</v>
      </c>
      <c r="O11" s="151">
        <v>565</v>
      </c>
      <c r="P11" s="151">
        <v>295</v>
      </c>
      <c r="Q11" s="151"/>
      <c r="R11" s="151">
        <v>1005</v>
      </c>
      <c r="S11" s="151">
        <v>598</v>
      </c>
      <c r="T11" s="151">
        <v>407</v>
      </c>
      <c r="U11" s="151"/>
      <c r="V11" s="151">
        <v>240</v>
      </c>
      <c r="W11" s="151">
        <v>160</v>
      </c>
      <c r="X11" s="151">
        <v>80</v>
      </c>
      <c r="Y11" s="151"/>
      <c r="Z11" s="151">
        <v>11</v>
      </c>
      <c r="AA11" s="151">
        <v>6</v>
      </c>
      <c r="AB11" s="151">
        <v>5</v>
      </c>
      <c r="AC11" s="151"/>
    </row>
    <row r="12" spans="1:30" x14ac:dyDescent="0.3">
      <c r="A12" s="169" t="s">
        <v>231</v>
      </c>
      <c r="B12" s="151">
        <v>3108</v>
      </c>
      <c r="C12" s="151">
        <v>1829</v>
      </c>
      <c r="D12" s="151">
        <v>1279</v>
      </c>
      <c r="E12" s="151"/>
      <c r="F12" s="151">
        <v>818</v>
      </c>
      <c r="G12" s="151">
        <v>494</v>
      </c>
      <c r="H12" s="151">
        <v>324</v>
      </c>
      <c r="I12" s="151"/>
      <c r="J12" s="151">
        <v>723</v>
      </c>
      <c r="K12" s="151">
        <v>424</v>
      </c>
      <c r="L12" s="151">
        <v>299</v>
      </c>
      <c r="M12" s="151"/>
      <c r="N12" s="151">
        <v>457</v>
      </c>
      <c r="O12" s="151">
        <v>272</v>
      </c>
      <c r="P12" s="151">
        <v>185</v>
      </c>
      <c r="Q12" s="151"/>
      <c r="R12" s="151">
        <v>973</v>
      </c>
      <c r="S12" s="151">
        <v>553</v>
      </c>
      <c r="T12" s="151">
        <v>420</v>
      </c>
      <c r="U12" s="151"/>
      <c r="V12" s="151">
        <v>122</v>
      </c>
      <c r="W12" s="151">
        <v>76</v>
      </c>
      <c r="X12" s="151">
        <v>46</v>
      </c>
      <c r="Y12" s="151"/>
      <c r="Z12" s="151">
        <v>15</v>
      </c>
      <c r="AA12" s="151">
        <v>10</v>
      </c>
      <c r="AB12" s="151">
        <v>5</v>
      </c>
      <c r="AC12" s="151"/>
    </row>
    <row r="13" spans="1:30" x14ac:dyDescent="0.3">
      <c r="A13" s="169" t="s">
        <v>233</v>
      </c>
      <c r="B13" s="151">
        <v>2019</v>
      </c>
      <c r="C13" s="151">
        <v>1210</v>
      </c>
      <c r="D13" s="151">
        <v>809</v>
      </c>
      <c r="E13" s="151"/>
      <c r="F13" s="151">
        <v>571</v>
      </c>
      <c r="G13" s="151">
        <v>337</v>
      </c>
      <c r="H13" s="151">
        <v>234</v>
      </c>
      <c r="I13" s="151"/>
      <c r="J13" s="151">
        <v>494</v>
      </c>
      <c r="K13" s="151">
        <v>296</v>
      </c>
      <c r="L13" s="151">
        <v>198</v>
      </c>
      <c r="M13" s="151"/>
      <c r="N13" s="151">
        <v>346</v>
      </c>
      <c r="O13" s="151">
        <v>220</v>
      </c>
      <c r="P13" s="151">
        <v>126</v>
      </c>
      <c r="Q13" s="151"/>
      <c r="R13" s="151">
        <v>437</v>
      </c>
      <c r="S13" s="151">
        <v>253</v>
      </c>
      <c r="T13" s="151">
        <v>184</v>
      </c>
      <c r="U13" s="151"/>
      <c r="V13" s="151">
        <v>168</v>
      </c>
      <c r="W13" s="151">
        <v>101</v>
      </c>
      <c r="X13" s="151">
        <v>67</v>
      </c>
      <c r="Y13" s="151"/>
      <c r="Z13" s="151">
        <v>3</v>
      </c>
      <c r="AA13" s="151">
        <v>3</v>
      </c>
      <c r="AB13" s="151">
        <v>0</v>
      </c>
      <c r="AC13" s="151"/>
    </row>
    <row r="14" spans="1:30" x14ac:dyDescent="0.3">
      <c r="A14" s="169" t="s">
        <v>374</v>
      </c>
      <c r="B14" s="151">
        <v>1827</v>
      </c>
      <c r="C14" s="151">
        <v>1172</v>
      </c>
      <c r="D14" s="151">
        <v>655</v>
      </c>
      <c r="E14" s="151"/>
      <c r="F14" s="151">
        <v>556</v>
      </c>
      <c r="G14" s="151">
        <v>361</v>
      </c>
      <c r="H14" s="151">
        <v>195</v>
      </c>
      <c r="I14" s="151"/>
      <c r="J14" s="151">
        <v>418</v>
      </c>
      <c r="K14" s="151">
        <v>267</v>
      </c>
      <c r="L14" s="151">
        <v>151</v>
      </c>
      <c r="M14" s="151"/>
      <c r="N14" s="151">
        <v>288</v>
      </c>
      <c r="O14" s="151">
        <v>184</v>
      </c>
      <c r="P14" s="151">
        <v>104</v>
      </c>
      <c r="Q14" s="151"/>
      <c r="R14" s="151">
        <v>423</v>
      </c>
      <c r="S14" s="151">
        <v>284</v>
      </c>
      <c r="T14" s="151">
        <v>139</v>
      </c>
      <c r="U14" s="151"/>
      <c r="V14" s="151">
        <v>122</v>
      </c>
      <c r="W14" s="151">
        <v>65</v>
      </c>
      <c r="X14" s="151">
        <v>57</v>
      </c>
      <c r="Y14" s="151"/>
      <c r="Z14" s="151">
        <v>20</v>
      </c>
      <c r="AA14" s="151">
        <v>11</v>
      </c>
      <c r="AB14" s="151">
        <v>9</v>
      </c>
      <c r="AC14" s="151"/>
    </row>
    <row r="15" spans="1:30" x14ac:dyDescent="0.3">
      <c r="A15" s="169" t="s">
        <v>239</v>
      </c>
      <c r="B15" s="151">
        <v>3272</v>
      </c>
      <c r="C15" s="151">
        <v>2054</v>
      </c>
      <c r="D15" s="151">
        <v>1218</v>
      </c>
      <c r="E15" s="151"/>
      <c r="F15" s="151">
        <v>902</v>
      </c>
      <c r="G15" s="151">
        <v>576</v>
      </c>
      <c r="H15" s="151">
        <v>326</v>
      </c>
      <c r="I15" s="151"/>
      <c r="J15" s="151">
        <v>739</v>
      </c>
      <c r="K15" s="151">
        <v>443</v>
      </c>
      <c r="L15" s="151">
        <v>296</v>
      </c>
      <c r="M15" s="151"/>
      <c r="N15" s="151">
        <v>559</v>
      </c>
      <c r="O15" s="151">
        <v>369</v>
      </c>
      <c r="P15" s="151">
        <v>190</v>
      </c>
      <c r="Q15" s="151"/>
      <c r="R15" s="151">
        <v>735</v>
      </c>
      <c r="S15" s="151">
        <v>455</v>
      </c>
      <c r="T15" s="151">
        <v>280</v>
      </c>
      <c r="U15" s="151"/>
      <c r="V15" s="151">
        <v>308</v>
      </c>
      <c r="W15" s="151">
        <v>192</v>
      </c>
      <c r="X15" s="151">
        <v>116</v>
      </c>
      <c r="Y15" s="151"/>
      <c r="Z15" s="151">
        <v>29</v>
      </c>
      <c r="AA15" s="151">
        <v>19</v>
      </c>
      <c r="AB15" s="151">
        <v>10</v>
      </c>
      <c r="AC15" s="151"/>
    </row>
    <row r="16" spans="1:30" x14ac:dyDescent="0.3">
      <c r="A16" s="169" t="s">
        <v>244</v>
      </c>
      <c r="B16" s="151">
        <v>2195</v>
      </c>
      <c r="C16" s="151">
        <v>1362</v>
      </c>
      <c r="D16" s="151">
        <v>833</v>
      </c>
      <c r="E16" s="151"/>
      <c r="F16" s="151">
        <v>618</v>
      </c>
      <c r="G16" s="151">
        <v>387</v>
      </c>
      <c r="H16" s="151">
        <v>231</v>
      </c>
      <c r="I16" s="151"/>
      <c r="J16" s="151">
        <v>526</v>
      </c>
      <c r="K16" s="151">
        <v>331</v>
      </c>
      <c r="L16" s="151">
        <v>195</v>
      </c>
      <c r="M16" s="151"/>
      <c r="N16" s="151">
        <v>427</v>
      </c>
      <c r="O16" s="151">
        <v>261</v>
      </c>
      <c r="P16" s="151">
        <v>166</v>
      </c>
      <c r="Q16" s="151"/>
      <c r="R16" s="151">
        <v>439</v>
      </c>
      <c r="S16" s="151">
        <v>277</v>
      </c>
      <c r="T16" s="151">
        <v>162</v>
      </c>
      <c r="U16" s="151"/>
      <c r="V16" s="151">
        <v>158</v>
      </c>
      <c r="W16" s="151">
        <v>90</v>
      </c>
      <c r="X16" s="151">
        <v>68</v>
      </c>
      <c r="Y16" s="151"/>
      <c r="Z16" s="151">
        <v>27</v>
      </c>
      <c r="AA16" s="151">
        <v>16</v>
      </c>
      <c r="AB16" s="151">
        <v>11</v>
      </c>
      <c r="AC16" s="151"/>
    </row>
    <row r="17" spans="1:30" x14ac:dyDescent="0.3">
      <c r="A17" s="81"/>
      <c r="B17" s="151"/>
      <c r="C17" s="151"/>
      <c r="D17" s="151"/>
      <c r="E17" s="151"/>
      <c r="F17" s="151"/>
      <c r="G17" s="151"/>
      <c r="H17" s="151"/>
      <c r="I17" s="151"/>
      <c r="J17" s="151"/>
      <c r="K17" s="151"/>
      <c r="L17" s="151"/>
      <c r="M17" s="151"/>
      <c r="N17" s="151"/>
      <c r="O17" s="151"/>
      <c r="P17" s="151"/>
      <c r="Q17" s="151"/>
      <c r="R17" s="151"/>
      <c r="S17" s="151"/>
      <c r="T17" s="151"/>
      <c r="U17" s="151"/>
      <c r="V17" s="151"/>
      <c r="W17" s="151"/>
      <c r="X17" s="151"/>
      <c r="Y17" s="151"/>
      <c r="Z17" s="151"/>
      <c r="AA17" s="151"/>
      <c r="AB17" s="151"/>
      <c r="AC17" s="154"/>
    </row>
    <row r="18" spans="1:30" x14ac:dyDescent="0.3">
      <c r="A18" s="142" t="s">
        <v>302</v>
      </c>
      <c r="B18" s="154">
        <v>17601</v>
      </c>
      <c r="C18" s="154">
        <v>10300</v>
      </c>
      <c r="D18" s="154">
        <v>7301</v>
      </c>
      <c r="E18" s="154"/>
      <c r="F18" s="154">
        <v>5109</v>
      </c>
      <c r="G18" s="154">
        <v>2911</v>
      </c>
      <c r="H18" s="154">
        <v>2198</v>
      </c>
      <c r="I18" s="154"/>
      <c r="J18" s="154">
        <v>4308</v>
      </c>
      <c r="K18" s="154">
        <v>2484</v>
      </c>
      <c r="L18" s="154">
        <v>1824</v>
      </c>
      <c r="M18" s="154"/>
      <c r="N18" s="154">
        <v>2956</v>
      </c>
      <c r="O18" s="154">
        <v>1786</v>
      </c>
      <c r="P18" s="154">
        <v>1170</v>
      </c>
      <c r="Q18" s="154"/>
      <c r="R18" s="154">
        <v>4049</v>
      </c>
      <c r="S18" s="154">
        <v>2408</v>
      </c>
      <c r="T18" s="154">
        <v>1641</v>
      </c>
      <c r="U18" s="154"/>
      <c r="V18" s="154">
        <v>1089</v>
      </c>
      <c r="W18" s="154">
        <v>655</v>
      </c>
      <c r="X18" s="154">
        <v>434</v>
      </c>
      <c r="Y18" s="154"/>
      <c r="Z18" s="154">
        <v>90</v>
      </c>
      <c r="AA18" s="154">
        <v>56</v>
      </c>
      <c r="AB18" s="154">
        <v>34</v>
      </c>
      <c r="AC18" s="151"/>
    </row>
    <row r="19" spans="1:30" x14ac:dyDescent="0.3">
      <c r="A19" s="169" t="s">
        <v>373</v>
      </c>
      <c r="B19" s="151">
        <v>6002</v>
      </c>
      <c r="C19" s="151">
        <v>3391</v>
      </c>
      <c r="D19" s="151">
        <v>2611</v>
      </c>
      <c r="E19" s="151"/>
      <c r="F19" s="151">
        <v>1911</v>
      </c>
      <c r="G19" s="151">
        <v>1022</v>
      </c>
      <c r="H19" s="151">
        <v>889</v>
      </c>
      <c r="I19" s="151"/>
      <c r="J19" s="151">
        <v>1489</v>
      </c>
      <c r="K19" s="151">
        <v>818</v>
      </c>
      <c r="L19" s="151">
        <v>671</v>
      </c>
      <c r="M19" s="151"/>
      <c r="N19" s="151">
        <v>982</v>
      </c>
      <c r="O19" s="151">
        <v>568</v>
      </c>
      <c r="P19" s="151">
        <v>414</v>
      </c>
      <c r="Q19" s="151"/>
      <c r="R19" s="151">
        <v>1276</v>
      </c>
      <c r="S19" s="151">
        <v>775</v>
      </c>
      <c r="T19" s="151">
        <v>501</v>
      </c>
      <c r="U19" s="151"/>
      <c r="V19" s="151">
        <v>320</v>
      </c>
      <c r="W19" s="151">
        <v>194</v>
      </c>
      <c r="X19" s="151">
        <v>126</v>
      </c>
      <c r="Y19" s="151"/>
      <c r="Z19" s="151">
        <v>24</v>
      </c>
      <c r="AA19" s="151">
        <v>14</v>
      </c>
      <c r="AB19" s="151">
        <v>10</v>
      </c>
      <c r="AC19" s="151"/>
    </row>
    <row r="20" spans="1:30" x14ac:dyDescent="0.3">
      <c r="A20" s="169" t="s">
        <v>227</v>
      </c>
      <c r="B20" s="151">
        <v>3315</v>
      </c>
      <c r="C20" s="151">
        <v>1957</v>
      </c>
      <c r="D20" s="151">
        <v>1358</v>
      </c>
      <c r="E20" s="151"/>
      <c r="F20" s="151">
        <v>1021</v>
      </c>
      <c r="G20" s="151">
        <v>595</v>
      </c>
      <c r="H20" s="151">
        <v>426</v>
      </c>
      <c r="I20" s="151"/>
      <c r="J20" s="151">
        <v>890</v>
      </c>
      <c r="K20" s="151">
        <v>521</v>
      </c>
      <c r="L20" s="151">
        <v>369</v>
      </c>
      <c r="M20" s="151"/>
      <c r="N20" s="151">
        <v>579</v>
      </c>
      <c r="O20" s="151">
        <v>369</v>
      </c>
      <c r="P20" s="151">
        <v>210</v>
      </c>
      <c r="Q20" s="151"/>
      <c r="R20" s="151">
        <v>655</v>
      </c>
      <c r="S20" s="151">
        <v>360</v>
      </c>
      <c r="T20" s="151">
        <v>295</v>
      </c>
      <c r="U20" s="151"/>
      <c r="V20" s="151">
        <v>163</v>
      </c>
      <c r="W20" s="151">
        <v>109</v>
      </c>
      <c r="X20" s="151">
        <v>54</v>
      </c>
      <c r="Y20" s="151"/>
      <c r="Z20" s="151">
        <v>7</v>
      </c>
      <c r="AA20" s="151">
        <v>3</v>
      </c>
      <c r="AB20" s="151">
        <v>4</v>
      </c>
      <c r="AC20" s="151"/>
    </row>
    <row r="21" spans="1:30" x14ac:dyDescent="0.3">
      <c r="A21" s="169" t="s">
        <v>231</v>
      </c>
      <c r="B21" s="151">
        <v>2775</v>
      </c>
      <c r="C21" s="151">
        <v>1632</v>
      </c>
      <c r="D21" s="151">
        <v>1143</v>
      </c>
      <c r="E21" s="151"/>
      <c r="F21" s="151">
        <v>720</v>
      </c>
      <c r="G21" s="151">
        <v>438</v>
      </c>
      <c r="H21" s="151">
        <v>282</v>
      </c>
      <c r="I21" s="151"/>
      <c r="J21" s="151">
        <v>642</v>
      </c>
      <c r="K21" s="151">
        <v>373</v>
      </c>
      <c r="L21" s="151">
        <v>269</v>
      </c>
      <c r="M21" s="151"/>
      <c r="N21" s="151">
        <v>410</v>
      </c>
      <c r="O21" s="151">
        <v>247</v>
      </c>
      <c r="P21" s="151">
        <v>163</v>
      </c>
      <c r="Q21" s="151"/>
      <c r="R21" s="151">
        <v>888</v>
      </c>
      <c r="S21" s="151">
        <v>504</v>
      </c>
      <c r="T21" s="151">
        <v>384</v>
      </c>
      <c r="U21" s="151"/>
      <c r="V21" s="151">
        <v>104</v>
      </c>
      <c r="W21" s="151">
        <v>63</v>
      </c>
      <c r="X21" s="151">
        <v>41</v>
      </c>
      <c r="Y21" s="151"/>
      <c r="Z21" s="151">
        <v>11</v>
      </c>
      <c r="AA21" s="151">
        <v>7</v>
      </c>
      <c r="AB21" s="151">
        <v>4</v>
      </c>
      <c r="AC21" s="151"/>
    </row>
    <row r="22" spans="1:30" x14ac:dyDescent="0.3">
      <c r="A22" s="169" t="s">
        <v>233</v>
      </c>
      <c r="B22" s="151">
        <v>1567</v>
      </c>
      <c r="C22" s="151">
        <v>930</v>
      </c>
      <c r="D22" s="151">
        <v>637</v>
      </c>
      <c r="E22" s="151"/>
      <c r="F22" s="151">
        <v>447</v>
      </c>
      <c r="G22" s="151">
        <v>255</v>
      </c>
      <c r="H22" s="151">
        <v>192</v>
      </c>
      <c r="I22" s="151"/>
      <c r="J22" s="151">
        <v>408</v>
      </c>
      <c r="K22" s="151">
        <v>242</v>
      </c>
      <c r="L22" s="151">
        <v>166</v>
      </c>
      <c r="M22" s="151"/>
      <c r="N22" s="151">
        <v>267</v>
      </c>
      <c r="O22" s="151">
        <v>172</v>
      </c>
      <c r="P22" s="151">
        <v>95</v>
      </c>
      <c r="Q22" s="151"/>
      <c r="R22" s="151">
        <v>327</v>
      </c>
      <c r="S22" s="151">
        <v>189</v>
      </c>
      <c r="T22" s="151">
        <v>138</v>
      </c>
      <c r="U22" s="151"/>
      <c r="V22" s="151">
        <v>116</v>
      </c>
      <c r="W22" s="151">
        <v>70</v>
      </c>
      <c r="X22" s="151">
        <v>46</v>
      </c>
      <c r="Y22" s="151"/>
      <c r="Z22" s="151">
        <v>2</v>
      </c>
      <c r="AA22" s="151">
        <v>2</v>
      </c>
      <c r="AB22" s="151">
        <v>0</v>
      </c>
      <c r="AC22" s="151"/>
    </row>
    <row r="23" spans="1:30" x14ac:dyDescent="0.3">
      <c r="A23" s="169" t="s">
        <v>374</v>
      </c>
      <c r="B23" s="151">
        <v>1092</v>
      </c>
      <c r="C23" s="151">
        <v>677</v>
      </c>
      <c r="D23" s="151">
        <v>415</v>
      </c>
      <c r="E23" s="151"/>
      <c r="F23" s="151">
        <v>341</v>
      </c>
      <c r="G23" s="151">
        <v>210</v>
      </c>
      <c r="H23" s="151">
        <v>131</v>
      </c>
      <c r="I23" s="151"/>
      <c r="J23" s="151">
        <v>245</v>
      </c>
      <c r="K23" s="151">
        <v>152</v>
      </c>
      <c r="L23" s="151">
        <v>93</v>
      </c>
      <c r="M23" s="151"/>
      <c r="N23" s="151">
        <v>170</v>
      </c>
      <c r="O23" s="151">
        <v>103</v>
      </c>
      <c r="P23" s="151">
        <v>67</v>
      </c>
      <c r="Q23" s="151"/>
      <c r="R23" s="151">
        <v>253</v>
      </c>
      <c r="S23" s="151">
        <v>171</v>
      </c>
      <c r="T23" s="151">
        <v>82</v>
      </c>
      <c r="U23" s="151"/>
      <c r="V23" s="151">
        <v>73</v>
      </c>
      <c r="W23" s="151">
        <v>36</v>
      </c>
      <c r="X23" s="151">
        <v>37</v>
      </c>
      <c r="Y23" s="151"/>
      <c r="Z23" s="151">
        <v>10</v>
      </c>
      <c r="AA23" s="151">
        <v>5</v>
      </c>
      <c r="AB23" s="151">
        <v>5</v>
      </c>
      <c r="AC23" s="151"/>
    </row>
    <row r="24" spans="1:30" x14ac:dyDescent="0.3">
      <c r="A24" s="169" t="s">
        <v>239</v>
      </c>
      <c r="B24" s="151">
        <v>1629</v>
      </c>
      <c r="C24" s="151">
        <v>969</v>
      </c>
      <c r="D24" s="151">
        <v>660</v>
      </c>
      <c r="E24" s="151"/>
      <c r="F24" s="151">
        <v>375</v>
      </c>
      <c r="G24" s="151">
        <v>206</v>
      </c>
      <c r="H24" s="151">
        <v>169</v>
      </c>
      <c r="I24" s="151"/>
      <c r="J24" s="151">
        <v>371</v>
      </c>
      <c r="K24" s="151">
        <v>219</v>
      </c>
      <c r="L24" s="151">
        <v>152</v>
      </c>
      <c r="M24" s="151"/>
      <c r="N24" s="151">
        <v>278</v>
      </c>
      <c r="O24" s="151">
        <v>165</v>
      </c>
      <c r="P24" s="151">
        <v>113</v>
      </c>
      <c r="Q24" s="151"/>
      <c r="R24" s="151">
        <v>395</v>
      </c>
      <c r="S24" s="151">
        <v>250</v>
      </c>
      <c r="T24" s="151">
        <v>145</v>
      </c>
      <c r="U24" s="151"/>
      <c r="V24" s="151">
        <v>189</v>
      </c>
      <c r="W24" s="151">
        <v>115</v>
      </c>
      <c r="X24" s="151">
        <v>74</v>
      </c>
      <c r="Y24" s="151"/>
      <c r="Z24" s="151">
        <v>21</v>
      </c>
      <c r="AA24" s="151">
        <v>14</v>
      </c>
      <c r="AB24" s="151">
        <v>7</v>
      </c>
      <c r="AC24" s="151"/>
    </row>
    <row r="25" spans="1:30" x14ac:dyDescent="0.3">
      <c r="A25" s="169" t="s">
        <v>244</v>
      </c>
      <c r="B25" s="151">
        <v>1221</v>
      </c>
      <c r="C25" s="151">
        <v>744</v>
      </c>
      <c r="D25" s="151">
        <v>477</v>
      </c>
      <c r="E25" s="151"/>
      <c r="F25" s="151">
        <v>294</v>
      </c>
      <c r="G25" s="151">
        <v>185</v>
      </c>
      <c r="H25" s="151">
        <v>109</v>
      </c>
      <c r="I25" s="151"/>
      <c r="J25" s="151">
        <v>263</v>
      </c>
      <c r="K25" s="151">
        <v>159</v>
      </c>
      <c r="L25" s="151">
        <v>104</v>
      </c>
      <c r="M25" s="151"/>
      <c r="N25" s="151">
        <v>270</v>
      </c>
      <c r="O25" s="151">
        <v>162</v>
      </c>
      <c r="P25" s="151">
        <v>108</v>
      </c>
      <c r="Q25" s="151"/>
      <c r="R25" s="151">
        <v>255</v>
      </c>
      <c r="S25" s="151">
        <v>159</v>
      </c>
      <c r="T25" s="151">
        <v>96</v>
      </c>
      <c r="U25" s="151"/>
      <c r="V25" s="151">
        <v>124</v>
      </c>
      <c r="W25" s="151">
        <v>68</v>
      </c>
      <c r="X25" s="151">
        <v>56</v>
      </c>
      <c r="Y25" s="151"/>
      <c r="Z25" s="151">
        <v>15</v>
      </c>
      <c r="AA25" s="151">
        <v>11</v>
      </c>
      <c r="AB25" s="151">
        <v>4</v>
      </c>
      <c r="AC25" s="151"/>
    </row>
    <row r="26" spans="1:30" x14ac:dyDescent="0.3">
      <c r="A26" s="50"/>
      <c r="B26" s="151"/>
      <c r="C26" s="151"/>
      <c r="D26" s="151"/>
      <c r="E26" s="151"/>
      <c r="F26" s="151"/>
      <c r="G26" s="151"/>
      <c r="H26" s="151"/>
      <c r="I26" s="151"/>
      <c r="J26" s="151"/>
      <c r="K26" s="151"/>
      <c r="L26" s="151"/>
      <c r="M26" s="151"/>
      <c r="N26" s="151"/>
      <c r="O26" s="151"/>
      <c r="P26" s="151"/>
      <c r="Q26" s="151"/>
      <c r="R26" s="151"/>
      <c r="S26" s="151"/>
      <c r="T26" s="151"/>
      <c r="U26" s="151"/>
      <c r="V26" s="151"/>
      <c r="W26" s="151"/>
      <c r="X26" s="151"/>
      <c r="Y26" s="151"/>
      <c r="Z26" s="151"/>
      <c r="AA26" s="151"/>
      <c r="AB26" s="151"/>
      <c r="AC26" s="154"/>
    </row>
    <row r="27" spans="1:30" s="74" customFormat="1" x14ac:dyDescent="0.3">
      <c r="A27" s="142" t="s">
        <v>303</v>
      </c>
      <c r="B27" s="154">
        <v>6516</v>
      </c>
      <c r="C27" s="154">
        <v>4220</v>
      </c>
      <c r="D27" s="154">
        <v>2296</v>
      </c>
      <c r="E27" s="154"/>
      <c r="F27" s="154">
        <v>1965</v>
      </c>
      <c r="G27" s="154">
        <v>1250</v>
      </c>
      <c r="H27" s="154">
        <v>715</v>
      </c>
      <c r="I27" s="154"/>
      <c r="J27" s="154">
        <v>1610</v>
      </c>
      <c r="K27" s="154">
        <v>1039</v>
      </c>
      <c r="L27" s="154">
        <v>571</v>
      </c>
      <c r="M27" s="154"/>
      <c r="N27" s="154">
        <v>1047</v>
      </c>
      <c r="O27" s="154">
        <v>710</v>
      </c>
      <c r="P27" s="154">
        <v>337</v>
      </c>
      <c r="Q27" s="154"/>
      <c r="R27" s="154">
        <v>1448</v>
      </c>
      <c r="S27" s="154">
        <v>933</v>
      </c>
      <c r="T27" s="154">
        <v>515</v>
      </c>
      <c r="U27" s="154"/>
      <c r="V27" s="154">
        <v>399</v>
      </c>
      <c r="W27" s="154">
        <v>260</v>
      </c>
      <c r="X27" s="154">
        <v>139</v>
      </c>
      <c r="Y27" s="154"/>
      <c r="Z27" s="154">
        <v>47</v>
      </c>
      <c r="AA27" s="154">
        <v>28</v>
      </c>
      <c r="AB27" s="154">
        <v>19</v>
      </c>
      <c r="AC27" s="151"/>
      <c r="AD27" s="30"/>
    </row>
    <row r="28" spans="1:30" x14ac:dyDescent="0.3">
      <c r="A28" s="169" t="s">
        <v>373</v>
      </c>
      <c r="B28" s="151">
        <v>651</v>
      </c>
      <c r="C28" s="151">
        <v>426</v>
      </c>
      <c r="D28" s="151">
        <v>225</v>
      </c>
      <c r="E28" s="151"/>
      <c r="F28" s="151">
        <v>165</v>
      </c>
      <c r="G28" s="151">
        <v>96</v>
      </c>
      <c r="H28" s="151">
        <v>69</v>
      </c>
      <c r="I28" s="151"/>
      <c r="J28" s="151">
        <v>135</v>
      </c>
      <c r="K28" s="151">
        <v>85</v>
      </c>
      <c r="L28" s="151">
        <v>50</v>
      </c>
      <c r="M28" s="151"/>
      <c r="N28" s="151">
        <v>84</v>
      </c>
      <c r="O28" s="151">
        <v>57</v>
      </c>
      <c r="P28" s="151">
        <v>27</v>
      </c>
      <c r="Q28" s="151"/>
      <c r="R28" s="151">
        <v>209</v>
      </c>
      <c r="S28" s="151">
        <v>146</v>
      </c>
      <c r="T28" s="151">
        <v>63</v>
      </c>
      <c r="U28" s="151"/>
      <c r="V28" s="151">
        <v>50</v>
      </c>
      <c r="W28" s="151">
        <v>37</v>
      </c>
      <c r="X28" s="151">
        <v>13</v>
      </c>
      <c r="Y28" s="151"/>
      <c r="Z28" s="151">
        <v>8</v>
      </c>
      <c r="AA28" s="151">
        <v>5</v>
      </c>
      <c r="AB28" s="151">
        <v>3</v>
      </c>
      <c r="AC28" s="151"/>
    </row>
    <row r="29" spans="1:30" x14ac:dyDescent="0.3">
      <c r="A29" s="169" t="s">
        <v>227</v>
      </c>
      <c r="B29" s="151">
        <v>1728</v>
      </c>
      <c r="C29" s="151">
        <v>1119</v>
      </c>
      <c r="D29" s="151">
        <v>609</v>
      </c>
      <c r="E29" s="151"/>
      <c r="F29" s="151">
        <v>512</v>
      </c>
      <c r="G29" s="151">
        <v>293</v>
      </c>
      <c r="H29" s="151">
        <v>219</v>
      </c>
      <c r="I29" s="151"/>
      <c r="J29" s="151">
        <v>504</v>
      </c>
      <c r="K29" s="151">
        <v>338</v>
      </c>
      <c r="L29" s="151">
        <v>166</v>
      </c>
      <c r="M29" s="151"/>
      <c r="N29" s="151">
        <v>281</v>
      </c>
      <c r="O29" s="151">
        <v>196</v>
      </c>
      <c r="P29" s="151">
        <v>85</v>
      </c>
      <c r="Q29" s="151"/>
      <c r="R29" s="151">
        <v>350</v>
      </c>
      <c r="S29" s="151">
        <v>238</v>
      </c>
      <c r="T29" s="151">
        <v>112</v>
      </c>
      <c r="U29" s="151"/>
      <c r="V29" s="151">
        <v>77</v>
      </c>
      <c r="W29" s="151">
        <v>51</v>
      </c>
      <c r="X29" s="151">
        <v>26</v>
      </c>
      <c r="Y29" s="151"/>
      <c r="Z29" s="151">
        <v>4</v>
      </c>
      <c r="AA29" s="151">
        <v>3</v>
      </c>
      <c r="AB29" s="151">
        <v>1</v>
      </c>
      <c r="AC29" s="151"/>
    </row>
    <row r="30" spans="1:30" x14ac:dyDescent="0.3">
      <c r="A30" s="169" t="s">
        <v>231</v>
      </c>
      <c r="B30" s="151">
        <v>333</v>
      </c>
      <c r="C30" s="151">
        <v>197</v>
      </c>
      <c r="D30" s="151">
        <v>136</v>
      </c>
      <c r="E30" s="151"/>
      <c r="F30" s="151">
        <v>98</v>
      </c>
      <c r="G30" s="151">
        <v>56</v>
      </c>
      <c r="H30" s="151">
        <v>42</v>
      </c>
      <c r="I30" s="151"/>
      <c r="J30" s="151">
        <v>81</v>
      </c>
      <c r="K30" s="151">
        <v>51</v>
      </c>
      <c r="L30" s="151">
        <v>30</v>
      </c>
      <c r="M30" s="151"/>
      <c r="N30" s="151">
        <v>47</v>
      </c>
      <c r="O30" s="151">
        <v>25</v>
      </c>
      <c r="P30" s="151">
        <v>22</v>
      </c>
      <c r="Q30" s="151"/>
      <c r="R30" s="151">
        <v>85</v>
      </c>
      <c r="S30" s="151">
        <v>49</v>
      </c>
      <c r="T30" s="151">
        <v>36</v>
      </c>
      <c r="U30" s="151"/>
      <c r="V30" s="151">
        <v>18</v>
      </c>
      <c r="W30" s="151">
        <v>13</v>
      </c>
      <c r="X30" s="151">
        <v>5</v>
      </c>
      <c r="Y30" s="151"/>
      <c r="Z30" s="151">
        <v>4</v>
      </c>
      <c r="AA30" s="151">
        <v>3</v>
      </c>
      <c r="AB30" s="151">
        <v>1</v>
      </c>
      <c r="AC30" s="151"/>
    </row>
    <row r="31" spans="1:30" x14ac:dyDescent="0.3">
      <c r="A31" s="169" t="s">
        <v>233</v>
      </c>
      <c r="B31" s="151">
        <v>452</v>
      </c>
      <c r="C31" s="151">
        <v>280</v>
      </c>
      <c r="D31" s="151">
        <v>172</v>
      </c>
      <c r="E31" s="151"/>
      <c r="F31" s="151">
        <v>124</v>
      </c>
      <c r="G31" s="151">
        <v>82</v>
      </c>
      <c r="H31" s="151">
        <v>42</v>
      </c>
      <c r="I31" s="151"/>
      <c r="J31" s="151">
        <v>86</v>
      </c>
      <c r="K31" s="151">
        <v>54</v>
      </c>
      <c r="L31" s="151">
        <v>32</v>
      </c>
      <c r="M31" s="151"/>
      <c r="N31" s="151">
        <v>79</v>
      </c>
      <c r="O31" s="151">
        <v>48</v>
      </c>
      <c r="P31" s="151">
        <v>31</v>
      </c>
      <c r="Q31" s="151"/>
      <c r="R31" s="151">
        <v>110</v>
      </c>
      <c r="S31" s="151">
        <v>64</v>
      </c>
      <c r="T31" s="151">
        <v>46</v>
      </c>
      <c r="U31" s="151"/>
      <c r="V31" s="151">
        <v>52</v>
      </c>
      <c r="W31" s="151">
        <v>31</v>
      </c>
      <c r="X31" s="151">
        <v>21</v>
      </c>
      <c r="Y31" s="151"/>
      <c r="Z31" s="151">
        <v>1</v>
      </c>
      <c r="AA31" s="151">
        <v>1</v>
      </c>
      <c r="AB31" s="151">
        <v>0</v>
      </c>
      <c r="AC31" s="151"/>
    </row>
    <row r="32" spans="1:30" ht="13" x14ac:dyDescent="0.3">
      <c r="A32" s="169" t="s">
        <v>374</v>
      </c>
      <c r="B32" s="151">
        <v>735</v>
      </c>
      <c r="C32" s="151">
        <v>495</v>
      </c>
      <c r="D32" s="151">
        <v>240</v>
      </c>
      <c r="E32" s="151"/>
      <c r="F32" s="151">
        <v>215</v>
      </c>
      <c r="G32" s="151">
        <v>151</v>
      </c>
      <c r="H32" s="151">
        <v>64</v>
      </c>
      <c r="I32" s="151"/>
      <c r="J32" s="151">
        <v>173</v>
      </c>
      <c r="K32" s="151">
        <v>115</v>
      </c>
      <c r="L32" s="151">
        <v>58</v>
      </c>
      <c r="M32" s="151"/>
      <c r="N32" s="151">
        <v>118</v>
      </c>
      <c r="O32" s="151">
        <v>81</v>
      </c>
      <c r="P32" s="151">
        <v>37</v>
      </c>
      <c r="Q32" s="151"/>
      <c r="R32" s="151">
        <v>170</v>
      </c>
      <c r="S32" s="151">
        <v>113</v>
      </c>
      <c r="T32" s="151">
        <v>57</v>
      </c>
      <c r="U32" s="151"/>
      <c r="V32" s="151">
        <v>49</v>
      </c>
      <c r="W32" s="151">
        <v>29</v>
      </c>
      <c r="X32" s="151">
        <v>20</v>
      </c>
      <c r="Y32" s="151"/>
      <c r="Z32" s="151">
        <v>10</v>
      </c>
      <c r="AA32" s="151">
        <v>6</v>
      </c>
      <c r="AB32" s="151">
        <v>4</v>
      </c>
      <c r="AC32" s="151"/>
      <c r="AD32" s="73"/>
    </row>
    <row r="33" spans="1:30" x14ac:dyDescent="0.3">
      <c r="A33" s="169" t="s">
        <v>239</v>
      </c>
      <c r="B33" s="151">
        <v>1643</v>
      </c>
      <c r="C33" s="151">
        <v>1085</v>
      </c>
      <c r="D33" s="151">
        <v>558</v>
      </c>
      <c r="E33" s="151"/>
      <c r="F33" s="151">
        <v>527</v>
      </c>
      <c r="G33" s="151">
        <v>370</v>
      </c>
      <c r="H33" s="151">
        <v>157</v>
      </c>
      <c r="I33" s="151"/>
      <c r="J33" s="151">
        <v>368</v>
      </c>
      <c r="K33" s="151">
        <v>224</v>
      </c>
      <c r="L33" s="151">
        <v>144</v>
      </c>
      <c r="M33" s="151"/>
      <c r="N33" s="151">
        <v>281</v>
      </c>
      <c r="O33" s="151">
        <v>204</v>
      </c>
      <c r="P33" s="151">
        <v>77</v>
      </c>
      <c r="Q33" s="151"/>
      <c r="R33" s="151">
        <v>340</v>
      </c>
      <c r="S33" s="151">
        <v>205</v>
      </c>
      <c r="T33" s="151">
        <v>135</v>
      </c>
      <c r="U33" s="151"/>
      <c r="V33" s="151">
        <v>119</v>
      </c>
      <c r="W33" s="151">
        <v>77</v>
      </c>
      <c r="X33" s="151">
        <v>42</v>
      </c>
      <c r="Y33" s="151"/>
      <c r="Z33" s="151">
        <v>8</v>
      </c>
      <c r="AA33" s="151">
        <v>5</v>
      </c>
      <c r="AB33" s="151">
        <v>3</v>
      </c>
      <c r="AC33" s="151"/>
    </row>
    <row r="34" spans="1:30" ht="14.5" thickBot="1" x14ac:dyDescent="0.35">
      <c r="A34" s="169" t="s">
        <v>244</v>
      </c>
      <c r="B34" s="151">
        <v>974</v>
      </c>
      <c r="C34" s="151">
        <v>618</v>
      </c>
      <c r="D34" s="151">
        <v>356</v>
      </c>
      <c r="E34" s="151"/>
      <c r="F34" s="151">
        <v>324</v>
      </c>
      <c r="G34" s="151">
        <v>202</v>
      </c>
      <c r="H34" s="151">
        <v>122</v>
      </c>
      <c r="I34" s="151"/>
      <c r="J34" s="151">
        <v>263</v>
      </c>
      <c r="K34" s="151">
        <v>172</v>
      </c>
      <c r="L34" s="151">
        <v>91</v>
      </c>
      <c r="M34" s="151"/>
      <c r="N34" s="151">
        <v>157</v>
      </c>
      <c r="O34" s="151">
        <v>99</v>
      </c>
      <c r="P34" s="151">
        <v>58</v>
      </c>
      <c r="Q34" s="151"/>
      <c r="R34" s="151">
        <v>184</v>
      </c>
      <c r="S34" s="151">
        <v>118</v>
      </c>
      <c r="T34" s="151">
        <v>66</v>
      </c>
      <c r="U34" s="151"/>
      <c r="V34" s="151">
        <v>34</v>
      </c>
      <c r="W34" s="151">
        <v>22</v>
      </c>
      <c r="X34" s="151">
        <v>12</v>
      </c>
      <c r="Y34" s="151"/>
      <c r="Z34" s="151">
        <v>12</v>
      </c>
      <c r="AA34" s="151">
        <v>5</v>
      </c>
      <c r="AB34" s="151">
        <v>7</v>
      </c>
      <c r="AC34" s="71"/>
    </row>
    <row r="35" spans="1:30" x14ac:dyDescent="0.3">
      <c r="A35" s="203" t="s">
        <v>305</v>
      </c>
      <c r="B35" s="280"/>
      <c r="C35" s="280"/>
      <c r="D35" s="280"/>
      <c r="E35" s="280"/>
      <c r="F35" s="280"/>
      <c r="G35" s="280"/>
      <c r="H35" s="280"/>
      <c r="I35" s="280"/>
      <c r="J35" s="280"/>
      <c r="K35" s="280"/>
      <c r="L35" s="280"/>
      <c r="M35" s="280"/>
      <c r="N35" s="280"/>
      <c r="O35" s="280"/>
      <c r="P35" s="280"/>
      <c r="Q35" s="280"/>
      <c r="R35" s="280"/>
      <c r="S35" s="280"/>
      <c r="T35" s="280"/>
      <c r="U35" s="280"/>
      <c r="V35" s="280"/>
      <c r="W35" s="280"/>
      <c r="X35" s="280"/>
      <c r="Y35" s="280"/>
      <c r="Z35" s="280"/>
      <c r="AA35" s="280"/>
      <c r="AB35" s="280"/>
      <c r="AC35" s="71"/>
    </row>
    <row r="36" spans="1:30" s="38" customFormat="1" x14ac:dyDescent="0.3">
      <c r="A36" s="160"/>
      <c r="B36" s="160"/>
      <c r="C36" s="160"/>
      <c r="D36" s="160"/>
      <c r="E36" s="160"/>
      <c r="F36" s="160"/>
      <c r="G36" s="160"/>
      <c r="H36" s="160"/>
      <c r="I36" s="160"/>
      <c r="J36" s="160"/>
      <c r="K36" s="160"/>
      <c r="L36" s="160"/>
      <c r="M36" s="160"/>
      <c r="N36" s="160"/>
      <c r="O36" s="160"/>
      <c r="P36" s="160"/>
      <c r="Q36" s="160"/>
      <c r="R36" s="160"/>
      <c r="S36" s="160"/>
      <c r="T36" s="160"/>
      <c r="U36" s="160"/>
      <c r="V36" s="160"/>
      <c r="W36" s="160"/>
      <c r="X36" s="160"/>
      <c r="Y36" s="160"/>
      <c r="Z36" s="160"/>
      <c r="AA36" s="160"/>
      <c r="AB36" s="160"/>
      <c r="AC36" s="151"/>
      <c r="AD36" s="30"/>
    </row>
    <row r="37" spans="1:30" s="38" customFormat="1" x14ac:dyDescent="0.3">
      <c r="A37" s="160"/>
      <c r="B37" s="160"/>
      <c r="C37" s="160"/>
      <c r="D37" s="160"/>
      <c r="E37" s="160"/>
      <c r="F37" s="160"/>
      <c r="G37" s="160"/>
      <c r="H37" s="160"/>
      <c r="I37" s="160"/>
      <c r="J37" s="160"/>
      <c r="K37" s="160"/>
      <c r="L37" s="160"/>
      <c r="M37" s="160"/>
      <c r="N37" s="160"/>
      <c r="O37" s="160"/>
      <c r="P37" s="160"/>
      <c r="Q37" s="160"/>
      <c r="R37" s="160"/>
      <c r="S37" s="160"/>
      <c r="T37" s="160"/>
      <c r="U37" s="160"/>
      <c r="V37" s="160"/>
      <c r="W37" s="160"/>
      <c r="X37" s="160"/>
      <c r="Y37" s="160"/>
      <c r="Z37" s="160"/>
      <c r="AA37" s="160"/>
      <c r="AB37" s="160"/>
      <c r="AC37" s="151"/>
      <c r="AD37" s="30"/>
    </row>
    <row r="38" spans="1:30" s="72" customFormat="1" ht="15.75" customHeight="1" x14ac:dyDescent="0.3">
      <c r="A38" s="341" t="s">
        <v>375</v>
      </c>
      <c r="B38" s="341"/>
      <c r="C38" s="341"/>
      <c r="D38" s="341"/>
      <c r="E38" s="341"/>
      <c r="F38" s="341"/>
      <c r="G38" s="341"/>
      <c r="H38" s="341"/>
      <c r="I38" s="341"/>
      <c r="J38" s="341"/>
      <c r="K38" s="341"/>
      <c r="L38" s="341"/>
      <c r="M38" s="341"/>
      <c r="N38" s="341"/>
      <c r="O38" s="341"/>
      <c r="P38" s="341"/>
      <c r="Q38" s="341"/>
      <c r="R38" s="341"/>
      <c r="S38" s="341"/>
      <c r="T38" s="341"/>
      <c r="U38" s="341"/>
      <c r="V38" s="341"/>
      <c r="W38" s="341"/>
      <c r="X38" s="341"/>
      <c r="Y38" s="341"/>
      <c r="Z38" s="341"/>
      <c r="AA38" s="341"/>
      <c r="AB38" s="341"/>
      <c r="AC38" s="216"/>
      <c r="AD38" s="30"/>
    </row>
    <row r="39" spans="1:30" s="72" customFormat="1" ht="15.75" customHeight="1" x14ac:dyDescent="0.35">
      <c r="A39" s="342" t="s">
        <v>250</v>
      </c>
      <c r="B39" s="342"/>
      <c r="C39" s="342"/>
      <c r="D39" s="342"/>
      <c r="E39" s="342"/>
      <c r="F39" s="342"/>
      <c r="G39" s="342"/>
      <c r="H39" s="342"/>
      <c r="I39" s="342"/>
      <c r="J39" s="342"/>
      <c r="K39" s="342"/>
      <c r="L39" s="342"/>
      <c r="M39" s="342"/>
      <c r="N39" s="342"/>
      <c r="O39" s="342"/>
      <c r="P39" s="342"/>
      <c r="Q39" s="342"/>
      <c r="R39" s="342"/>
      <c r="S39" s="342"/>
      <c r="T39" s="342"/>
      <c r="U39" s="342"/>
      <c r="V39" s="342"/>
      <c r="W39" s="342"/>
      <c r="X39" s="342"/>
      <c r="Y39" s="342"/>
      <c r="Z39" s="342"/>
      <c r="AA39" s="342"/>
      <c r="AB39" s="342"/>
      <c r="AC39" s="215"/>
      <c r="AD39" s="31" t="s">
        <v>0</v>
      </c>
    </row>
    <row r="40" spans="1:30" s="72" customFormat="1" ht="15.75" customHeight="1" x14ac:dyDescent="0.3">
      <c r="A40" s="341" t="s">
        <v>330</v>
      </c>
      <c r="B40" s="341"/>
      <c r="C40" s="341"/>
      <c r="D40" s="341"/>
      <c r="E40" s="341"/>
      <c r="F40" s="341"/>
      <c r="G40" s="341"/>
      <c r="H40" s="341"/>
      <c r="I40" s="341"/>
      <c r="J40" s="341"/>
      <c r="K40" s="341"/>
      <c r="L40" s="341"/>
      <c r="M40" s="341"/>
      <c r="N40" s="341"/>
      <c r="O40" s="341"/>
      <c r="P40" s="341"/>
      <c r="Q40" s="341"/>
      <c r="R40" s="341"/>
      <c r="S40" s="341"/>
      <c r="T40" s="341"/>
      <c r="U40" s="341"/>
      <c r="V40" s="341"/>
      <c r="W40" s="341"/>
      <c r="X40" s="341"/>
      <c r="Y40" s="341"/>
      <c r="Z40" s="341"/>
      <c r="AA40" s="341"/>
      <c r="AB40" s="341"/>
      <c r="AC40" s="216"/>
      <c r="AD40" s="30"/>
    </row>
    <row r="41" spans="1:30" s="72" customFormat="1" ht="15.75" customHeight="1" x14ac:dyDescent="0.3">
      <c r="A41" s="341" t="s">
        <v>136</v>
      </c>
      <c r="B41" s="341"/>
      <c r="C41" s="341"/>
      <c r="D41" s="341"/>
      <c r="E41" s="341"/>
      <c r="F41" s="341"/>
      <c r="G41" s="341"/>
      <c r="H41" s="341"/>
      <c r="I41" s="341"/>
      <c r="J41" s="341"/>
      <c r="K41" s="341"/>
      <c r="L41" s="341"/>
      <c r="M41" s="341"/>
      <c r="N41" s="341"/>
      <c r="O41" s="341"/>
      <c r="P41" s="341"/>
      <c r="Q41" s="341"/>
      <c r="R41" s="341"/>
      <c r="S41" s="341"/>
      <c r="T41" s="341"/>
      <c r="U41" s="341"/>
      <c r="V41" s="341"/>
      <c r="W41" s="341"/>
      <c r="X41" s="341"/>
      <c r="Y41" s="341"/>
      <c r="Z41" s="341"/>
      <c r="AA41" s="341"/>
      <c r="AB41" s="341"/>
      <c r="AC41" s="216"/>
      <c r="AD41" s="30"/>
    </row>
    <row r="42" spans="1:30" s="72" customFormat="1" ht="15.75" customHeight="1" thickBot="1" x14ac:dyDescent="0.35">
      <c r="A42" s="343" t="s">
        <v>289</v>
      </c>
      <c r="B42" s="343"/>
      <c r="C42" s="343"/>
      <c r="D42" s="343"/>
      <c r="E42" s="343"/>
      <c r="F42" s="343"/>
      <c r="G42" s="343"/>
      <c r="H42" s="343"/>
      <c r="I42" s="343"/>
      <c r="J42" s="343"/>
      <c r="K42" s="343"/>
      <c r="L42" s="343"/>
      <c r="M42" s="343"/>
      <c r="N42" s="343"/>
      <c r="O42" s="343"/>
      <c r="P42" s="343"/>
      <c r="Q42" s="343"/>
      <c r="R42" s="343"/>
      <c r="S42" s="343"/>
      <c r="T42" s="343"/>
      <c r="U42" s="343"/>
      <c r="V42" s="343"/>
      <c r="W42" s="343"/>
      <c r="X42" s="343"/>
      <c r="Y42" s="343"/>
      <c r="Z42" s="343"/>
      <c r="AA42" s="343"/>
      <c r="AB42" s="343"/>
      <c r="AC42" s="216"/>
      <c r="AD42" s="30"/>
    </row>
    <row r="43" spans="1:30" s="38" customFormat="1" ht="21" customHeight="1" x14ac:dyDescent="0.3">
      <c r="A43" s="331" t="s">
        <v>331</v>
      </c>
      <c r="B43" s="333" t="s">
        <v>158</v>
      </c>
      <c r="C43" s="333"/>
      <c r="D43" s="333"/>
      <c r="E43" s="245"/>
      <c r="F43" s="333" t="s">
        <v>350</v>
      </c>
      <c r="G43" s="333"/>
      <c r="H43" s="333"/>
      <c r="I43" s="245"/>
      <c r="J43" s="333" t="s">
        <v>351</v>
      </c>
      <c r="K43" s="333"/>
      <c r="L43" s="333"/>
      <c r="M43" s="245"/>
      <c r="N43" s="333" t="s">
        <v>352</v>
      </c>
      <c r="O43" s="333"/>
      <c r="P43" s="333"/>
      <c r="Q43" s="245"/>
      <c r="R43" s="333" t="s">
        <v>353</v>
      </c>
      <c r="S43" s="333"/>
      <c r="T43" s="333"/>
      <c r="U43" s="245"/>
      <c r="V43" s="333" t="s">
        <v>354</v>
      </c>
      <c r="W43" s="333"/>
      <c r="X43" s="333"/>
      <c r="Y43" s="245"/>
      <c r="Z43" s="333" t="s">
        <v>355</v>
      </c>
      <c r="AA43" s="333"/>
      <c r="AB43" s="333"/>
      <c r="AC43" s="205"/>
      <c r="AD43" s="30"/>
    </row>
    <row r="44" spans="1:30" s="38" customFormat="1" ht="21" customHeight="1" x14ac:dyDescent="0.3">
      <c r="A44" s="332"/>
      <c r="B44" s="244" t="s">
        <v>158</v>
      </c>
      <c r="C44" s="244" t="s">
        <v>297</v>
      </c>
      <c r="D44" s="244" t="s">
        <v>298</v>
      </c>
      <c r="E44" s="245"/>
      <c r="F44" s="244" t="s">
        <v>158</v>
      </c>
      <c r="G44" s="244" t="s">
        <v>297</v>
      </c>
      <c r="H44" s="244" t="s">
        <v>298</v>
      </c>
      <c r="I44" s="245"/>
      <c r="J44" s="244" t="s">
        <v>158</v>
      </c>
      <c r="K44" s="244" t="s">
        <v>297</v>
      </c>
      <c r="L44" s="244" t="s">
        <v>298</v>
      </c>
      <c r="M44" s="245"/>
      <c r="N44" s="244" t="s">
        <v>158</v>
      </c>
      <c r="O44" s="244" t="s">
        <v>297</v>
      </c>
      <c r="P44" s="244" t="s">
        <v>298</v>
      </c>
      <c r="Q44" s="245"/>
      <c r="R44" s="244" t="s">
        <v>158</v>
      </c>
      <c r="S44" s="244" t="s">
        <v>297</v>
      </c>
      <c r="T44" s="244" t="s">
        <v>298</v>
      </c>
      <c r="U44" s="245"/>
      <c r="V44" s="244" t="s">
        <v>158</v>
      </c>
      <c r="W44" s="244" t="s">
        <v>297</v>
      </c>
      <c r="X44" s="244" t="s">
        <v>298</v>
      </c>
      <c r="Y44" s="245"/>
      <c r="Z44" s="244" t="s">
        <v>158</v>
      </c>
      <c r="AA44" s="244" t="s">
        <v>297</v>
      </c>
      <c r="AB44" s="244" t="s">
        <v>298</v>
      </c>
      <c r="AC44" s="206"/>
      <c r="AD44" s="30"/>
    </row>
    <row r="45" spans="1:30" s="38" customFormat="1" x14ac:dyDescent="0.3">
      <c r="A45" s="204"/>
      <c r="B45" s="255"/>
      <c r="C45" s="255"/>
      <c r="D45" s="255"/>
      <c r="E45" s="206"/>
      <c r="F45" s="255"/>
      <c r="G45" s="255"/>
      <c r="H45" s="255"/>
      <c r="I45" s="206"/>
      <c r="J45" s="255"/>
      <c r="K45" s="255"/>
      <c r="L45" s="255"/>
      <c r="M45" s="206"/>
      <c r="N45" s="255"/>
      <c r="O45" s="255"/>
      <c r="P45" s="255"/>
      <c r="Q45" s="206"/>
      <c r="R45" s="255"/>
      <c r="S45" s="255"/>
      <c r="T45" s="255"/>
      <c r="U45" s="206"/>
      <c r="V45" s="255"/>
      <c r="W45" s="255"/>
      <c r="X45" s="255"/>
      <c r="Y45" s="206"/>
      <c r="Z45" s="255"/>
      <c r="AA45" s="255"/>
      <c r="AB45" s="255"/>
      <c r="AC45" s="206"/>
      <c r="AD45" s="30"/>
    </row>
    <row r="46" spans="1:30" s="38" customFormat="1" x14ac:dyDescent="0.3">
      <c r="A46" s="142" t="s">
        <v>158</v>
      </c>
      <c r="B46" s="157">
        <v>6.1992489030437161</v>
      </c>
      <c r="C46" s="157">
        <v>7.5233550432903789</v>
      </c>
      <c r="D46" s="157">
        <v>4.8956292850146914</v>
      </c>
      <c r="E46" s="157" t="s">
        <v>340</v>
      </c>
      <c r="F46" s="157">
        <v>8.3087656655586741</v>
      </c>
      <c r="G46" s="157">
        <v>9.5073801581136035</v>
      </c>
      <c r="H46" s="157">
        <v>7.0408237256181572</v>
      </c>
      <c r="I46" s="157" t="s">
        <v>340</v>
      </c>
      <c r="J46" s="157">
        <v>8.2509585221331481</v>
      </c>
      <c r="K46" s="157">
        <v>9.6674167169749197</v>
      </c>
      <c r="L46" s="157">
        <v>6.7879715443698103</v>
      </c>
      <c r="M46" s="157" t="s">
        <v>340</v>
      </c>
      <c r="N46" s="157">
        <v>5.8400443510737627</v>
      </c>
      <c r="O46" s="157">
        <v>7.2199242139365367</v>
      </c>
      <c r="P46" s="157">
        <v>4.4358755482294763</v>
      </c>
      <c r="Q46" s="157" t="s">
        <v>340</v>
      </c>
      <c r="R46" s="157">
        <v>6.9691667934479433</v>
      </c>
      <c r="S46" s="157">
        <v>8.7125459618744632</v>
      </c>
      <c r="T46" s="157">
        <v>5.3196476597004612</v>
      </c>
      <c r="U46" s="157" t="s">
        <v>340</v>
      </c>
      <c r="V46" s="157">
        <v>2.3101644129108383</v>
      </c>
      <c r="W46" s="157">
        <v>2.9985253154186466</v>
      </c>
      <c r="X46" s="157">
        <v>1.6904649516167098</v>
      </c>
      <c r="Y46" s="157" t="s">
        <v>340</v>
      </c>
      <c r="Z46" s="157">
        <v>0.67368214004720695</v>
      </c>
      <c r="AA46" s="157">
        <v>0.89762769822611665</v>
      </c>
      <c r="AB46" s="157">
        <v>0.48278374931681545</v>
      </c>
      <c r="AC46" s="206"/>
      <c r="AD46" s="30"/>
    </row>
    <row r="47" spans="1:30" x14ac:dyDescent="0.3">
      <c r="A47" s="169" t="s">
        <v>373</v>
      </c>
      <c r="B47" s="152">
        <v>6.0676534697711748</v>
      </c>
      <c r="C47" s="152">
        <v>7.0077843871631043</v>
      </c>
      <c r="D47" s="152">
        <v>5.1396364558980769</v>
      </c>
      <c r="E47" s="152" t="s">
        <v>340</v>
      </c>
      <c r="F47" s="152">
        <v>8.7462082912032368</v>
      </c>
      <c r="G47" s="152">
        <v>9.252669039145907</v>
      </c>
      <c r="H47" s="152">
        <v>8.221058954775593</v>
      </c>
      <c r="I47" s="152" t="s">
        <v>340</v>
      </c>
      <c r="J47" s="152">
        <v>8.0595533498759302</v>
      </c>
      <c r="K47" s="152">
        <v>8.9149965445749828</v>
      </c>
      <c r="L47" s="152">
        <v>7.194890729468117</v>
      </c>
      <c r="M47" s="152" t="s">
        <v>340</v>
      </c>
      <c r="N47" s="152">
        <v>5.5136029792076133</v>
      </c>
      <c r="O47" s="152">
        <v>6.3873275421563624</v>
      </c>
      <c r="P47" s="152">
        <v>4.6182846371347788</v>
      </c>
      <c r="Q47" s="152" t="s">
        <v>340</v>
      </c>
      <c r="R47" s="152">
        <v>6.7292006525285482</v>
      </c>
      <c r="S47" s="152">
        <v>8.4736406293127242</v>
      </c>
      <c r="T47" s="152">
        <v>5.0361639432092158</v>
      </c>
      <c r="U47" s="152" t="s">
        <v>340</v>
      </c>
      <c r="V47" s="152">
        <v>2.0115254974448193</v>
      </c>
      <c r="W47" s="152">
        <v>2.6137135098438562</v>
      </c>
      <c r="X47" s="152">
        <v>1.4545835077438258</v>
      </c>
      <c r="Y47" s="152" t="s">
        <v>340</v>
      </c>
      <c r="Z47" s="152">
        <v>0.53646269907795474</v>
      </c>
      <c r="AA47" s="152">
        <v>0.68740955137481907</v>
      </c>
      <c r="AB47" s="152">
        <v>0.4061230865354577</v>
      </c>
      <c r="AC47" s="215"/>
    </row>
    <row r="48" spans="1:30" x14ac:dyDescent="0.3">
      <c r="A48" s="169" t="s">
        <v>227</v>
      </c>
      <c r="B48" s="152">
        <v>6.2009689398224435</v>
      </c>
      <c r="C48" s="152">
        <v>7.5978757564530071</v>
      </c>
      <c r="D48" s="152">
        <v>4.8162385837761068</v>
      </c>
      <c r="E48" s="152" t="s">
        <v>340</v>
      </c>
      <c r="F48" s="152">
        <v>8.5308848080133561</v>
      </c>
      <c r="G48" s="152">
        <v>9.6710956218688739</v>
      </c>
      <c r="H48" s="152">
        <v>7.3395539371870742</v>
      </c>
      <c r="I48" s="152" t="s">
        <v>340</v>
      </c>
      <c r="J48" s="152">
        <v>9.0998106926039561</v>
      </c>
      <c r="K48" s="152">
        <v>10.914866581956797</v>
      </c>
      <c r="L48" s="152">
        <v>7.1821721036380719</v>
      </c>
      <c r="M48" s="152" t="s">
        <v>340</v>
      </c>
      <c r="N48" s="152">
        <v>6.0372060372060377</v>
      </c>
      <c r="O48" s="152">
        <v>7.8712733351908604</v>
      </c>
      <c r="P48" s="152">
        <v>4.1743313994622895</v>
      </c>
      <c r="Q48" s="152" t="s">
        <v>340</v>
      </c>
      <c r="R48" s="152">
        <v>6.1899482631189944</v>
      </c>
      <c r="S48" s="152">
        <v>7.584020291693089</v>
      </c>
      <c r="T48" s="152">
        <v>4.873667824212669</v>
      </c>
      <c r="U48" s="152" t="s">
        <v>340</v>
      </c>
      <c r="V48" s="152">
        <v>1.8152938506920808</v>
      </c>
      <c r="W48" s="152">
        <v>2.5141420490257702</v>
      </c>
      <c r="X48" s="152">
        <v>1.1666909727285986</v>
      </c>
      <c r="Y48" s="152" t="s">
        <v>340</v>
      </c>
      <c r="Z48" s="152">
        <v>0.25374855824682813</v>
      </c>
      <c r="AA48" s="152">
        <v>0.29910269192422734</v>
      </c>
      <c r="AB48" s="152">
        <v>0.21468441391155002</v>
      </c>
      <c r="AC48" s="216"/>
    </row>
    <row r="49" spans="1:30" x14ac:dyDescent="0.3">
      <c r="A49" s="169" t="s">
        <v>231</v>
      </c>
      <c r="B49" s="152">
        <v>7.4670254426639122</v>
      </c>
      <c r="C49" s="152">
        <v>8.7303102625298337</v>
      </c>
      <c r="D49" s="152">
        <v>6.1868137183766265</v>
      </c>
      <c r="E49" s="152" t="s">
        <v>340</v>
      </c>
      <c r="F49" s="152">
        <v>9.3347027273764684</v>
      </c>
      <c r="G49" s="152">
        <v>10.734463276836157</v>
      </c>
      <c r="H49" s="152">
        <v>7.7865897620764235</v>
      </c>
      <c r="I49" s="152" t="s">
        <v>340</v>
      </c>
      <c r="J49" s="152">
        <v>9.387172163074526</v>
      </c>
      <c r="K49" s="152">
        <v>10.6</v>
      </c>
      <c r="L49" s="152">
        <v>8.0767152890329559</v>
      </c>
      <c r="M49" s="152" t="s">
        <v>340</v>
      </c>
      <c r="N49" s="152">
        <v>6.1557112068965516</v>
      </c>
      <c r="O49" s="152">
        <v>7.2475353050892615</v>
      </c>
      <c r="P49" s="152">
        <v>5.039498774175974</v>
      </c>
      <c r="Q49" s="152" t="s">
        <v>340</v>
      </c>
      <c r="R49" s="152">
        <v>10.995592722341508</v>
      </c>
      <c r="S49" s="152">
        <v>12.747810050714614</v>
      </c>
      <c r="T49" s="152">
        <v>9.3105741520727108</v>
      </c>
      <c r="U49" s="152" t="s">
        <v>340</v>
      </c>
      <c r="V49" s="152">
        <v>1.7531254490587729</v>
      </c>
      <c r="W49" s="152">
        <v>2.2995461422087744</v>
      </c>
      <c r="X49" s="152">
        <v>1.2588943623426381</v>
      </c>
      <c r="Y49" s="152" t="s">
        <v>340</v>
      </c>
      <c r="Z49" s="152">
        <v>0.77881619937694702</v>
      </c>
      <c r="AA49" s="152">
        <v>1.0504201680672269</v>
      </c>
      <c r="AB49" s="152">
        <v>0.51334702258726894</v>
      </c>
      <c r="AC49" s="216"/>
    </row>
    <row r="50" spans="1:30" x14ac:dyDescent="0.3">
      <c r="A50" s="169" t="s">
        <v>233</v>
      </c>
      <c r="B50" s="152">
        <v>5.2311120323349574</v>
      </c>
      <c r="C50" s="152">
        <v>6.3647362053547942</v>
      </c>
      <c r="D50" s="152">
        <v>4.1307122798059739</v>
      </c>
      <c r="E50" s="152" t="s">
        <v>340</v>
      </c>
      <c r="F50" s="152">
        <v>7.0432959171086722</v>
      </c>
      <c r="G50" s="152">
        <v>8.0951237088637988</v>
      </c>
      <c r="H50" s="152">
        <v>5.9330628803245435</v>
      </c>
      <c r="I50" s="152" t="s">
        <v>340</v>
      </c>
      <c r="J50" s="152">
        <v>6.9685428128085771</v>
      </c>
      <c r="K50" s="152">
        <v>8.3216193421422542</v>
      </c>
      <c r="L50" s="152">
        <v>5.6058890147225373</v>
      </c>
      <c r="M50" s="152" t="s">
        <v>340</v>
      </c>
      <c r="N50" s="152">
        <v>4.8378076062639819</v>
      </c>
      <c r="O50" s="152">
        <v>6.1919504643962853</v>
      </c>
      <c r="P50" s="152">
        <v>3.5009724923589882</v>
      </c>
      <c r="Q50" s="152" t="s">
        <v>340</v>
      </c>
      <c r="R50" s="152">
        <v>5.8142629058009581</v>
      </c>
      <c r="S50" s="152">
        <v>6.962025316455696</v>
      </c>
      <c r="T50" s="152">
        <v>4.7398248325605357</v>
      </c>
      <c r="U50" s="152" t="s">
        <v>340</v>
      </c>
      <c r="V50" s="152">
        <v>2.4962852897473997</v>
      </c>
      <c r="W50" s="152">
        <v>3.1861198738170344</v>
      </c>
      <c r="X50" s="152">
        <v>1.8820224719101122</v>
      </c>
      <c r="Y50" s="152" t="s">
        <v>340</v>
      </c>
      <c r="Z50" s="152">
        <v>0.14985014985014986</v>
      </c>
      <c r="AA50" s="152">
        <v>0.32119914346895073</v>
      </c>
      <c r="AB50" s="152">
        <v>0</v>
      </c>
      <c r="AC50" s="216"/>
    </row>
    <row r="51" spans="1:30" x14ac:dyDescent="0.3">
      <c r="A51" s="169" t="s">
        <v>374</v>
      </c>
      <c r="B51" s="152">
        <v>5.2219395775573787</v>
      </c>
      <c r="C51" s="152">
        <v>6.8262566253130634</v>
      </c>
      <c r="D51" s="152">
        <v>3.6760579189583567</v>
      </c>
      <c r="E51" s="152" t="s">
        <v>340</v>
      </c>
      <c r="F51" s="152">
        <v>7.1927554980595083</v>
      </c>
      <c r="G51" s="152">
        <v>9.0794768611670023</v>
      </c>
      <c r="H51" s="152">
        <v>5.1944592434736281</v>
      </c>
      <c r="I51" s="152" t="s">
        <v>340</v>
      </c>
      <c r="J51" s="152">
        <v>6.796747967479674</v>
      </c>
      <c r="K51" s="152">
        <v>8.6688311688311686</v>
      </c>
      <c r="L51" s="152">
        <v>4.9185667752443001</v>
      </c>
      <c r="M51" s="152" t="s">
        <v>340</v>
      </c>
      <c r="N51" s="152">
        <v>4.83059376048306</v>
      </c>
      <c r="O51" s="152">
        <v>6.0426929392446631</v>
      </c>
      <c r="P51" s="152">
        <v>3.5653068220774768</v>
      </c>
      <c r="Q51" s="152" t="s">
        <v>340</v>
      </c>
      <c r="R51" s="152">
        <v>5.7085020242914979</v>
      </c>
      <c r="S51" s="152">
        <v>7.9507278835386348</v>
      </c>
      <c r="T51" s="152">
        <v>3.6216779572694113</v>
      </c>
      <c r="U51" s="152" t="s">
        <v>340</v>
      </c>
      <c r="V51" s="152">
        <v>2.1471312917986625</v>
      </c>
      <c r="W51" s="152">
        <v>2.5370804059328651</v>
      </c>
      <c r="X51" s="152">
        <v>1.8269230769230771</v>
      </c>
      <c r="Y51" s="152" t="s">
        <v>340</v>
      </c>
      <c r="Z51" s="152">
        <v>0.97418412079883099</v>
      </c>
      <c r="AA51" s="152">
        <v>1.1777301927194861</v>
      </c>
      <c r="AB51" s="152">
        <v>0.80428954423592491</v>
      </c>
      <c r="AC51" s="205"/>
    </row>
    <row r="52" spans="1:30" x14ac:dyDescent="0.3">
      <c r="A52" s="169" t="s">
        <v>239</v>
      </c>
      <c r="B52" s="152">
        <v>7.5175186674325101</v>
      </c>
      <c r="C52" s="152">
        <v>9.5415060157012128</v>
      </c>
      <c r="D52" s="152">
        <v>5.5368669879079917</v>
      </c>
      <c r="E52" s="152" t="s">
        <v>340</v>
      </c>
      <c r="F52" s="152">
        <v>9.5550847457627128</v>
      </c>
      <c r="G52" s="152">
        <v>11.757501530924678</v>
      </c>
      <c r="H52" s="152">
        <v>7.1790354547456507</v>
      </c>
      <c r="I52" s="152" t="s">
        <v>340</v>
      </c>
      <c r="J52" s="152">
        <v>9.4889573703133028</v>
      </c>
      <c r="K52" s="152">
        <v>11.119477911646586</v>
      </c>
      <c r="L52" s="152">
        <v>7.7812828601472139</v>
      </c>
      <c r="M52" s="152" t="s">
        <v>340</v>
      </c>
      <c r="N52" s="152">
        <v>7.5235531628532968</v>
      </c>
      <c r="O52" s="152">
        <v>9.8715890850722321</v>
      </c>
      <c r="P52" s="152">
        <v>5.1462621885157089</v>
      </c>
      <c r="Q52" s="152" t="s">
        <v>340</v>
      </c>
      <c r="R52" s="152">
        <v>7.9032258064516121</v>
      </c>
      <c r="S52" s="152">
        <v>10.215536596317916</v>
      </c>
      <c r="T52" s="152">
        <v>5.7779612051176228</v>
      </c>
      <c r="U52" s="152" t="s">
        <v>340</v>
      </c>
      <c r="V52" s="152">
        <v>4.2635658914728678</v>
      </c>
      <c r="W52" s="152">
        <v>5.6025678435949811</v>
      </c>
      <c r="X52" s="152">
        <v>3.0550434553594941</v>
      </c>
      <c r="Y52" s="152" t="s">
        <v>340</v>
      </c>
      <c r="Z52" s="152">
        <v>1.2377294067434912</v>
      </c>
      <c r="AA52" s="152">
        <v>1.8536585365853657</v>
      </c>
      <c r="AB52" s="152">
        <v>0.75872534142640369</v>
      </c>
      <c r="AC52" s="206"/>
    </row>
    <row r="53" spans="1:30" x14ac:dyDescent="0.3">
      <c r="A53" s="169" t="s">
        <v>244</v>
      </c>
      <c r="B53" s="152">
        <v>5.5814071757316857</v>
      </c>
      <c r="C53" s="152">
        <v>7.0246015782144511</v>
      </c>
      <c r="D53" s="152">
        <v>4.1779516501153573</v>
      </c>
      <c r="E53" s="152" t="s">
        <v>340</v>
      </c>
      <c r="F53" s="152">
        <v>6.5793676141807724</v>
      </c>
      <c r="G53" s="152">
        <v>7.9613248302818356</v>
      </c>
      <c r="H53" s="152">
        <v>5.0970873786407767</v>
      </c>
      <c r="I53" s="152" t="s">
        <v>340</v>
      </c>
      <c r="J53" s="152">
        <v>6.9881759000929984</v>
      </c>
      <c r="K53" s="152">
        <v>8.6603872318158022</v>
      </c>
      <c r="L53" s="152">
        <v>5.2631578947368416</v>
      </c>
      <c r="M53" s="152" t="s">
        <v>340</v>
      </c>
      <c r="N53" s="152">
        <v>6.1026154066028298</v>
      </c>
      <c r="O53" s="152">
        <v>7.4168797953964196</v>
      </c>
      <c r="P53" s="152">
        <v>4.7728579643473257</v>
      </c>
      <c r="Q53" s="152" t="s">
        <v>340</v>
      </c>
      <c r="R53" s="152">
        <v>5.8556756035747632</v>
      </c>
      <c r="S53" s="152">
        <v>7.7051460361613353</v>
      </c>
      <c r="T53" s="152">
        <v>4.1517170681701696</v>
      </c>
      <c r="U53" s="152" t="s">
        <v>340</v>
      </c>
      <c r="V53" s="152">
        <v>2.5479761328817929</v>
      </c>
      <c r="W53" s="152">
        <v>3.1590031590031589</v>
      </c>
      <c r="X53" s="152">
        <v>2.028639618138425</v>
      </c>
      <c r="Y53" s="152" t="s">
        <v>340</v>
      </c>
      <c r="Z53" s="152">
        <v>1.5771028037383177</v>
      </c>
      <c r="AA53" s="152">
        <v>2.1534320323014806</v>
      </c>
      <c r="AB53" s="152">
        <v>1.1351909184726523</v>
      </c>
      <c r="AC53" s="90"/>
    </row>
    <row r="54" spans="1:30" x14ac:dyDescent="0.3">
      <c r="A54" s="50"/>
      <c r="B54" s="152"/>
      <c r="C54" s="152"/>
      <c r="D54" s="152"/>
      <c r="E54" s="152"/>
      <c r="F54" s="152"/>
      <c r="G54" s="152"/>
      <c r="H54" s="152"/>
      <c r="I54" s="152"/>
      <c r="J54" s="152"/>
      <c r="K54" s="152"/>
      <c r="L54" s="152"/>
      <c r="M54" s="152"/>
      <c r="N54" s="152"/>
      <c r="O54" s="152"/>
      <c r="P54" s="152"/>
      <c r="Q54" s="152"/>
      <c r="R54" s="152"/>
      <c r="S54" s="152"/>
      <c r="T54" s="152"/>
      <c r="U54" s="152"/>
      <c r="V54" s="152"/>
      <c r="W54" s="152"/>
      <c r="X54" s="152"/>
      <c r="Y54" s="152"/>
      <c r="Z54" s="152"/>
      <c r="AA54" s="152"/>
      <c r="AB54" s="152"/>
      <c r="AC54" s="157"/>
    </row>
    <row r="55" spans="1:30" s="74" customFormat="1" x14ac:dyDescent="0.3">
      <c r="A55" s="142" t="s">
        <v>302</v>
      </c>
      <c r="B55" s="157">
        <v>6.377150807424611</v>
      </c>
      <c r="C55" s="157">
        <v>7.5240697181761078</v>
      </c>
      <c r="D55" s="157">
        <v>5.2484777904778337</v>
      </c>
      <c r="E55" s="157" t="s">
        <v>340</v>
      </c>
      <c r="F55" s="157">
        <v>8.663874239006935</v>
      </c>
      <c r="G55" s="157">
        <v>9.592065374983525</v>
      </c>
      <c r="H55" s="157">
        <v>7.6796757625519723</v>
      </c>
      <c r="I55" s="157" t="s">
        <v>340</v>
      </c>
      <c r="J55" s="157">
        <v>8.5364403756984899</v>
      </c>
      <c r="K55" s="157">
        <v>9.7649186256781189</v>
      </c>
      <c r="L55" s="157">
        <v>7.2878376218635132</v>
      </c>
      <c r="M55" s="157" t="s">
        <v>340</v>
      </c>
      <c r="N55" s="157">
        <v>6.0663273682482348</v>
      </c>
      <c r="O55" s="157">
        <v>7.2740601963100229</v>
      </c>
      <c r="P55" s="157">
        <v>4.8397104446742496</v>
      </c>
      <c r="Q55" s="157" t="s">
        <v>340</v>
      </c>
      <c r="R55" s="157">
        <v>7.1392047959093707</v>
      </c>
      <c r="S55" s="157">
        <v>8.7003649239440684</v>
      </c>
      <c r="T55" s="157">
        <v>5.6512156484606377</v>
      </c>
      <c r="U55" s="157" t="s">
        <v>340</v>
      </c>
      <c r="V55" s="157">
        <v>2.3107772614424853</v>
      </c>
      <c r="W55" s="157">
        <v>2.9246293981068048</v>
      </c>
      <c r="X55" s="157">
        <v>1.7548825360883102</v>
      </c>
      <c r="Y55" s="157" t="s">
        <v>340</v>
      </c>
      <c r="Z55" s="157">
        <v>0.64304086881966271</v>
      </c>
      <c r="AA55" s="157">
        <v>0.86393088552915775</v>
      </c>
      <c r="AB55" s="157">
        <v>0.45248868778280549</v>
      </c>
      <c r="AC55" s="152"/>
      <c r="AD55" s="30"/>
    </row>
    <row r="56" spans="1:30" x14ac:dyDescent="0.3">
      <c r="A56" s="169" t="s">
        <v>373</v>
      </c>
      <c r="B56" s="152">
        <v>6.2785053767940084</v>
      </c>
      <c r="C56" s="152">
        <v>7.1661031276415894</v>
      </c>
      <c r="D56" s="152">
        <v>5.4084845471870073</v>
      </c>
      <c r="E56" s="152" t="s">
        <v>340</v>
      </c>
      <c r="F56" s="152">
        <v>9.2211928199189348</v>
      </c>
      <c r="G56" s="152">
        <v>9.7111364500190049</v>
      </c>
      <c r="H56" s="152">
        <v>8.7156862745098032</v>
      </c>
      <c r="I56" s="152" t="s">
        <v>340</v>
      </c>
      <c r="J56" s="152">
        <v>8.4000902628906697</v>
      </c>
      <c r="K56" s="152">
        <v>9.2325056433408577</v>
      </c>
      <c r="L56" s="152">
        <v>7.5682382133995043</v>
      </c>
      <c r="M56" s="152" t="s">
        <v>340</v>
      </c>
      <c r="N56" s="152">
        <v>5.8209839952578539</v>
      </c>
      <c r="O56" s="152">
        <v>6.6925886650170856</v>
      </c>
      <c r="P56" s="152">
        <v>4.9385661457712038</v>
      </c>
      <c r="Q56" s="152" t="s">
        <v>340</v>
      </c>
      <c r="R56" s="152">
        <v>6.6513761467889916</v>
      </c>
      <c r="S56" s="152">
        <v>8.2263029402398899</v>
      </c>
      <c r="T56" s="152">
        <v>5.1316193792891527</v>
      </c>
      <c r="U56" s="152" t="s">
        <v>340</v>
      </c>
      <c r="V56" s="152">
        <v>1.9828975089850043</v>
      </c>
      <c r="W56" s="152">
        <v>2.5</v>
      </c>
      <c r="X56" s="152">
        <v>1.503938887562664</v>
      </c>
      <c r="Y56" s="152" t="s">
        <v>340</v>
      </c>
      <c r="Z56" s="152">
        <v>0.48445700444085588</v>
      </c>
      <c r="AA56" s="152">
        <v>0.61728395061728392</v>
      </c>
      <c r="AB56" s="152">
        <v>0.37230081906180196</v>
      </c>
      <c r="AC56" s="152"/>
    </row>
    <row r="57" spans="1:30" x14ac:dyDescent="0.3">
      <c r="A57" s="169" t="s">
        <v>227</v>
      </c>
      <c r="B57" s="152">
        <v>6.6438191438191438</v>
      </c>
      <c r="C57" s="152">
        <v>7.8559672433864556</v>
      </c>
      <c r="D57" s="152">
        <v>5.4352611566940165</v>
      </c>
      <c r="E57" s="152" t="s">
        <v>340</v>
      </c>
      <c r="F57" s="152">
        <v>9.4809174482310343</v>
      </c>
      <c r="G57" s="152">
        <v>10.711071107110712</v>
      </c>
      <c r="H57" s="152">
        <v>8.1703107019562715</v>
      </c>
      <c r="I57" s="152" t="s">
        <v>340</v>
      </c>
      <c r="J57" s="152">
        <v>9.6320346320346317</v>
      </c>
      <c r="K57" s="152">
        <v>11.144385026737968</v>
      </c>
      <c r="L57" s="152">
        <v>8.0832420591456735</v>
      </c>
      <c r="M57" s="152" t="s">
        <v>340</v>
      </c>
      <c r="N57" s="152">
        <v>6.5855323020928118</v>
      </c>
      <c r="O57" s="152">
        <v>8.2753980713164399</v>
      </c>
      <c r="P57" s="152">
        <v>4.8465266558966071</v>
      </c>
      <c r="Q57" s="152" t="s">
        <v>340</v>
      </c>
      <c r="R57" s="152">
        <v>6.3654033041788143</v>
      </c>
      <c r="S57" s="152">
        <v>7.1329502674856355</v>
      </c>
      <c r="T57" s="152">
        <v>5.6265496852946786</v>
      </c>
      <c r="U57" s="152" t="s">
        <v>340</v>
      </c>
      <c r="V57" s="152">
        <v>1.912023460410557</v>
      </c>
      <c r="W57" s="152">
        <v>2.6494895478852696</v>
      </c>
      <c r="X57" s="152">
        <v>1.2242121967807753</v>
      </c>
      <c r="Y57" s="152" t="s">
        <v>340</v>
      </c>
      <c r="Z57" s="152">
        <v>0.30701754385964913</v>
      </c>
      <c r="AA57" s="152">
        <v>0.28275212064090482</v>
      </c>
      <c r="AB57" s="152">
        <v>0.3281378178835111</v>
      </c>
      <c r="AC57" s="152"/>
    </row>
    <row r="58" spans="1:30" x14ac:dyDescent="0.3">
      <c r="A58" s="169" t="s">
        <v>231</v>
      </c>
      <c r="B58" s="152">
        <v>7.7064067316504214</v>
      </c>
      <c r="C58" s="152">
        <v>9.0076167347389333</v>
      </c>
      <c r="D58" s="152">
        <v>6.3886870493544246</v>
      </c>
      <c r="E58" s="152" t="s">
        <v>340</v>
      </c>
      <c r="F58" s="152">
        <v>9.6</v>
      </c>
      <c r="G58" s="152">
        <v>11.08580106302202</v>
      </c>
      <c r="H58" s="152">
        <v>7.9459002535925611</v>
      </c>
      <c r="I58" s="152" t="s">
        <v>340</v>
      </c>
      <c r="J58" s="152">
        <v>9.7052154195011333</v>
      </c>
      <c r="K58" s="152">
        <v>10.877806940799067</v>
      </c>
      <c r="L58" s="152">
        <v>8.4431889516635295</v>
      </c>
      <c r="M58" s="152" t="s">
        <v>340</v>
      </c>
      <c r="N58" s="152">
        <v>6.4273397084182475</v>
      </c>
      <c r="O58" s="152">
        <v>7.6565406075635458</v>
      </c>
      <c r="P58" s="152">
        <v>5.1696796701554071</v>
      </c>
      <c r="Q58" s="152" t="s">
        <v>340</v>
      </c>
      <c r="R58" s="152">
        <v>11.391917896087236</v>
      </c>
      <c r="S58" s="152">
        <v>13.256180957390848</v>
      </c>
      <c r="T58" s="152">
        <v>9.6168294515401964</v>
      </c>
      <c r="U58" s="152" t="s">
        <v>340</v>
      </c>
      <c r="V58" s="152">
        <v>1.7099638276882605</v>
      </c>
      <c r="W58" s="152">
        <v>2.1701687909059593</v>
      </c>
      <c r="X58" s="152">
        <v>1.2897137464611514</v>
      </c>
      <c r="Y58" s="152" t="s">
        <v>340</v>
      </c>
      <c r="Z58" s="152">
        <v>0.67155067155067161</v>
      </c>
      <c r="AA58" s="152">
        <v>0.86741016109045854</v>
      </c>
      <c r="AB58" s="152">
        <v>0.48134777376654636</v>
      </c>
      <c r="AC58" s="152"/>
    </row>
    <row r="59" spans="1:30" x14ac:dyDescent="0.3">
      <c r="A59" s="169" t="s">
        <v>233</v>
      </c>
      <c r="B59" s="152">
        <v>4.9525916561314789</v>
      </c>
      <c r="C59" s="152">
        <v>5.9379389605414374</v>
      </c>
      <c r="D59" s="152">
        <v>3.9867317561647262</v>
      </c>
      <c r="E59" s="152" t="s">
        <v>340</v>
      </c>
      <c r="F59" s="152">
        <v>6.9974953036944276</v>
      </c>
      <c r="G59" s="152">
        <v>7.7202543142597637</v>
      </c>
      <c r="H59" s="152">
        <v>6.2236628849270659</v>
      </c>
      <c r="I59" s="152" t="s">
        <v>340</v>
      </c>
      <c r="J59" s="152">
        <v>7.0870244919228762</v>
      </c>
      <c r="K59" s="152">
        <v>8.3998611593196806</v>
      </c>
      <c r="L59" s="152">
        <v>5.7719054242002787</v>
      </c>
      <c r="M59" s="152" t="s">
        <v>340</v>
      </c>
      <c r="N59" s="152">
        <v>4.5563139931740615</v>
      </c>
      <c r="O59" s="152">
        <v>5.9228650137741052</v>
      </c>
      <c r="P59" s="152">
        <v>3.213802435723951</v>
      </c>
      <c r="Q59" s="152" t="s">
        <v>340</v>
      </c>
      <c r="R59" s="152">
        <v>5.2454282964388836</v>
      </c>
      <c r="S59" s="152">
        <v>6.1784897025171626</v>
      </c>
      <c r="T59" s="152">
        <v>4.3464566929133852</v>
      </c>
      <c r="U59" s="152" t="s">
        <v>340</v>
      </c>
      <c r="V59" s="152">
        <v>2.0919747520288547</v>
      </c>
      <c r="W59" s="152">
        <v>2.6475037821482599</v>
      </c>
      <c r="X59" s="152">
        <v>1.585660117200965</v>
      </c>
      <c r="Y59" s="152" t="s">
        <v>340</v>
      </c>
      <c r="Z59" s="152">
        <v>0.10775862068965517</v>
      </c>
      <c r="AA59" s="152">
        <v>0.22962112514351321</v>
      </c>
      <c r="AB59" s="152">
        <v>0</v>
      </c>
      <c r="AC59" s="152"/>
    </row>
    <row r="60" spans="1:30" x14ac:dyDescent="0.3">
      <c r="A60" s="169" t="s">
        <v>374</v>
      </c>
      <c r="B60" s="152">
        <v>5.372958079118284</v>
      </c>
      <c r="C60" s="152">
        <v>6.7985539264912633</v>
      </c>
      <c r="D60" s="152">
        <v>4.0034728921474052</v>
      </c>
      <c r="E60" s="152" t="s">
        <v>340</v>
      </c>
      <c r="F60" s="152">
        <v>7.7517617640372807</v>
      </c>
      <c r="G60" s="152">
        <v>9.2064883822884713</v>
      </c>
      <c r="H60" s="152">
        <v>6.1850802644003782</v>
      </c>
      <c r="I60" s="152" t="s">
        <v>340</v>
      </c>
      <c r="J60" s="152">
        <v>6.9346164732521931</v>
      </c>
      <c r="K60" s="152">
        <v>8.7205966724039019</v>
      </c>
      <c r="L60" s="152">
        <v>5.1955307262569832</v>
      </c>
      <c r="M60" s="152" t="s">
        <v>340</v>
      </c>
      <c r="N60" s="152">
        <v>4.9649532710280369</v>
      </c>
      <c r="O60" s="152">
        <v>5.9025787965616052</v>
      </c>
      <c r="P60" s="152">
        <v>3.9904705181655746</v>
      </c>
      <c r="Q60" s="152" t="s">
        <v>340</v>
      </c>
      <c r="R60" s="152">
        <v>5.8429561200923787</v>
      </c>
      <c r="S60" s="152">
        <v>8.0889309366130568</v>
      </c>
      <c r="T60" s="152">
        <v>3.7003610108303246</v>
      </c>
      <c r="U60" s="152" t="s">
        <v>340</v>
      </c>
      <c r="V60" s="152">
        <v>2.114103677961193</v>
      </c>
      <c r="W60" s="152">
        <v>2.3240800516462232</v>
      </c>
      <c r="X60" s="152">
        <v>1.9432773109243697</v>
      </c>
      <c r="Y60" s="152" t="s">
        <v>340</v>
      </c>
      <c r="Z60" s="152">
        <v>0.8438818565400843</v>
      </c>
      <c r="AA60" s="152">
        <v>0.95057034220532322</v>
      </c>
      <c r="AB60" s="152">
        <v>0.75872534142640369</v>
      </c>
      <c r="AC60" s="152"/>
    </row>
    <row r="61" spans="1:30" x14ac:dyDescent="0.3">
      <c r="A61" s="169" t="s">
        <v>239</v>
      </c>
      <c r="B61" s="152">
        <v>7.3072264836495755</v>
      </c>
      <c r="C61" s="152">
        <v>8.8655077767612074</v>
      </c>
      <c r="D61" s="152">
        <v>5.8083252662149079</v>
      </c>
      <c r="E61" s="152" t="s">
        <v>340</v>
      </c>
      <c r="F61" s="152">
        <v>8.0231065468549421</v>
      </c>
      <c r="G61" s="152">
        <v>8.6336965632858345</v>
      </c>
      <c r="H61" s="152">
        <v>7.3863636363636367</v>
      </c>
      <c r="I61" s="152" t="s">
        <v>340</v>
      </c>
      <c r="J61" s="152">
        <v>9.335681932561652</v>
      </c>
      <c r="K61" s="152">
        <v>10.841584158415841</v>
      </c>
      <c r="L61" s="152">
        <v>7.7789150460593648</v>
      </c>
      <c r="M61" s="152" t="s">
        <v>340</v>
      </c>
      <c r="N61" s="152">
        <v>7.1964794201397879</v>
      </c>
      <c r="O61" s="152">
        <v>8.5714285714285712</v>
      </c>
      <c r="P61" s="152">
        <v>5.8307533539731686</v>
      </c>
      <c r="Q61" s="152" t="s">
        <v>340</v>
      </c>
      <c r="R61" s="152">
        <v>8.099241336887431</v>
      </c>
      <c r="S61" s="152">
        <v>10.789814415192058</v>
      </c>
      <c r="T61" s="152">
        <v>5.6640625</v>
      </c>
      <c r="U61" s="152" t="s">
        <v>340</v>
      </c>
      <c r="V61" s="152">
        <v>4.9736842105263159</v>
      </c>
      <c r="W61" s="152">
        <v>6.4606741573033712</v>
      </c>
      <c r="X61" s="152">
        <v>3.6633663366336631</v>
      </c>
      <c r="Y61" s="152" t="s">
        <v>340</v>
      </c>
      <c r="Z61" s="152">
        <v>1.9004524886877827</v>
      </c>
      <c r="AA61" s="152">
        <v>2.788844621513944</v>
      </c>
      <c r="AB61" s="152">
        <v>1.1608623548922055</v>
      </c>
      <c r="AC61" s="152"/>
    </row>
    <row r="62" spans="1:30" x14ac:dyDescent="0.3">
      <c r="A62" s="169" t="s">
        <v>244</v>
      </c>
      <c r="B62" s="152">
        <v>6.0317146667983996</v>
      </c>
      <c r="C62" s="152">
        <v>7.4437218609304647</v>
      </c>
      <c r="D62" s="152">
        <v>4.6545667447306798</v>
      </c>
      <c r="E62" s="152" t="s">
        <v>340</v>
      </c>
      <c r="F62" s="152">
        <v>6.5116279069767442</v>
      </c>
      <c r="G62" s="152">
        <v>7.8790459965928452</v>
      </c>
      <c r="H62" s="152">
        <v>5.0299953853253347</v>
      </c>
      <c r="I62" s="152" t="s">
        <v>340</v>
      </c>
      <c r="J62" s="152">
        <v>7.263186964926815</v>
      </c>
      <c r="K62" s="152">
        <v>8.6885245901639347</v>
      </c>
      <c r="L62" s="152">
        <v>5.8068118369625905</v>
      </c>
      <c r="M62" s="152" t="s">
        <v>340</v>
      </c>
      <c r="N62" s="152">
        <v>7.6271186440677967</v>
      </c>
      <c r="O62" s="152">
        <v>8.9651355838406186</v>
      </c>
      <c r="P62" s="152">
        <v>6.231967686093479</v>
      </c>
      <c r="Q62" s="152" t="s">
        <v>340</v>
      </c>
      <c r="R62" s="152">
        <v>6.3670411985018731</v>
      </c>
      <c r="S62" s="152">
        <v>8.2942097026604067</v>
      </c>
      <c r="T62" s="152">
        <v>4.5977011494252871</v>
      </c>
      <c r="U62" s="152" t="s">
        <v>340</v>
      </c>
      <c r="V62" s="152">
        <v>3.4598214285714288</v>
      </c>
      <c r="W62" s="152">
        <v>4.1312272174969626</v>
      </c>
      <c r="X62" s="152">
        <v>2.8895768833849327</v>
      </c>
      <c r="Y62" s="152" t="s">
        <v>340</v>
      </c>
      <c r="Z62" s="152">
        <v>1.5337423312883436</v>
      </c>
      <c r="AA62" s="152">
        <v>2.4608501118568231</v>
      </c>
      <c r="AB62" s="152">
        <v>0.75329566854990582</v>
      </c>
      <c r="AC62" s="152"/>
    </row>
    <row r="63" spans="1:30" x14ac:dyDescent="0.3">
      <c r="A63" s="50"/>
      <c r="B63" s="152"/>
      <c r="C63" s="152"/>
      <c r="D63" s="152"/>
      <c r="E63" s="152"/>
      <c r="F63" s="152"/>
      <c r="G63" s="152"/>
      <c r="H63" s="152"/>
      <c r="I63" s="152"/>
      <c r="J63" s="152"/>
      <c r="K63" s="152"/>
      <c r="L63" s="152"/>
      <c r="M63" s="152"/>
      <c r="N63" s="152"/>
      <c r="O63" s="152"/>
      <c r="P63" s="152"/>
      <c r="Q63" s="152"/>
      <c r="R63" s="152"/>
      <c r="S63" s="152"/>
      <c r="T63" s="152"/>
      <c r="U63" s="152"/>
      <c r="V63" s="152"/>
      <c r="W63" s="152"/>
      <c r="X63" s="152"/>
      <c r="Y63" s="152"/>
      <c r="Z63" s="152"/>
      <c r="AA63" s="152"/>
      <c r="AB63" s="152"/>
      <c r="AC63" s="157"/>
    </row>
    <row r="64" spans="1:30" s="74" customFormat="1" x14ac:dyDescent="0.3">
      <c r="A64" s="142" t="s">
        <v>303</v>
      </c>
      <c r="B64" s="157">
        <v>5.7648411926037335</v>
      </c>
      <c r="C64" s="157">
        <v>7.5216112645931741</v>
      </c>
      <c r="D64" s="157">
        <v>4.033377250768555</v>
      </c>
      <c r="E64" s="152" t="s">
        <v>340</v>
      </c>
      <c r="F64" s="157">
        <v>7.5085976308750482</v>
      </c>
      <c r="G64" s="157">
        <v>9.3158443881353392</v>
      </c>
      <c r="H64" s="157">
        <v>5.606963613550815</v>
      </c>
      <c r="I64" s="152" t="s">
        <v>340</v>
      </c>
      <c r="J64" s="157">
        <v>7.57326308857425</v>
      </c>
      <c r="K64" s="157">
        <v>9.4420210832424587</v>
      </c>
      <c r="L64" s="157">
        <v>5.5680156021452953</v>
      </c>
      <c r="M64" s="152" t="s">
        <v>340</v>
      </c>
      <c r="N64" s="157">
        <v>5.2836092046830849</v>
      </c>
      <c r="O64" s="157">
        <v>7.0872429626671991</v>
      </c>
      <c r="P64" s="157">
        <v>3.4394774443764033</v>
      </c>
      <c r="Q64" s="152" t="s">
        <v>340</v>
      </c>
      <c r="R64" s="157">
        <v>6.5340011732322552</v>
      </c>
      <c r="S64" s="157">
        <v>8.7441424554826614</v>
      </c>
      <c r="T64" s="157">
        <v>4.4817683404403441</v>
      </c>
      <c r="U64" s="152" t="s">
        <v>340</v>
      </c>
      <c r="V64" s="157">
        <v>2.3084934043045591</v>
      </c>
      <c r="W64" s="157">
        <v>3.2023648232540953</v>
      </c>
      <c r="X64" s="157">
        <v>1.5166393889798144</v>
      </c>
      <c r="Y64" s="152" t="s">
        <v>340</v>
      </c>
      <c r="Z64" s="157">
        <v>0.74132492113564674</v>
      </c>
      <c r="AA64" s="157">
        <v>0.97357440890125169</v>
      </c>
      <c r="AB64" s="157">
        <v>0.5484988452655889</v>
      </c>
      <c r="AC64" s="152"/>
      <c r="AD64" s="30"/>
    </row>
    <row r="65" spans="1:30" x14ac:dyDescent="0.3">
      <c r="A65" s="169" t="s">
        <v>373</v>
      </c>
      <c r="B65" s="152">
        <v>4.6331221977083485</v>
      </c>
      <c r="C65" s="152">
        <v>5.9597090095131504</v>
      </c>
      <c r="D65" s="152">
        <v>3.259452411994785</v>
      </c>
      <c r="E65" s="152" t="s">
        <v>340</v>
      </c>
      <c r="F65" s="152">
        <v>5.47808764940239</v>
      </c>
      <c r="G65" s="152">
        <v>6.1577934573444519</v>
      </c>
      <c r="H65" s="152">
        <v>4.7487955953200274</v>
      </c>
      <c r="I65" s="152" t="s">
        <v>340</v>
      </c>
      <c r="J65" s="152">
        <v>5.5693069306930694</v>
      </c>
      <c r="K65" s="152">
        <v>6.6981875492513794</v>
      </c>
      <c r="L65" s="152">
        <v>4.329004329004329</v>
      </c>
      <c r="M65" s="152" t="s">
        <v>340</v>
      </c>
      <c r="N65" s="152">
        <v>3.4090909090909087</v>
      </c>
      <c r="O65" s="152">
        <v>4.3913713405238832</v>
      </c>
      <c r="P65" s="152">
        <v>2.3156089193825045</v>
      </c>
      <c r="Q65" s="152" t="s">
        <v>340</v>
      </c>
      <c r="R65" s="152">
        <v>7.2468793342579749</v>
      </c>
      <c r="S65" s="152">
        <v>10.082872928176796</v>
      </c>
      <c r="T65" s="152">
        <v>4.3871866295264619</v>
      </c>
      <c r="U65" s="152" t="s">
        <v>340</v>
      </c>
      <c r="V65" s="152">
        <v>2.2163120567375887</v>
      </c>
      <c r="W65" s="152">
        <v>3.4322820037105752</v>
      </c>
      <c r="X65" s="152">
        <v>1.1035653650254669</v>
      </c>
      <c r="Y65" s="152" t="s">
        <v>340</v>
      </c>
      <c r="Z65" s="152">
        <v>0.79129574678536096</v>
      </c>
      <c r="AA65" s="152">
        <v>1.0080645161290323</v>
      </c>
      <c r="AB65" s="152">
        <v>0.58252427184466016</v>
      </c>
      <c r="AC65" s="152"/>
    </row>
    <row r="66" spans="1:30" x14ac:dyDescent="0.3">
      <c r="A66" s="169" t="s">
        <v>227</v>
      </c>
      <c r="B66" s="152">
        <v>5.4979319121858099</v>
      </c>
      <c r="C66" s="152">
        <v>7.1850520097598558</v>
      </c>
      <c r="D66" s="152">
        <v>3.8408173562058527</v>
      </c>
      <c r="E66" s="152" t="s">
        <v>340</v>
      </c>
      <c r="F66" s="152">
        <v>7.1101235939452847</v>
      </c>
      <c r="G66" s="152">
        <v>8.0783016266887238</v>
      </c>
      <c r="H66" s="152">
        <v>6.1275881365416902</v>
      </c>
      <c r="I66" s="152" t="s">
        <v>340</v>
      </c>
      <c r="J66" s="152">
        <v>8.2908373087678893</v>
      </c>
      <c r="K66" s="152">
        <v>10.579029733959311</v>
      </c>
      <c r="L66" s="152">
        <v>5.7558945908460473</v>
      </c>
      <c r="M66" s="152" t="s">
        <v>340</v>
      </c>
      <c r="N66" s="152">
        <v>5.1531267192371173</v>
      </c>
      <c r="O66" s="152">
        <v>7.208532548731152</v>
      </c>
      <c r="P66" s="152">
        <v>3.1089978054133138</v>
      </c>
      <c r="Q66" s="152" t="s">
        <v>340</v>
      </c>
      <c r="R66" s="152">
        <v>5.8863101244534146</v>
      </c>
      <c r="S66" s="152">
        <v>8.3861874559548983</v>
      </c>
      <c r="T66" s="152">
        <v>3.6036036036036037</v>
      </c>
      <c r="U66" s="152" t="s">
        <v>340</v>
      </c>
      <c r="V66" s="152">
        <v>1.6396933560477001</v>
      </c>
      <c r="W66" s="152">
        <v>2.2666666666666666</v>
      </c>
      <c r="X66" s="152">
        <v>1.062959934587081</v>
      </c>
      <c r="Y66" s="152" t="s">
        <v>340</v>
      </c>
      <c r="Z66" s="152">
        <v>0.19464720194647203</v>
      </c>
      <c r="AA66" s="152">
        <v>0.31746031746031744</v>
      </c>
      <c r="AB66" s="152">
        <v>9.0090090090090086E-2</v>
      </c>
      <c r="AC66" s="152"/>
    </row>
    <row r="67" spans="1:30" x14ac:dyDescent="0.3">
      <c r="A67" s="169" t="s">
        <v>231</v>
      </c>
      <c r="B67" s="152">
        <v>5.9315995724973281</v>
      </c>
      <c r="C67" s="152">
        <v>6.9562146892655372</v>
      </c>
      <c r="D67" s="152">
        <v>4.8885693745506833</v>
      </c>
      <c r="E67" s="152" t="s">
        <v>340</v>
      </c>
      <c r="F67" s="152">
        <v>7.7593032462391136</v>
      </c>
      <c r="G67" s="152">
        <v>8.6021505376344098</v>
      </c>
      <c r="H67" s="152">
        <v>6.8627450980392162</v>
      </c>
      <c r="I67" s="152" t="s">
        <v>340</v>
      </c>
      <c r="J67" s="152">
        <v>7.4517019319227229</v>
      </c>
      <c r="K67" s="152">
        <v>8.9316987740805605</v>
      </c>
      <c r="L67" s="152">
        <v>5.8139534883720927</v>
      </c>
      <c r="M67" s="152" t="s">
        <v>340</v>
      </c>
      <c r="N67" s="152">
        <v>4.4976076555023923</v>
      </c>
      <c r="O67" s="152">
        <v>4.7438330170777991</v>
      </c>
      <c r="P67" s="152">
        <v>4.2471042471042466</v>
      </c>
      <c r="Q67" s="152" t="s">
        <v>340</v>
      </c>
      <c r="R67" s="152">
        <v>8.064516129032258</v>
      </c>
      <c r="S67" s="152">
        <v>9.1417910447761201</v>
      </c>
      <c r="T67" s="152">
        <v>6.9498069498069501</v>
      </c>
      <c r="U67" s="152" t="s">
        <v>340</v>
      </c>
      <c r="V67" s="152">
        <v>2.0524515393386547</v>
      </c>
      <c r="W67" s="152">
        <v>3.233830845771144</v>
      </c>
      <c r="X67" s="152">
        <v>1.0526315789473684</v>
      </c>
      <c r="Y67" s="152" t="s">
        <v>340</v>
      </c>
      <c r="Z67" s="152">
        <v>1.3888888888888888</v>
      </c>
      <c r="AA67" s="152">
        <v>2.0689655172413794</v>
      </c>
      <c r="AB67" s="152">
        <v>0.69930069930069927</v>
      </c>
      <c r="AC67" s="152"/>
    </row>
    <row r="68" spans="1:30" x14ac:dyDescent="0.3">
      <c r="A68" s="169" t="s">
        <v>233</v>
      </c>
      <c r="B68" s="152">
        <v>6.4979873490511793</v>
      </c>
      <c r="C68" s="152">
        <v>8.3607046879665567</v>
      </c>
      <c r="D68" s="152">
        <v>4.7685056833934016</v>
      </c>
      <c r="E68" s="152" t="s">
        <v>340</v>
      </c>
      <c r="F68" s="152">
        <v>7.2134962187318212</v>
      </c>
      <c r="G68" s="152">
        <v>9.5348837209302335</v>
      </c>
      <c r="H68" s="152">
        <v>4.8894062863795114</v>
      </c>
      <c r="I68" s="152" t="s">
        <v>340</v>
      </c>
      <c r="J68" s="152">
        <v>6.4564564564564568</v>
      </c>
      <c r="K68" s="152">
        <v>7.9881656804733732</v>
      </c>
      <c r="L68" s="152">
        <v>4.8780487804878048</v>
      </c>
      <c r="M68" s="152" t="s">
        <v>340</v>
      </c>
      <c r="N68" s="152">
        <v>6.1145510835913308</v>
      </c>
      <c r="O68" s="152">
        <v>7.3959938366718037</v>
      </c>
      <c r="P68" s="152">
        <v>4.8211508553654738</v>
      </c>
      <c r="Q68" s="152" t="s">
        <v>340</v>
      </c>
      <c r="R68" s="152">
        <v>8.5803432137285487</v>
      </c>
      <c r="S68" s="152">
        <v>11.130434782608695</v>
      </c>
      <c r="T68" s="152">
        <v>6.5063649222065063</v>
      </c>
      <c r="U68" s="152" t="s">
        <v>340</v>
      </c>
      <c r="V68" s="152">
        <v>4.3881856540084394</v>
      </c>
      <c r="W68" s="152">
        <v>5.8935361216730033</v>
      </c>
      <c r="X68" s="152">
        <v>3.1866464339908953</v>
      </c>
      <c r="Y68" s="152" t="s">
        <v>340</v>
      </c>
      <c r="Z68" s="152">
        <v>0.68493150684931503</v>
      </c>
      <c r="AA68" s="152">
        <v>1.5873015873015872</v>
      </c>
      <c r="AB68" s="152">
        <v>0</v>
      </c>
      <c r="AC68" s="152"/>
    </row>
    <row r="69" spans="1:30" x14ac:dyDescent="0.3">
      <c r="A69" s="169" t="s">
        <v>374</v>
      </c>
      <c r="B69" s="152">
        <v>5.0126167905612764</v>
      </c>
      <c r="C69" s="152">
        <v>6.8645125502704198</v>
      </c>
      <c r="D69" s="152">
        <v>3.2206119162640898</v>
      </c>
      <c r="E69" s="152" t="s">
        <v>340</v>
      </c>
      <c r="F69" s="152">
        <v>6.4545181627139003</v>
      </c>
      <c r="G69" s="152">
        <v>8.9085545722713864</v>
      </c>
      <c r="H69" s="152">
        <v>3.9119804400977993</v>
      </c>
      <c r="I69" s="152" t="s">
        <v>340</v>
      </c>
      <c r="J69" s="152">
        <v>6.6106228505922804</v>
      </c>
      <c r="K69" s="152">
        <v>8.6013462976813759</v>
      </c>
      <c r="L69" s="152">
        <v>4.53125</v>
      </c>
      <c r="M69" s="152" t="s">
        <v>340</v>
      </c>
      <c r="N69" s="152">
        <v>4.6493301812450749</v>
      </c>
      <c r="O69" s="152">
        <v>6.2307692307692308</v>
      </c>
      <c r="P69" s="152">
        <v>2.9886914378029079</v>
      </c>
      <c r="Q69" s="152" t="s">
        <v>340</v>
      </c>
      <c r="R69" s="152">
        <v>5.5194805194805197</v>
      </c>
      <c r="S69" s="152">
        <v>7.7503429355281206</v>
      </c>
      <c r="T69" s="152">
        <v>3.5141800246609121</v>
      </c>
      <c r="U69" s="152" t="s">
        <v>340</v>
      </c>
      <c r="V69" s="152">
        <v>2.1982951996410947</v>
      </c>
      <c r="W69" s="152">
        <v>2.8627838104639687</v>
      </c>
      <c r="X69" s="152">
        <v>1.6447368421052631</v>
      </c>
      <c r="Y69" s="152" t="s">
        <v>340</v>
      </c>
      <c r="Z69" s="152">
        <v>1.1520737327188941</v>
      </c>
      <c r="AA69" s="152">
        <v>1.4705882352941175</v>
      </c>
      <c r="AB69" s="152">
        <v>0.86956521739130432</v>
      </c>
      <c r="AC69" s="152"/>
    </row>
    <row r="70" spans="1:30" s="75" customFormat="1" x14ac:dyDescent="0.3">
      <c r="A70" s="169" t="s">
        <v>239</v>
      </c>
      <c r="B70" s="152">
        <v>7.738319517709118</v>
      </c>
      <c r="C70" s="152">
        <v>10.238746815136359</v>
      </c>
      <c r="D70" s="152">
        <v>5.246826516220028</v>
      </c>
      <c r="E70" s="152" t="s">
        <v>340</v>
      </c>
      <c r="F70" s="152">
        <v>11.057490558120017</v>
      </c>
      <c r="G70" s="152">
        <v>14.723438121766813</v>
      </c>
      <c r="H70" s="152">
        <v>6.9684864624944511</v>
      </c>
      <c r="I70" s="152" t="s">
        <v>340</v>
      </c>
      <c r="J70" s="152">
        <v>9.6486628211851073</v>
      </c>
      <c r="K70" s="152">
        <v>11.405295315682281</v>
      </c>
      <c r="L70" s="152">
        <v>7.7837837837837833</v>
      </c>
      <c r="M70" s="152" t="s">
        <v>340</v>
      </c>
      <c r="N70" s="152">
        <v>7.8777684328567421</v>
      </c>
      <c r="O70" s="152">
        <v>11.252068394925537</v>
      </c>
      <c r="P70" s="152">
        <v>4.389965792474344</v>
      </c>
      <c r="Q70" s="152" t="s">
        <v>340</v>
      </c>
      <c r="R70" s="152">
        <v>7.6870902102645262</v>
      </c>
      <c r="S70" s="152">
        <v>9.5928872250818902</v>
      </c>
      <c r="T70" s="152">
        <v>5.9055118110236222</v>
      </c>
      <c r="U70" s="152" t="s">
        <v>340</v>
      </c>
      <c r="V70" s="152">
        <v>3.4754672897196262</v>
      </c>
      <c r="W70" s="152">
        <v>4.6751669702489371</v>
      </c>
      <c r="X70" s="152">
        <v>2.3635340461451886</v>
      </c>
      <c r="Y70" s="152" t="s">
        <v>340</v>
      </c>
      <c r="Z70" s="152">
        <v>0.64620355411954766</v>
      </c>
      <c r="AA70" s="152">
        <v>0.95602294455066927</v>
      </c>
      <c r="AB70" s="152">
        <v>0.41958041958041958</v>
      </c>
      <c r="AC70" s="152"/>
      <c r="AD70" s="30"/>
    </row>
    <row r="71" spans="1:30" s="75" customFormat="1" ht="14.5" thickBot="1" x14ac:dyDescent="0.35">
      <c r="A71" s="169" t="s">
        <v>244</v>
      </c>
      <c r="B71" s="152">
        <v>5.1037518339970651</v>
      </c>
      <c r="C71" s="152">
        <v>6.5786672344049393</v>
      </c>
      <c r="D71" s="152">
        <v>3.6738906088751291</v>
      </c>
      <c r="E71" s="152" t="s">
        <v>340</v>
      </c>
      <c r="F71" s="152">
        <v>6.6420664206642073</v>
      </c>
      <c r="G71" s="152">
        <v>8.0382013529645846</v>
      </c>
      <c r="H71" s="152">
        <v>5.1585623678646932</v>
      </c>
      <c r="I71" s="152" t="s">
        <v>340</v>
      </c>
      <c r="J71" s="152">
        <v>6.7332309267793145</v>
      </c>
      <c r="K71" s="152">
        <v>8.6345381526104426</v>
      </c>
      <c r="L71" s="152">
        <v>4.7544409613375134</v>
      </c>
      <c r="M71" s="152" t="s">
        <v>340</v>
      </c>
      <c r="N71" s="152">
        <v>4.5415099797512291</v>
      </c>
      <c r="O71" s="152">
        <v>5.7827102803738315</v>
      </c>
      <c r="P71" s="152">
        <v>3.3237822349570201</v>
      </c>
      <c r="Q71" s="152" t="s">
        <v>340</v>
      </c>
      <c r="R71" s="152">
        <v>5.2691867124856815</v>
      </c>
      <c r="S71" s="152">
        <v>7.0321811680572113</v>
      </c>
      <c r="T71" s="152">
        <v>3.6383682469680267</v>
      </c>
      <c r="U71" s="152" t="s">
        <v>340</v>
      </c>
      <c r="V71" s="152">
        <v>1.2991975544516623</v>
      </c>
      <c r="W71" s="152">
        <v>1.8287614297589361</v>
      </c>
      <c r="X71" s="152">
        <v>0.84865629420084865</v>
      </c>
      <c r="Y71" s="152" t="s">
        <v>340</v>
      </c>
      <c r="Z71" s="152">
        <v>1.6348773841961852</v>
      </c>
      <c r="AA71" s="152">
        <v>1.6891891891891893</v>
      </c>
      <c r="AB71" s="152">
        <v>1.5981735159817352</v>
      </c>
      <c r="AC71" s="152"/>
      <c r="AD71" s="30"/>
    </row>
    <row r="72" spans="1:30" s="38" customFormat="1" x14ac:dyDescent="0.3">
      <c r="A72" s="203" t="s">
        <v>305</v>
      </c>
      <c r="B72" s="66"/>
      <c r="C72" s="66"/>
      <c r="D72" s="66"/>
      <c r="E72" s="66"/>
      <c r="F72" s="66"/>
      <c r="G72" s="66"/>
      <c r="H72" s="66"/>
      <c r="I72" s="66"/>
      <c r="J72" s="66"/>
      <c r="K72" s="66"/>
      <c r="L72" s="66"/>
      <c r="M72" s="66"/>
      <c r="N72" s="66"/>
      <c r="O72" s="66"/>
      <c r="P72" s="66"/>
      <c r="Q72" s="66"/>
      <c r="R72" s="66"/>
      <c r="S72" s="66"/>
      <c r="T72" s="66"/>
      <c r="U72" s="66"/>
      <c r="V72" s="66"/>
      <c r="W72" s="66"/>
      <c r="X72" s="66"/>
      <c r="Y72" s="66"/>
      <c r="Z72" s="66"/>
      <c r="AA72" s="66"/>
      <c r="AB72" s="66"/>
      <c r="AC72" s="152"/>
      <c r="AD72" s="30"/>
    </row>
    <row r="73" spans="1:30" x14ac:dyDescent="0.3">
      <c r="AC73" s="152"/>
    </row>
    <row r="74" spans="1:30" x14ac:dyDescent="0.3">
      <c r="AC74" s="152"/>
    </row>
    <row r="75" spans="1:30" x14ac:dyDescent="0.3">
      <c r="AC75" s="152"/>
    </row>
    <row r="76" spans="1:30" x14ac:dyDescent="0.3">
      <c r="AC76" s="152"/>
    </row>
    <row r="77" spans="1:30" x14ac:dyDescent="0.3">
      <c r="AC77" s="152"/>
    </row>
    <row r="78" spans="1:30" x14ac:dyDescent="0.3">
      <c r="AC78" s="152"/>
    </row>
    <row r="79" spans="1:30" x14ac:dyDescent="0.3">
      <c r="AC79" s="152"/>
    </row>
    <row r="80" spans="1:30" x14ac:dyDescent="0.3">
      <c r="AC80" s="71"/>
    </row>
  </sheetData>
  <mergeCells count="26">
    <mergeCell ref="A42:AB42"/>
    <mergeCell ref="A43:A44"/>
    <mergeCell ref="B43:D43"/>
    <mergeCell ref="F43:H43"/>
    <mergeCell ref="J43:L43"/>
    <mergeCell ref="N43:P43"/>
    <mergeCell ref="R43:T43"/>
    <mergeCell ref="V43:X43"/>
    <mergeCell ref="Z43:AB43"/>
    <mergeCell ref="A38:AB38"/>
    <mergeCell ref="A39:AB39"/>
    <mergeCell ref="A40:AB40"/>
    <mergeCell ref="A41:AB41"/>
    <mergeCell ref="A6:A7"/>
    <mergeCell ref="B6:D6"/>
    <mergeCell ref="F6:H6"/>
    <mergeCell ref="J6:L6"/>
    <mergeCell ref="N6:P6"/>
    <mergeCell ref="R6:T6"/>
    <mergeCell ref="V6:X6"/>
    <mergeCell ref="Z6:AB6"/>
    <mergeCell ref="A1:AB1"/>
    <mergeCell ref="A2:AB2"/>
    <mergeCell ref="A3:AB3"/>
    <mergeCell ref="A4:AB4"/>
    <mergeCell ref="A5:AB5"/>
  </mergeCells>
  <hyperlinks>
    <hyperlink ref="AD39" location="INDICE!A1" display="Indice" xr:uid="{A538F746-C2F6-4BB4-A37D-AC1309183D19}"/>
    <hyperlink ref="AD2" location="Contenido!A1" display="Contenido" xr:uid="{305CC894-234D-415F-9EAD-1E44C2157B01}"/>
  </hyperlinks>
  <printOptions horizontalCentered="1"/>
  <pageMargins left="0.39370078740157483" right="0.39370078740157483" top="0.39370078740157483" bottom="0.39370078740157483" header="0.31496062992125984" footer="0.31496062992125984"/>
  <pageSetup scale="72" orientation="landscape" horizontalDpi="300" verticalDpi="300" r:id="rId1"/>
  <rowBreaks count="1" manualBreakCount="1">
    <brk id="37" max="27" man="1"/>
  </rowBreaks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5E0C2A-129C-4A1F-A956-0292A1C69D35}">
  <sheetPr>
    <tabColor rgb="FF182951"/>
    <pageSetUpPr fitToPage="1"/>
  </sheetPr>
  <dimension ref="A2:L49"/>
  <sheetViews>
    <sheetView showGridLines="0" zoomScaleNormal="100" zoomScaleSheetLayoutView="90" workbookViewId="0">
      <selection activeCell="L2" sqref="L2"/>
    </sheetView>
  </sheetViews>
  <sheetFormatPr baseColWidth="10" defaultColWidth="11.453125" defaultRowHeight="13" x14ac:dyDescent="0.3"/>
  <cols>
    <col min="1" max="1" width="5.7265625" style="50" customWidth="1"/>
    <col min="2" max="10" width="11.453125" style="50"/>
    <col min="11" max="11" width="5.7265625" style="50" customWidth="1"/>
    <col min="12" max="16384" width="11.453125" style="50"/>
  </cols>
  <sheetData>
    <row r="2" spans="1:12" ht="15" customHeight="1" x14ac:dyDescent="0.3">
      <c r="B2" s="51"/>
      <c r="C2" s="51"/>
      <c r="D2" s="51"/>
      <c r="E2" s="51"/>
      <c r="F2" s="51"/>
      <c r="G2" s="51"/>
      <c r="H2" s="51"/>
      <c r="I2" s="51"/>
      <c r="J2" s="51"/>
      <c r="L2" s="311" t="s">
        <v>131</v>
      </c>
    </row>
    <row r="3" spans="1:12" ht="15" customHeight="1" x14ac:dyDescent="0.3">
      <c r="B3" s="51"/>
      <c r="C3" s="51"/>
      <c r="D3" s="51"/>
      <c r="E3" s="51"/>
      <c r="F3" s="51"/>
      <c r="G3" s="51"/>
      <c r="H3" s="51"/>
      <c r="I3" s="51"/>
      <c r="J3" s="51"/>
    </row>
    <row r="4" spans="1:12" ht="15" customHeight="1" x14ac:dyDescent="0.3">
      <c r="B4" s="51"/>
      <c r="C4" s="51"/>
      <c r="D4" s="51"/>
      <c r="E4" s="51"/>
      <c r="F4" s="51"/>
      <c r="G4" s="51"/>
      <c r="H4" s="51"/>
      <c r="I4" s="51"/>
      <c r="J4" s="51"/>
    </row>
    <row r="5" spans="1:12" ht="15" customHeight="1" x14ac:dyDescent="0.3">
      <c r="B5" s="51"/>
      <c r="C5" s="51"/>
      <c r="D5" s="51"/>
      <c r="E5" s="51"/>
      <c r="F5" s="51"/>
      <c r="G5" s="51"/>
      <c r="H5" s="51"/>
      <c r="I5" s="51"/>
      <c r="J5" s="51"/>
    </row>
    <row r="6" spans="1:12" ht="15" customHeight="1" x14ac:dyDescent="0.3">
      <c r="B6" s="51"/>
      <c r="C6" s="51"/>
      <c r="D6" s="51"/>
      <c r="E6" s="51"/>
      <c r="F6" s="51"/>
      <c r="G6" s="51"/>
      <c r="H6" s="51"/>
      <c r="I6" s="51"/>
      <c r="J6" s="51"/>
    </row>
    <row r="7" spans="1:12" ht="15" customHeight="1" x14ac:dyDescent="0.3">
      <c r="B7" s="51"/>
      <c r="C7" s="51"/>
      <c r="D7" s="51"/>
      <c r="E7" s="51"/>
      <c r="F7" s="51"/>
      <c r="G7" s="51"/>
      <c r="H7" s="51"/>
      <c r="I7" s="51"/>
      <c r="J7" s="51"/>
    </row>
    <row r="8" spans="1:12" ht="15" customHeight="1" x14ac:dyDescent="0.3">
      <c r="B8" s="51"/>
      <c r="C8" s="51"/>
      <c r="D8" s="51"/>
      <c r="E8" s="51"/>
      <c r="F8" s="51"/>
      <c r="G8" s="51"/>
      <c r="H8" s="51"/>
      <c r="I8" s="51"/>
      <c r="J8" s="51"/>
    </row>
    <row r="9" spans="1:12" ht="15" customHeight="1" x14ac:dyDescent="0.3">
      <c r="A9" s="81"/>
      <c r="B9" s="51"/>
      <c r="C9" s="51"/>
      <c r="D9" s="51"/>
      <c r="E9" s="51"/>
      <c r="F9" s="51"/>
      <c r="G9" s="51"/>
      <c r="H9" s="51"/>
      <c r="I9" s="51"/>
      <c r="J9" s="51"/>
    </row>
    <row r="10" spans="1:12" ht="15" customHeight="1" x14ac:dyDescent="0.3">
      <c r="A10" s="141"/>
      <c r="B10" s="315" t="s">
        <v>376</v>
      </c>
      <c r="C10" s="316"/>
      <c r="D10" s="316"/>
      <c r="E10" s="316"/>
      <c r="F10" s="316"/>
      <c r="G10" s="316"/>
      <c r="H10" s="316"/>
      <c r="I10" s="316"/>
      <c r="J10" s="317"/>
      <c r="K10" s="52"/>
    </row>
    <row r="11" spans="1:12" ht="15" customHeight="1" x14ac:dyDescent="0.3">
      <c r="A11" s="141"/>
      <c r="B11" s="318"/>
      <c r="C11" s="319"/>
      <c r="D11" s="319"/>
      <c r="E11" s="319"/>
      <c r="F11" s="319"/>
      <c r="G11" s="319"/>
      <c r="H11" s="319"/>
      <c r="I11" s="319"/>
      <c r="J11" s="320"/>
      <c r="K11" s="52"/>
    </row>
    <row r="12" spans="1:12" ht="15" customHeight="1" x14ac:dyDescent="0.3">
      <c r="A12" s="146"/>
      <c r="B12" s="318"/>
      <c r="C12" s="319"/>
      <c r="D12" s="319"/>
      <c r="E12" s="319"/>
      <c r="F12" s="319"/>
      <c r="G12" s="319"/>
      <c r="H12" s="319"/>
      <c r="I12" s="319"/>
      <c r="J12" s="320"/>
      <c r="K12" s="52"/>
    </row>
    <row r="13" spans="1:12" ht="15" customHeight="1" x14ac:dyDescent="0.3">
      <c r="A13" s="146"/>
      <c r="B13" s="318"/>
      <c r="C13" s="319"/>
      <c r="D13" s="319"/>
      <c r="E13" s="319"/>
      <c r="F13" s="319"/>
      <c r="G13" s="319"/>
      <c r="H13" s="319"/>
      <c r="I13" s="319"/>
      <c r="J13" s="320"/>
      <c r="K13" s="52"/>
    </row>
    <row r="14" spans="1:12" ht="15" customHeight="1" x14ac:dyDescent="0.3">
      <c r="A14" s="146"/>
      <c r="B14" s="318"/>
      <c r="C14" s="319"/>
      <c r="D14" s="319"/>
      <c r="E14" s="319"/>
      <c r="F14" s="319"/>
      <c r="G14" s="319"/>
      <c r="H14" s="319"/>
      <c r="I14" s="319"/>
      <c r="J14" s="320"/>
      <c r="K14" s="52"/>
    </row>
    <row r="15" spans="1:12" ht="15" customHeight="1" x14ac:dyDescent="0.3">
      <c r="A15" s="141"/>
      <c r="B15" s="318"/>
      <c r="C15" s="319"/>
      <c r="D15" s="319"/>
      <c r="E15" s="319"/>
      <c r="F15" s="319"/>
      <c r="G15" s="319"/>
      <c r="H15" s="319"/>
      <c r="I15" s="319"/>
      <c r="J15" s="320"/>
      <c r="K15" s="52"/>
    </row>
    <row r="16" spans="1:12" ht="15" customHeight="1" x14ac:dyDescent="0.3">
      <c r="A16" s="141"/>
      <c r="B16" s="318"/>
      <c r="C16" s="319"/>
      <c r="D16" s="319"/>
      <c r="E16" s="319"/>
      <c r="F16" s="319"/>
      <c r="G16" s="319"/>
      <c r="H16" s="319"/>
      <c r="I16" s="319"/>
      <c r="J16" s="320"/>
      <c r="K16" s="52"/>
    </row>
    <row r="17" spans="1:11" ht="15" customHeight="1" x14ac:dyDescent="0.3">
      <c r="A17" s="141"/>
      <c r="B17" s="318"/>
      <c r="C17" s="319"/>
      <c r="D17" s="319"/>
      <c r="E17" s="319"/>
      <c r="F17" s="319"/>
      <c r="G17" s="319"/>
      <c r="H17" s="319"/>
      <c r="I17" s="319"/>
      <c r="J17" s="320"/>
      <c r="K17" s="52"/>
    </row>
    <row r="18" spans="1:11" ht="15" customHeight="1" x14ac:dyDescent="0.3">
      <c r="A18" s="141"/>
      <c r="B18" s="318"/>
      <c r="C18" s="319"/>
      <c r="D18" s="319"/>
      <c r="E18" s="319"/>
      <c r="F18" s="319"/>
      <c r="G18" s="319"/>
      <c r="H18" s="319"/>
      <c r="I18" s="319"/>
      <c r="J18" s="320"/>
      <c r="K18" s="52"/>
    </row>
    <row r="19" spans="1:11" ht="15" customHeight="1" x14ac:dyDescent="0.3">
      <c r="A19" s="141"/>
      <c r="B19" s="318"/>
      <c r="C19" s="319"/>
      <c r="D19" s="319"/>
      <c r="E19" s="319"/>
      <c r="F19" s="319"/>
      <c r="G19" s="319"/>
      <c r="H19" s="319"/>
      <c r="I19" s="319"/>
      <c r="J19" s="320"/>
      <c r="K19" s="52"/>
    </row>
    <row r="20" spans="1:11" ht="15" customHeight="1" x14ac:dyDescent="0.3">
      <c r="A20" s="52"/>
      <c r="B20" s="318"/>
      <c r="C20" s="319"/>
      <c r="D20" s="319"/>
      <c r="E20" s="319"/>
      <c r="F20" s="319"/>
      <c r="G20" s="319"/>
      <c r="H20" s="319"/>
      <c r="I20" s="319"/>
      <c r="J20" s="320"/>
      <c r="K20" s="52"/>
    </row>
    <row r="21" spans="1:11" ht="15" customHeight="1" x14ac:dyDescent="0.3">
      <c r="A21" s="52"/>
      <c r="B21" s="318"/>
      <c r="C21" s="319"/>
      <c r="D21" s="319"/>
      <c r="E21" s="319"/>
      <c r="F21" s="319"/>
      <c r="G21" s="319"/>
      <c r="H21" s="319"/>
      <c r="I21" s="319"/>
      <c r="J21" s="320"/>
      <c r="K21" s="52"/>
    </row>
    <row r="22" spans="1:11" ht="15" customHeight="1" x14ac:dyDescent="0.3">
      <c r="A22" s="52"/>
      <c r="B22" s="318"/>
      <c r="C22" s="319"/>
      <c r="D22" s="319"/>
      <c r="E22" s="319"/>
      <c r="F22" s="319"/>
      <c r="G22" s="319"/>
      <c r="H22" s="319"/>
      <c r="I22" s="319"/>
      <c r="J22" s="320"/>
      <c r="K22" s="52"/>
    </row>
    <row r="23" spans="1:11" ht="15" customHeight="1" x14ac:dyDescent="0.3">
      <c r="A23" s="52"/>
      <c r="B23" s="318"/>
      <c r="C23" s="319"/>
      <c r="D23" s="319"/>
      <c r="E23" s="319"/>
      <c r="F23" s="319"/>
      <c r="G23" s="319"/>
      <c r="H23" s="319"/>
      <c r="I23" s="319"/>
      <c r="J23" s="320"/>
      <c r="K23" s="52"/>
    </row>
    <row r="24" spans="1:11" ht="15" customHeight="1" x14ac:dyDescent="0.3">
      <c r="A24" s="52"/>
      <c r="B24" s="318"/>
      <c r="C24" s="319"/>
      <c r="D24" s="319"/>
      <c r="E24" s="319"/>
      <c r="F24" s="319"/>
      <c r="G24" s="319"/>
      <c r="H24" s="319"/>
      <c r="I24" s="319"/>
      <c r="J24" s="320"/>
      <c r="K24" s="52"/>
    </row>
    <row r="25" spans="1:11" ht="15" customHeight="1" x14ac:dyDescent="0.3">
      <c r="B25" s="321"/>
      <c r="C25" s="322"/>
      <c r="D25" s="322"/>
      <c r="E25" s="322"/>
      <c r="F25" s="322"/>
      <c r="G25" s="322"/>
      <c r="H25" s="322"/>
      <c r="I25" s="322"/>
      <c r="J25" s="323"/>
    </row>
    <row r="26" spans="1:11" ht="15" customHeight="1" x14ac:dyDescent="0.3">
      <c r="B26" s="51"/>
      <c r="C26" s="51"/>
      <c r="D26" s="51"/>
      <c r="E26" s="51"/>
      <c r="F26" s="51"/>
      <c r="G26" s="51"/>
      <c r="H26" s="51"/>
      <c r="I26" s="51"/>
      <c r="J26" s="51"/>
    </row>
    <row r="27" spans="1:11" ht="15" customHeight="1" x14ac:dyDescent="0.3">
      <c r="B27" s="51"/>
      <c r="C27" s="51"/>
      <c r="D27" s="51"/>
      <c r="E27" s="51"/>
      <c r="F27" s="51"/>
      <c r="G27" s="51"/>
      <c r="H27" s="51"/>
      <c r="I27" s="51"/>
      <c r="J27" s="51"/>
    </row>
    <row r="28" spans="1:11" ht="15" customHeight="1" x14ac:dyDescent="0.3">
      <c r="B28" s="51"/>
      <c r="C28" s="51"/>
      <c r="D28" s="51"/>
      <c r="E28" s="51"/>
      <c r="F28" s="51"/>
      <c r="G28" s="51"/>
      <c r="H28" s="51"/>
      <c r="I28" s="51"/>
      <c r="J28" s="51"/>
    </row>
    <row r="29" spans="1:11" ht="15" customHeight="1" x14ac:dyDescent="0.3">
      <c r="B29" s="51"/>
      <c r="C29" s="51"/>
      <c r="D29" s="51"/>
      <c r="E29" s="51"/>
      <c r="F29" s="51"/>
      <c r="G29" s="51"/>
      <c r="H29" s="51"/>
      <c r="I29" s="51"/>
      <c r="J29" s="51"/>
    </row>
    <row r="30" spans="1:11" ht="15" customHeight="1" x14ac:dyDescent="0.3">
      <c r="B30" s="51"/>
      <c r="C30" s="51"/>
      <c r="D30" s="51"/>
      <c r="E30" s="51"/>
      <c r="F30" s="51"/>
      <c r="G30" s="51"/>
      <c r="H30" s="51"/>
      <c r="I30" s="51"/>
      <c r="J30" s="51"/>
    </row>
    <row r="31" spans="1:11" ht="15" customHeight="1" x14ac:dyDescent="0.3">
      <c r="B31" s="51"/>
      <c r="C31" s="51"/>
      <c r="D31" s="51"/>
      <c r="E31" s="51"/>
      <c r="F31" s="51"/>
      <c r="G31" s="51"/>
      <c r="H31" s="51"/>
      <c r="I31" s="51"/>
      <c r="J31" s="51"/>
    </row>
    <row r="32" spans="1:11" ht="15" customHeight="1" x14ac:dyDescent="0.3">
      <c r="B32" s="51"/>
      <c r="C32" s="51"/>
      <c r="D32" s="51"/>
      <c r="E32" s="51"/>
      <c r="F32" s="51"/>
      <c r="G32" s="51"/>
      <c r="H32" s="51"/>
      <c r="I32" s="51"/>
      <c r="J32" s="51"/>
    </row>
    <row r="33" spans="2:10" ht="15" customHeight="1" x14ac:dyDescent="0.3">
      <c r="B33" s="22"/>
      <c r="C33" s="22"/>
      <c r="D33" s="22"/>
      <c r="E33" s="22"/>
      <c r="F33" s="22"/>
      <c r="G33" s="22"/>
      <c r="H33" s="22"/>
      <c r="I33" s="22"/>
      <c r="J33" s="51"/>
    </row>
    <row r="34" spans="2:10" ht="15" customHeight="1" x14ac:dyDescent="0.3">
      <c r="B34" s="51"/>
      <c r="C34" s="51"/>
      <c r="D34" s="51"/>
      <c r="E34" s="51"/>
      <c r="F34" s="51"/>
      <c r="G34" s="51"/>
      <c r="H34" s="51"/>
      <c r="I34" s="51"/>
      <c r="J34" s="51"/>
    </row>
    <row r="35" spans="2:10" ht="15" customHeight="1" x14ac:dyDescent="0.3">
      <c r="B35" s="51"/>
      <c r="C35" s="51"/>
      <c r="D35" s="51"/>
      <c r="E35" s="51"/>
      <c r="F35" s="51"/>
      <c r="G35" s="51"/>
      <c r="H35" s="51"/>
      <c r="I35" s="51"/>
      <c r="J35" s="51"/>
    </row>
    <row r="36" spans="2:10" ht="15" customHeight="1" x14ac:dyDescent="0.3">
      <c r="B36" s="51"/>
      <c r="C36" s="51"/>
      <c r="D36" s="51"/>
      <c r="E36" s="51"/>
      <c r="F36" s="51"/>
      <c r="G36" s="51"/>
      <c r="H36" s="51"/>
      <c r="I36" s="51"/>
      <c r="J36" s="51"/>
    </row>
    <row r="37" spans="2:10" ht="15" customHeight="1" x14ac:dyDescent="0.3">
      <c r="B37" s="51"/>
      <c r="C37" s="51"/>
      <c r="D37" s="51"/>
      <c r="E37" s="51"/>
      <c r="F37" s="51"/>
      <c r="G37" s="51"/>
      <c r="H37" s="51"/>
      <c r="I37" s="51"/>
      <c r="J37" s="51"/>
    </row>
    <row r="38" spans="2:10" ht="15" customHeight="1" x14ac:dyDescent="0.3">
      <c r="B38" s="51"/>
      <c r="C38" s="51"/>
      <c r="D38" s="51"/>
      <c r="E38" s="51"/>
      <c r="F38" s="51"/>
      <c r="G38" s="51"/>
      <c r="H38" s="51"/>
      <c r="I38" s="51"/>
      <c r="J38" s="51"/>
    </row>
    <row r="39" spans="2:10" ht="15" customHeight="1" x14ac:dyDescent="0.3">
      <c r="B39" s="51"/>
      <c r="C39" s="51"/>
      <c r="D39" s="51"/>
      <c r="E39" s="51"/>
      <c r="F39" s="51"/>
      <c r="G39" s="51"/>
      <c r="H39" s="51"/>
      <c r="I39" s="51"/>
      <c r="J39" s="51"/>
    </row>
    <row r="40" spans="2:10" ht="15" customHeight="1" x14ac:dyDescent="0.3">
      <c r="B40" s="51"/>
      <c r="C40" s="51"/>
      <c r="D40" s="51"/>
      <c r="E40" s="51"/>
      <c r="F40" s="51"/>
      <c r="G40" s="51"/>
      <c r="H40" s="51"/>
      <c r="I40" s="51"/>
      <c r="J40" s="51"/>
    </row>
    <row r="41" spans="2:10" ht="15" customHeight="1" x14ac:dyDescent="0.3">
      <c r="B41" s="51"/>
      <c r="C41" s="51"/>
      <c r="D41" s="51"/>
      <c r="E41" s="51"/>
      <c r="F41" s="51"/>
      <c r="G41" s="51"/>
      <c r="H41" s="51"/>
      <c r="I41" s="51"/>
      <c r="J41" s="51"/>
    </row>
    <row r="42" spans="2:10" ht="15" customHeight="1" x14ac:dyDescent="0.3">
      <c r="B42" s="51"/>
      <c r="C42" s="51"/>
      <c r="D42" s="51"/>
      <c r="E42" s="51"/>
      <c r="F42" s="51"/>
      <c r="G42" s="51"/>
      <c r="H42" s="51"/>
      <c r="I42" s="51"/>
      <c r="J42" s="51"/>
    </row>
    <row r="43" spans="2:10" ht="15" customHeight="1" x14ac:dyDescent="0.3">
      <c r="B43" s="51"/>
      <c r="C43" s="51"/>
      <c r="D43" s="51"/>
      <c r="E43" s="51"/>
      <c r="F43" s="51"/>
      <c r="G43" s="51"/>
      <c r="H43" s="51"/>
      <c r="I43" s="51"/>
      <c r="J43" s="51"/>
    </row>
    <row r="44" spans="2:10" ht="15" customHeight="1" x14ac:dyDescent="0.3">
      <c r="B44" s="51"/>
      <c r="C44" s="51"/>
      <c r="D44" s="51"/>
      <c r="E44" s="51"/>
      <c r="F44" s="51"/>
      <c r="G44" s="51"/>
      <c r="H44" s="51"/>
      <c r="I44" s="51"/>
      <c r="J44" s="51"/>
    </row>
    <row r="45" spans="2:10" ht="15" customHeight="1" x14ac:dyDescent="0.3">
      <c r="B45" s="51"/>
      <c r="C45" s="51"/>
      <c r="D45" s="51"/>
      <c r="E45" s="51"/>
      <c r="F45" s="51"/>
      <c r="G45" s="51"/>
      <c r="H45" s="51"/>
      <c r="I45" s="51"/>
      <c r="J45" s="51"/>
    </row>
    <row r="46" spans="2:10" ht="15" customHeight="1" x14ac:dyDescent="0.3">
      <c r="B46" s="51"/>
      <c r="C46" s="51"/>
      <c r="D46" s="51"/>
      <c r="E46" s="51"/>
      <c r="F46" s="51"/>
      <c r="G46" s="51"/>
      <c r="H46" s="51"/>
      <c r="I46" s="51"/>
      <c r="J46" s="51"/>
    </row>
    <row r="47" spans="2:10" ht="15" customHeight="1" x14ac:dyDescent="0.3">
      <c r="B47" s="51"/>
      <c r="C47" s="51"/>
      <c r="D47" s="51"/>
      <c r="E47" s="51"/>
      <c r="F47" s="51"/>
      <c r="G47" s="51"/>
      <c r="H47" s="51"/>
      <c r="I47" s="51"/>
      <c r="J47" s="51"/>
    </row>
    <row r="48" spans="2:10" ht="15" customHeight="1" x14ac:dyDescent="0.3">
      <c r="B48" s="51"/>
      <c r="C48" s="51"/>
      <c r="D48" s="51"/>
      <c r="E48" s="51"/>
      <c r="F48" s="51"/>
      <c r="G48" s="51"/>
      <c r="H48" s="51"/>
      <c r="I48" s="51"/>
      <c r="J48" s="51"/>
    </row>
    <row r="49" spans="2:10" ht="15" customHeight="1" x14ac:dyDescent="0.3">
      <c r="B49" s="51"/>
      <c r="C49" s="51"/>
      <c r="D49" s="51"/>
      <c r="E49" s="51"/>
      <c r="F49" s="51"/>
      <c r="G49" s="51"/>
      <c r="H49" s="51"/>
      <c r="I49" s="51"/>
      <c r="J49" s="51"/>
    </row>
  </sheetData>
  <mergeCells count="1">
    <mergeCell ref="B10:J25"/>
  </mergeCells>
  <hyperlinks>
    <hyperlink ref="L2" location="Contenido!A1" display="Contenido" xr:uid="{AD4CB08D-2B67-457C-BAF6-8D74072EEDD2}"/>
  </hyperlinks>
  <printOptions horizontalCentered="1"/>
  <pageMargins left="0.39370078740157483" right="0.39370078740157483" top="0.39370078740157483" bottom="0.39370078740157483" header="0.31496062992125984" footer="0.31496062992125984"/>
  <pageSetup orientation="landscape" horizontalDpi="300" verticalDpi="300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8A7829-83F4-45D1-A9AD-743477E66C3C}">
  <sheetPr>
    <pageSetUpPr fitToPage="1"/>
  </sheetPr>
  <dimension ref="A1:AD249"/>
  <sheetViews>
    <sheetView showGridLines="0" zoomScale="90" zoomScaleNormal="90" zoomScaleSheetLayoutView="90" workbookViewId="0">
      <selection activeCell="AD2" sqref="AD2"/>
    </sheetView>
  </sheetViews>
  <sheetFormatPr baseColWidth="10" defaultColWidth="1.54296875" defaultRowHeight="14" x14ac:dyDescent="0.3"/>
  <cols>
    <col min="1" max="1" width="18.1796875" style="38" customWidth="1"/>
    <col min="2" max="4" width="7.54296875" style="38" customWidth="1"/>
    <col min="5" max="5" width="1.7265625" style="38" customWidth="1"/>
    <col min="6" max="8" width="7.54296875" style="38" customWidth="1"/>
    <col min="9" max="9" width="1.7265625" style="38" customWidth="1"/>
    <col min="10" max="12" width="7.54296875" style="38" customWidth="1"/>
    <col min="13" max="13" width="1.7265625" style="38" customWidth="1"/>
    <col min="14" max="16" width="7.54296875" style="38" customWidth="1"/>
    <col min="17" max="17" width="1.7265625" style="38" customWidth="1"/>
    <col min="18" max="20" width="7.54296875" style="38" customWidth="1"/>
    <col min="21" max="21" width="1.7265625" style="38" customWidth="1"/>
    <col min="22" max="24" width="7.54296875" style="38" customWidth="1"/>
    <col min="25" max="25" width="1.7265625" style="38" customWidth="1"/>
    <col min="26" max="28" width="7.54296875" style="38" customWidth="1"/>
    <col min="29" max="29" width="5.7265625" style="38" customWidth="1"/>
    <col min="30" max="30" width="10.7265625" style="30" customWidth="1"/>
    <col min="31" max="167" width="11.453125" style="38" customWidth="1"/>
    <col min="168" max="168" width="22.54296875" style="38" customWidth="1"/>
    <col min="169" max="169" width="7.453125" style="38" customWidth="1"/>
    <col min="170" max="170" width="6.81640625" style="38" customWidth="1"/>
    <col min="171" max="171" width="6" style="38" bestFit="1" customWidth="1"/>
    <col min="172" max="172" width="1.54296875" style="38"/>
    <col min="173" max="173" width="6" style="38" bestFit="1" customWidth="1"/>
    <col min="174" max="175" width="5.453125" style="38" customWidth="1"/>
    <col min="176" max="176" width="1.54296875" style="38"/>
    <col min="177" max="179" width="5.1796875" style="38" customWidth="1"/>
    <col min="180" max="180" width="1.54296875" style="38"/>
    <col min="181" max="183" width="4.54296875" style="38" customWidth="1"/>
    <col min="184" max="184" width="1.54296875" style="38"/>
    <col min="185" max="187" width="4.54296875" style="38" customWidth="1"/>
    <col min="188" max="188" width="1.54296875" style="38"/>
    <col min="189" max="191" width="4.54296875" style="38" customWidth="1"/>
    <col min="192" max="192" width="1.54296875" style="38"/>
    <col min="193" max="193" width="4.81640625" style="38" bestFit="1" customWidth="1"/>
    <col min="194" max="194" width="4" style="38" customWidth="1"/>
    <col min="195" max="195" width="5" style="38" customWidth="1"/>
    <col min="196" max="196" width="11.453125" style="38" customWidth="1"/>
    <col min="197" max="197" width="12.453125" style="38" customWidth="1"/>
    <col min="198" max="198" width="10.81640625" style="38" customWidth="1"/>
    <col min="199" max="200" width="6.1796875" style="38" customWidth="1"/>
    <col min="201" max="201" width="1.54296875" style="38" customWidth="1"/>
    <col min="202" max="202" width="6" style="38" customWidth="1"/>
    <col min="203" max="204" width="5.453125" style="38" customWidth="1"/>
    <col min="205" max="205" width="1.54296875" style="38" customWidth="1"/>
    <col min="206" max="208" width="5.453125" style="38" customWidth="1"/>
    <col min="209" max="209" width="1.54296875" style="38" customWidth="1"/>
    <col min="210" max="212" width="5.453125" style="38" customWidth="1"/>
    <col min="213" max="213" width="1.54296875" style="38" customWidth="1"/>
    <col min="214" max="216" width="5.453125" style="38" customWidth="1"/>
    <col min="217" max="217" width="1.54296875" style="38" customWidth="1"/>
    <col min="218" max="220" width="5.453125" style="38" customWidth="1"/>
    <col min="221" max="16384" width="1.54296875" style="38"/>
  </cols>
  <sheetData>
    <row r="1" spans="1:30" ht="15.75" customHeight="1" x14ac:dyDescent="0.3">
      <c r="A1" s="330" t="s">
        <v>377</v>
      </c>
      <c r="B1" s="330"/>
      <c r="C1" s="330"/>
      <c r="D1" s="330"/>
      <c r="E1" s="330"/>
      <c r="F1" s="330"/>
      <c r="G1" s="330"/>
      <c r="H1" s="330"/>
      <c r="I1" s="330"/>
      <c r="J1" s="330"/>
      <c r="K1" s="330"/>
      <c r="L1" s="330"/>
      <c r="M1" s="330"/>
      <c r="N1" s="330"/>
      <c r="O1" s="330"/>
      <c r="P1" s="330"/>
      <c r="Q1" s="330"/>
      <c r="R1" s="330"/>
      <c r="S1" s="330"/>
      <c r="T1" s="330"/>
      <c r="U1" s="330"/>
      <c r="V1" s="330"/>
      <c r="W1" s="330"/>
      <c r="X1" s="330"/>
      <c r="Y1" s="330"/>
      <c r="Z1" s="330"/>
      <c r="AA1" s="330"/>
      <c r="AB1" s="330"/>
      <c r="AC1" s="214"/>
    </row>
    <row r="2" spans="1:30" ht="15.75" customHeight="1" x14ac:dyDescent="0.35">
      <c r="A2" s="330" t="s">
        <v>180</v>
      </c>
      <c r="B2" s="330"/>
      <c r="C2" s="330"/>
      <c r="D2" s="330"/>
      <c r="E2" s="330"/>
      <c r="F2" s="330"/>
      <c r="G2" s="330"/>
      <c r="H2" s="330"/>
      <c r="I2" s="330"/>
      <c r="J2" s="330"/>
      <c r="K2" s="330"/>
      <c r="L2" s="330"/>
      <c r="M2" s="330"/>
      <c r="N2" s="330"/>
      <c r="O2" s="330"/>
      <c r="P2" s="330"/>
      <c r="Q2" s="330"/>
      <c r="R2" s="330"/>
      <c r="S2" s="330"/>
      <c r="T2" s="330"/>
      <c r="U2" s="330"/>
      <c r="V2" s="330"/>
      <c r="W2" s="330"/>
      <c r="X2" s="330"/>
      <c r="Y2" s="330"/>
      <c r="Z2" s="330"/>
      <c r="AA2" s="330"/>
      <c r="AB2" s="330"/>
      <c r="AC2" s="214"/>
      <c r="AD2" s="311" t="s">
        <v>131</v>
      </c>
    </row>
    <row r="3" spans="1:30" ht="15.75" customHeight="1" x14ac:dyDescent="0.3">
      <c r="A3" s="330" t="s">
        <v>288</v>
      </c>
      <c r="B3" s="330"/>
      <c r="C3" s="330"/>
      <c r="D3" s="330"/>
      <c r="E3" s="330"/>
      <c r="F3" s="330"/>
      <c r="G3" s="330"/>
      <c r="H3" s="330"/>
      <c r="I3" s="330"/>
      <c r="J3" s="330"/>
      <c r="K3" s="330"/>
      <c r="L3" s="330"/>
      <c r="M3" s="330"/>
      <c r="N3" s="330"/>
      <c r="O3" s="330"/>
      <c r="P3" s="330"/>
      <c r="Q3" s="330"/>
      <c r="R3" s="330"/>
      <c r="S3" s="330"/>
      <c r="T3" s="330"/>
      <c r="U3" s="330"/>
      <c r="V3" s="330"/>
      <c r="W3" s="330"/>
      <c r="X3" s="330"/>
      <c r="Y3" s="330"/>
      <c r="Z3" s="330"/>
      <c r="AA3" s="330"/>
      <c r="AB3" s="330"/>
      <c r="AC3" s="214"/>
    </row>
    <row r="4" spans="1:30" ht="15.75" customHeight="1" x14ac:dyDescent="0.3">
      <c r="A4" s="330" t="s">
        <v>289</v>
      </c>
      <c r="B4" s="330"/>
      <c r="C4" s="330"/>
      <c r="D4" s="330"/>
      <c r="E4" s="330"/>
      <c r="F4" s="330"/>
      <c r="G4" s="330"/>
      <c r="H4" s="330"/>
      <c r="I4" s="330"/>
      <c r="J4" s="330"/>
      <c r="K4" s="330"/>
      <c r="L4" s="330"/>
      <c r="M4" s="330"/>
      <c r="N4" s="330"/>
      <c r="O4" s="330"/>
      <c r="P4" s="330"/>
      <c r="Q4" s="330"/>
      <c r="R4" s="330"/>
      <c r="S4" s="330"/>
      <c r="T4" s="330"/>
      <c r="U4" s="330"/>
      <c r="V4" s="330"/>
      <c r="W4" s="330"/>
      <c r="X4" s="330"/>
      <c r="Y4" s="330"/>
      <c r="Z4" s="330"/>
      <c r="AA4" s="330"/>
      <c r="AB4" s="330"/>
      <c r="AC4" s="214"/>
    </row>
    <row r="5" spans="1:30" s="71" customFormat="1" ht="21" customHeight="1" x14ac:dyDescent="0.3">
      <c r="A5" s="331" t="s">
        <v>290</v>
      </c>
      <c r="B5" s="333" t="s">
        <v>158</v>
      </c>
      <c r="C5" s="333"/>
      <c r="D5" s="333"/>
      <c r="E5" s="245"/>
      <c r="F5" s="333" t="s">
        <v>350</v>
      </c>
      <c r="G5" s="333"/>
      <c r="H5" s="333"/>
      <c r="I5" s="245"/>
      <c r="J5" s="333" t="s">
        <v>351</v>
      </c>
      <c r="K5" s="333"/>
      <c r="L5" s="333"/>
      <c r="M5" s="245"/>
      <c r="N5" s="333" t="s">
        <v>352</v>
      </c>
      <c r="O5" s="333"/>
      <c r="P5" s="333"/>
      <c r="Q5" s="245"/>
      <c r="R5" s="333" t="s">
        <v>353</v>
      </c>
      <c r="S5" s="333"/>
      <c r="T5" s="333"/>
      <c r="U5" s="245"/>
      <c r="V5" s="333" t="s">
        <v>354</v>
      </c>
      <c r="W5" s="333"/>
      <c r="X5" s="333"/>
      <c r="Y5" s="245"/>
      <c r="Z5" s="333" t="s">
        <v>355</v>
      </c>
      <c r="AA5" s="333"/>
      <c r="AB5" s="333"/>
      <c r="AC5" s="205"/>
      <c r="AD5" s="30"/>
    </row>
    <row r="6" spans="1:30" s="71" customFormat="1" ht="21" customHeight="1" x14ac:dyDescent="0.3">
      <c r="A6" s="332"/>
      <c r="B6" s="244" t="s">
        <v>158</v>
      </c>
      <c r="C6" s="244" t="s">
        <v>297</v>
      </c>
      <c r="D6" s="244" t="s">
        <v>298</v>
      </c>
      <c r="E6" s="245"/>
      <c r="F6" s="244" t="s">
        <v>158</v>
      </c>
      <c r="G6" s="244" t="s">
        <v>297</v>
      </c>
      <c r="H6" s="244" t="s">
        <v>298</v>
      </c>
      <c r="I6" s="245"/>
      <c r="J6" s="244" t="s">
        <v>158</v>
      </c>
      <c r="K6" s="244" t="s">
        <v>297</v>
      </c>
      <c r="L6" s="244" t="s">
        <v>298</v>
      </c>
      <c r="M6" s="245"/>
      <c r="N6" s="244" t="s">
        <v>158</v>
      </c>
      <c r="O6" s="244" t="s">
        <v>297</v>
      </c>
      <c r="P6" s="244" t="s">
        <v>298</v>
      </c>
      <c r="Q6" s="245"/>
      <c r="R6" s="244" t="s">
        <v>158</v>
      </c>
      <c r="S6" s="244" t="s">
        <v>297</v>
      </c>
      <c r="T6" s="244" t="s">
        <v>298</v>
      </c>
      <c r="U6" s="245"/>
      <c r="V6" s="244" t="s">
        <v>158</v>
      </c>
      <c r="W6" s="244" t="s">
        <v>297</v>
      </c>
      <c r="X6" s="244" t="s">
        <v>298</v>
      </c>
      <c r="Y6" s="245"/>
      <c r="Z6" s="244" t="s">
        <v>158</v>
      </c>
      <c r="AA6" s="244" t="s">
        <v>297</v>
      </c>
      <c r="AB6" s="244" t="s">
        <v>298</v>
      </c>
      <c r="AC6" s="206"/>
      <c r="AD6" s="30"/>
    </row>
    <row r="7" spans="1:30" x14ac:dyDescent="0.3">
      <c r="A7" s="63"/>
      <c r="B7" s="64"/>
      <c r="C7" s="63"/>
      <c r="D7" s="63"/>
      <c r="E7" s="64"/>
      <c r="F7" s="64"/>
      <c r="G7" s="63"/>
      <c r="H7" s="63"/>
      <c r="I7" s="64"/>
      <c r="J7" s="64"/>
      <c r="K7" s="63"/>
      <c r="L7" s="63"/>
      <c r="M7" s="64"/>
      <c r="N7" s="64"/>
      <c r="O7" s="63"/>
      <c r="P7" s="63"/>
      <c r="Q7" s="64"/>
      <c r="R7" s="64"/>
      <c r="S7" s="63"/>
      <c r="T7" s="63"/>
      <c r="U7" s="64"/>
      <c r="V7" s="64"/>
      <c r="W7" s="63"/>
      <c r="X7" s="63"/>
      <c r="Y7" s="64"/>
      <c r="Z7" s="64"/>
      <c r="AA7" s="63"/>
      <c r="AB7" s="63"/>
      <c r="AC7" s="63"/>
    </row>
    <row r="8" spans="1:30" x14ac:dyDescent="0.3">
      <c r="A8" s="326" t="s">
        <v>139</v>
      </c>
      <c r="B8" s="326"/>
      <c r="C8" s="326"/>
      <c r="D8" s="326"/>
      <c r="E8" s="326"/>
      <c r="F8" s="326"/>
      <c r="G8" s="326"/>
      <c r="H8" s="326"/>
      <c r="I8" s="326"/>
      <c r="J8" s="326"/>
      <c r="K8" s="326"/>
      <c r="L8" s="326"/>
      <c r="M8" s="326"/>
      <c r="N8" s="326"/>
      <c r="O8" s="326"/>
      <c r="P8" s="326"/>
      <c r="Q8" s="326"/>
      <c r="R8" s="326"/>
      <c r="S8" s="326"/>
      <c r="T8" s="326"/>
      <c r="U8" s="326"/>
      <c r="V8" s="326"/>
      <c r="W8" s="326"/>
      <c r="X8" s="326"/>
      <c r="Y8" s="326"/>
      <c r="Z8" s="326"/>
      <c r="AA8" s="326"/>
      <c r="AB8" s="326"/>
      <c r="AC8" s="281"/>
    </row>
    <row r="9" spans="1:30" x14ac:dyDescent="0.3">
      <c r="A9" s="96" t="s">
        <v>158</v>
      </c>
      <c r="B9" s="154">
        <v>14628</v>
      </c>
      <c r="C9" s="154">
        <v>8759</v>
      </c>
      <c r="D9" s="154">
        <v>5869</v>
      </c>
      <c r="E9" s="154"/>
      <c r="F9" s="154">
        <v>5028</v>
      </c>
      <c r="G9" s="154">
        <v>2896</v>
      </c>
      <c r="H9" s="154">
        <v>2132</v>
      </c>
      <c r="I9" s="154"/>
      <c r="J9" s="154">
        <v>3668</v>
      </c>
      <c r="K9" s="154">
        <v>2157</v>
      </c>
      <c r="L9" s="154">
        <v>1511</v>
      </c>
      <c r="M9" s="154"/>
      <c r="N9" s="154">
        <v>2215</v>
      </c>
      <c r="O9" s="154">
        <v>1379</v>
      </c>
      <c r="P9" s="154">
        <v>836</v>
      </c>
      <c r="Q9" s="154"/>
      <c r="R9" s="154">
        <v>3203</v>
      </c>
      <c r="S9" s="154">
        <v>2001</v>
      </c>
      <c r="T9" s="154">
        <v>1202</v>
      </c>
      <c r="U9" s="154"/>
      <c r="V9" s="154">
        <v>514</v>
      </c>
      <c r="W9" s="154">
        <v>326</v>
      </c>
      <c r="X9" s="154">
        <v>188</v>
      </c>
      <c r="Y9" s="154"/>
      <c r="Z9" s="154">
        <v>0</v>
      </c>
      <c r="AA9" s="154">
        <v>0</v>
      </c>
      <c r="AB9" s="154">
        <v>0</v>
      </c>
      <c r="AC9" s="186"/>
    </row>
    <row r="10" spans="1:30" x14ac:dyDescent="0.3">
      <c r="A10" s="169" t="s">
        <v>299</v>
      </c>
      <c r="B10" s="151">
        <v>14423</v>
      </c>
      <c r="C10" s="151">
        <v>8627</v>
      </c>
      <c r="D10" s="151">
        <v>5796</v>
      </c>
      <c r="E10" s="151"/>
      <c r="F10" s="151">
        <v>4969</v>
      </c>
      <c r="G10" s="151">
        <v>2860</v>
      </c>
      <c r="H10" s="151">
        <v>2109</v>
      </c>
      <c r="I10" s="151"/>
      <c r="J10" s="151">
        <v>3623</v>
      </c>
      <c r="K10" s="151">
        <v>2127</v>
      </c>
      <c r="L10" s="151">
        <v>1496</v>
      </c>
      <c r="M10" s="151"/>
      <c r="N10" s="151">
        <v>2172</v>
      </c>
      <c r="O10" s="151">
        <v>1352</v>
      </c>
      <c r="P10" s="151">
        <v>820</v>
      </c>
      <c r="Q10" s="151"/>
      <c r="R10" s="151">
        <v>3148</v>
      </c>
      <c r="S10" s="151">
        <v>1964</v>
      </c>
      <c r="T10" s="151">
        <v>1184</v>
      </c>
      <c r="U10" s="151"/>
      <c r="V10" s="151">
        <v>511</v>
      </c>
      <c r="W10" s="151">
        <v>324</v>
      </c>
      <c r="X10" s="151">
        <v>187</v>
      </c>
      <c r="Y10" s="151"/>
      <c r="Z10" s="151">
        <v>0</v>
      </c>
      <c r="AA10" s="151">
        <v>0</v>
      </c>
      <c r="AB10" s="151">
        <v>0</v>
      </c>
      <c r="AC10" s="290"/>
    </row>
    <row r="11" spans="1:30" x14ac:dyDescent="0.3">
      <c r="A11" s="169" t="s">
        <v>300</v>
      </c>
      <c r="B11" s="151">
        <v>121</v>
      </c>
      <c r="C11" s="151">
        <v>78</v>
      </c>
      <c r="D11" s="151">
        <v>43</v>
      </c>
      <c r="E11" s="151"/>
      <c r="F11" s="151">
        <v>35</v>
      </c>
      <c r="G11" s="151">
        <v>18</v>
      </c>
      <c r="H11" s="151">
        <v>17</v>
      </c>
      <c r="I11" s="151"/>
      <c r="J11" s="151">
        <v>28</v>
      </c>
      <c r="K11" s="151">
        <v>19</v>
      </c>
      <c r="L11" s="151">
        <v>9</v>
      </c>
      <c r="M11" s="151"/>
      <c r="N11" s="151">
        <v>28</v>
      </c>
      <c r="O11" s="151">
        <v>18</v>
      </c>
      <c r="P11" s="151">
        <v>10</v>
      </c>
      <c r="Q11" s="151"/>
      <c r="R11" s="151">
        <v>27</v>
      </c>
      <c r="S11" s="151">
        <v>21</v>
      </c>
      <c r="T11" s="151">
        <v>6</v>
      </c>
      <c r="U11" s="151"/>
      <c r="V11" s="151">
        <v>3</v>
      </c>
      <c r="W11" s="151">
        <v>2</v>
      </c>
      <c r="X11" s="151">
        <v>1</v>
      </c>
      <c r="Y11" s="151"/>
      <c r="Z11" s="151">
        <v>0</v>
      </c>
      <c r="AA11" s="151">
        <v>0</v>
      </c>
      <c r="AB11" s="151">
        <v>0</v>
      </c>
      <c r="AC11" s="290"/>
    </row>
    <row r="12" spans="1:30" x14ac:dyDescent="0.3">
      <c r="A12" s="169" t="s">
        <v>301</v>
      </c>
      <c r="B12" s="151">
        <v>84</v>
      </c>
      <c r="C12" s="151">
        <v>54</v>
      </c>
      <c r="D12" s="151">
        <v>30</v>
      </c>
      <c r="E12" s="151"/>
      <c r="F12" s="151">
        <v>24</v>
      </c>
      <c r="G12" s="151">
        <v>18</v>
      </c>
      <c r="H12" s="151">
        <v>6</v>
      </c>
      <c r="I12" s="151"/>
      <c r="J12" s="151">
        <v>17</v>
      </c>
      <c r="K12" s="151">
        <v>11</v>
      </c>
      <c r="L12" s="151">
        <v>6</v>
      </c>
      <c r="M12" s="151"/>
      <c r="N12" s="151">
        <v>15</v>
      </c>
      <c r="O12" s="151">
        <v>9</v>
      </c>
      <c r="P12" s="151">
        <v>6</v>
      </c>
      <c r="Q12" s="151"/>
      <c r="R12" s="151">
        <v>28</v>
      </c>
      <c r="S12" s="151">
        <v>16</v>
      </c>
      <c r="T12" s="151">
        <v>12</v>
      </c>
      <c r="U12" s="151"/>
      <c r="V12" s="151">
        <v>0</v>
      </c>
      <c r="W12" s="151">
        <v>0</v>
      </c>
      <c r="X12" s="151">
        <v>0</v>
      </c>
      <c r="Y12" s="151"/>
      <c r="Z12" s="151">
        <v>0</v>
      </c>
      <c r="AA12" s="151">
        <v>0</v>
      </c>
      <c r="AB12" s="151">
        <v>0</v>
      </c>
      <c r="AC12" s="290"/>
    </row>
    <row r="13" spans="1:30" x14ac:dyDescent="0.3">
      <c r="A13" s="137"/>
      <c r="B13" s="151"/>
      <c r="C13" s="151"/>
      <c r="D13" s="151"/>
      <c r="E13" s="151"/>
      <c r="F13" s="151"/>
      <c r="G13" s="151"/>
      <c r="H13" s="151"/>
      <c r="I13" s="151"/>
      <c r="J13" s="151"/>
      <c r="K13" s="151"/>
      <c r="L13" s="151"/>
      <c r="M13" s="151"/>
      <c r="N13" s="151"/>
      <c r="O13" s="151"/>
      <c r="P13" s="151"/>
      <c r="Q13" s="151"/>
      <c r="R13" s="151"/>
      <c r="S13" s="151"/>
      <c r="T13" s="151"/>
      <c r="U13" s="151"/>
      <c r="V13" s="151"/>
      <c r="W13" s="151"/>
      <c r="X13" s="151"/>
      <c r="Y13" s="151"/>
      <c r="Z13" s="151"/>
      <c r="AA13" s="151"/>
      <c r="AB13" s="151"/>
      <c r="AC13" s="290"/>
    </row>
    <row r="14" spans="1:30" x14ac:dyDescent="0.3">
      <c r="A14" s="96" t="s">
        <v>302</v>
      </c>
      <c r="B14" s="154">
        <v>11224</v>
      </c>
      <c r="C14" s="154">
        <v>6534</v>
      </c>
      <c r="D14" s="154">
        <v>4690</v>
      </c>
      <c r="E14" s="154"/>
      <c r="F14" s="154">
        <v>3909</v>
      </c>
      <c r="G14" s="154">
        <v>2200</v>
      </c>
      <c r="H14" s="154">
        <v>1709</v>
      </c>
      <c r="I14" s="154"/>
      <c r="J14" s="154">
        <v>2829</v>
      </c>
      <c r="K14" s="154">
        <v>1594</v>
      </c>
      <c r="L14" s="154">
        <v>1235</v>
      </c>
      <c r="M14" s="154"/>
      <c r="N14" s="154">
        <v>1676</v>
      </c>
      <c r="O14" s="154">
        <v>1030</v>
      </c>
      <c r="P14" s="154">
        <v>646</v>
      </c>
      <c r="Q14" s="154"/>
      <c r="R14" s="154">
        <v>2434</v>
      </c>
      <c r="S14" s="154">
        <v>1482</v>
      </c>
      <c r="T14" s="154">
        <v>952</v>
      </c>
      <c r="U14" s="154"/>
      <c r="V14" s="154">
        <v>376</v>
      </c>
      <c r="W14" s="154">
        <v>228</v>
      </c>
      <c r="X14" s="154">
        <v>148</v>
      </c>
      <c r="Y14" s="154"/>
      <c r="Z14" s="154">
        <v>0</v>
      </c>
      <c r="AA14" s="154">
        <v>0</v>
      </c>
      <c r="AB14" s="154">
        <v>0</v>
      </c>
      <c r="AC14" s="186"/>
    </row>
    <row r="15" spans="1:30" x14ac:dyDescent="0.3">
      <c r="A15" s="169" t="s">
        <v>299</v>
      </c>
      <c r="B15" s="151">
        <v>11022</v>
      </c>
      <c r="C15" s="151">
        <v>6403</v>
      </c>
      <c r="D15" s="151">
        <v>4619</v>
      </c>
      <c r="E15" s="151"/>
      <c r="F15" s="151">
        <v>3851</v>
      </c>
      <c r="G15" s="151">
        <v>2165</v>
      </c>
      <c r="H15" s="151">
        <v>1686</v>
      </c>
      <c r="I15" s="151"/>
      <c r="J15" s="151">
        <v>2785</v>
      </c>
      <c r="K15" s="151">
        <v>1564</v>
      </c>
      <c r="L15" s="151">
        <v>1221</v>
      </c>
      <c r="M15" s="151"/>
      <c r="N15" s="151">
        <v>1634</v>
      </c>
      <c r="O15" s="151">
        <v>1003</v>
      </c>
      <c r="P15" s="151">
        <v>631</v>
      </c>
      <c r="Q15" s="151"/>
      <c r="R15" s="151">
        <v>2379</v>
      </c>
      <c r="S15" s="151">
        <v>1445</v>
      </c>
      <c r="T15" s="151">
        <v>934</v>
      </c>
      <c r="U15" s="151"/>
      <c r="V15" s="151">
        <v>373</v>
      </c>
      <c r="W15" s="151">
        <v>226</v>
      </c>
      <c r="X15" s="151">
        <v>147</v>
      </c>
      <c r="Y15" s="151"/>
      <c r="Z15" s="151">
        <v>0</v>
      </c>
      <c r="AA15" s="151">
        <v>0</v>
      </c>
      <c r="AB15" s="151">
        <v>0</v>
      </c>
      <c r="AC15" s="295"/>
    </row>
    <row r="16" spans="1:30" x14ac:dyDescent="0.3">
      <c r="A16" s="169" t="s">
        <v>300</v>
      </c>
      <c r="B16" s="151">
        <v>118</v>
      </c>
      <c r="C16" s="151">
        <v>77</v>
      </c>
      <c r="D16" s="151">
        <v>41</v>
      </c>
      <c r="E16" s="151"/>
      <c r="F16" s="151">
        <v>34</v>
      </c>
      <c r="G16" s="151">
        <v>17</v>
      </c>
      <c r="H16" s="151">
        <v>17</v>
      </c>
      <c r="I16" s="151"/>
      <c r="J16" s="151">
        <v>27</v>
      </c>
      <c r="K16" s="151">
        <v>19</v>
      </c>
      <c r="L16" s="151">
        <v>8</v>
      </c>
      <c r="M16" s="151"/>
      <c r="N16" s="151">
        <v>27</v>
      </c>
      <c r="O16" s="151">
        <v>18</v>
      </c>
      <c r="P16" s="151">
        <v>9</v>
      </c>
      <c r="Q16" s="151"/>
      <c r="R16" s="151">
        <v>27</v>
      </c>
      <c r="S16" s="151">
        <v>21</v>
      </c>
      <c r="T16" s="151">
        <v>6</v>
      </c>
      <c r="U16" s="151"/>
      <c r="V16" s="151">
        <v>3</v>
      </c>
      <c r="W16" s="151">
        <v>2</v>
      </c>
      <c r="X16" s="151">
        <v>1</v>
      </c>
      <c r="Y16" s="151"/>
      <c r="Z16" s="151">
        <v>0</v>
      </c>
      <c r="AA16" s="151">
        <v>0</v>
      </c>
      <c r="AB16" s="151">
        <v>0</v>
      </c>
      <c r="AC16" s="295"/>
    </row>
    <row r="17" spans="1:30" x14ac:dyDescent="0.3">
      <c r="A17" s="169" t="s">
        <v>301</v>
      </c>
      <c r="B17" s="151">
        <v>84</v>
      </c>
      <c r="C17" s="151">
        <v>54</v>
      </c>
      <c r="D17" s="151">
        <v>30</v>
      </c>
      <c r="E17" s="151"/>
      <c r="F17" s="151">
        <v>24</v>
      </c>
      <c r="G17" s="151">
        <v>18</v>
      </c>
      <c r="H17" s="151">
        <v>6</v>
      </c>
      <c r="I17" s="151"/>
      <c r="J17" s="151">
        <v>17</v>
      </c>
      <c r="K17" s="151">
        <v>11</v>
      </c>
      <c r="L17" s="151">
        <v>6</v>
      </c>
      <c r="M17" s="151"/>
      <c r="N17" s="151">
        <v>15</v>
      </c>
      <c r="O17" s="151">
        <v>9</v>
      </c>
      <c r="P17" s="151">
        <v>6</v>
      </c>
      <c r="Q17" s="151"/>
      <c r="R17" s="151">
        <v>28</v>
      </c>
      <c r="S17" s="151">
        <v>16</v>
      </c>
      <c r="T17" s="151">
        <v>12</v>
      </c>
      <c r="U17" s="151"/>
      <c r="V17" s="151">
        <v>0</v>
      </c>
      <c r="W17" s="151">
        <v>0</v>
      </c>
      <c r="X17" s="151">
        <v>0</v>
      </c>
      <c r="Y17" s="151"/>
      <c r="Z17" s="151">
        <v>0</v>
      </c>
      <c r="AA17" s="151">
        <v>0</v>
      </c>
      <c r="AB17" s="151">
        <v>0</v>
      </c>
      <c r="AC17" s="295"/>
    </row>
    <row r="18" spans="1:30" x14ac:dyDescent="0.3">
      <c r="A18" s="94"/>
      <c r="B18" s="151"/>
      <c r="C18" s="151"/>
      <c r="D18" s="151"/>
      <c r="E18" s="151"/>
      <c r="F18" s="151"/>
      <c r="G18" s="151"/>
      <c r="H18" s="151"/>
      <c r="I18" s="151"/>
      <c r="J18" s="151"/>
      <c r="K18" s="151"/>
      <c r="L18" s="151"/>
      <c r="M18" s="151"/>
      <c r="N18" s="151"/>
      <c r="O18" s="151"/>
      <c r="P18" s="151"/>
      <c r="Q18" s="151"/>
      <c r="R18" s="151"/>
      <c r="S18" s="151"/>
      <c r="T18" s="151"/>
      <c r="U18" s="151"/>
      <c r="V18" s="151"/>
      <c r="W18" s="151"/>
      <c r="X18" s="151"/>
      <c r="Y18" s="151"/>
      <c r="Z18" s="151"/>
      <c r="AA18" s="151"/>
      <c r="AB18" s="151"/>
      <c r="AC18" s="296"/>
    </row>
    <row r="19" spans="1:30" x14ac:dyDescent="0.3">
      <c r="A19" s="96" t="s">
        <v>303</v>
      </c>
      <c r="B19" s="154">
        <v>3404</v>
      </c>
      <c r="C19" s="154">
        <v>2225</v>
      </c>
      <c r="D19" s="154">
        <v>1179</v>
      </c>
      <c r="E19" s="154"/>
      <c r="F19" s="154">
        <v>1119</v>
      </c>
      <c r="G19" s="154">
        <v>696</v>
      </c>
      <c r="H19" s="154">
        <v>423</v>
      </c>
      <c r="I19" s="154"/>
      <c r="J19" s="154">
        <v>839</v>
      </c>
      <c r="K19" s="154">
        <v>563</v>
      </c>
      <c r="L19" s="154">
        <v>276</v>
      </c>
      <c r="M19" s="154"/>
      <c r="N19" s="154">
        <v>539</v>
      </c>
      <c r="O19" s="154">
        <v>349</v>
      </c>
      <c r="P19" s="154">
        <v>190</v>
      </c>
      <c r="Q19" s="154"/>
      <c r="R19" s="154">
        <v>769</v>
      </c>
      <c r="S19" s="154">
        <v>519</v>
      </c>
      <c r="T19" s="154">
        <v>250</v>
      </c>
      <c r="U19" s="154"/>
      <c r="V19" s="154">
        <v>138</v>
      </c>
      <c r="W19" s="154">
        <v>98</v>
      </c>
      <c r="X19" s="154">
        <v>40</v>
      </c>
      <c r="Y19" s="154"/>
      <c r="Z19" s="154">
        <v>0</v>
      </c>
      <c r="AA19" s="154">
        <v>0</v>
      </c>
      <c r="AB19" s="154">
        <v>0</v>
      </c>
      <c r="AC19" s="186"/>
    </row>
    <row r="20" spans="1:30" x14ac:dyDescent="0.3">
      <c r="A20" s="169" t="s">
        <v>299</v>
      </c>
      <c r="B20" s="151">
        <v>3401</v>
      </c>
      <c r="C20" s="151">
        <v>2224</v>
      </c>
      <c r="D20" s="151">
        <v>1177</v>
      </c>
      <c r="E20" s="151"/>
      <c r="F20" s="151">
        <v>1118</v>
      </c>
      <c r="G20" s="151">
        <v>695</v>
      </c>
      <c r="H20" s="151">
        <v>423</v>
      </c>
      <c r="I20" s="151"/>
      <c r="J20" s="151">
        <v>838</v>
      </c>
      <c r="K20" s="151">
        <v>563</v>
      </c>
      <c r="L20" s="151">
        <v>275</v>
      </c>
      <c r="M20" s="151"/>
      <c r="N20" s="151">
        <v>538</v>
      </c>
      <c r="O20" s="151">
        <v>349</v>
      </c>
      <c r="P20" s="151">
        <v>189</v>
      </c>
      <c r="Q20" s="151"/>
      <c r="R20" s="151">
        <v>769</v>
      </c>
      <c r="S20" s="151">
        <v>519</v>
      </c>
      <c r="T20" s="151">
        <v>250</v>
      </c>
      <c r="U20" s="151"/>
      <c r="V20" s="151">
        <v>138</v>
      </c>
      <c r="W20" s="151">
        <v>98</v>
      </c>
      <c r="X20" s="151">
        <v>40</v>
      </c>
      <c r="Y20" s="151"/>
      <c r="Z20" s="151">
        <v>0</v>
      </c>
      <c r="AA20" s="151">
        <v>0</v>
      </c>
      <c r="AB20" s="151">
        <v>0</v>
      </c>
      <c r="AC20" s="296"/>
    </row>
    <row r="21" spans="1:30" x14ac:dyDescent="0.3">
      <c r="A21" s="169" t="s">
        <v>300</v>
      </c>
      <c r="B21" s="151">
        <v>3</v>
      </c>
      <c r="C21" s="151">
        <v>1</v>
      </c>
      <c r="D21" s="151">
        <v>2</v>
      </c>
      <c r="E21" s="151"/>
      <c r="F21" s="151">
        <v>1</v>
      </c>
      <c r="G21" s="151">
        <v>1</v>
      </c>
      <c r="H21" s="151">
        <v>0</v>
      </c>
      <c r="I21" s="151"/>
      <c r="J21" s="151">
        <v>1</v>
      </c>
      <c r="K21" s="151">
        <v>0</v>
      </c>
      <c r="L21" s="151">
        <v>1</v>
      </c>
      <c r="M21" s="151"/>
      <c r="N21" s="151">
        <v>1</v>
      </c>
      <c r="O21" s="151">
        <v>0</v>
      </c>
      <c r="P21" s="151">
        <v>1</v>
      </c>
      <c r="Q21" s="151"/>
      <c r="R21" s="151">
        <v>0</v>
      </c>
      <c r="S21" s="151">
        <v>0</v>
      </c>
      <c r="T21" s="151">
        <v>0</v>
      </c>
      <c r="U21" s="151"/>
      <c r="V21" s="151">
        <v>0</v>
      </c>
      <c r="W21" s="151">
        <v>0</v>
      </c>
      <c r="X21" s="151">
        <v>0</v>
      </c>
      <c r="Y21" s="151"/>
      <c r="Z21" s="151">
        <v>0</v>
      </c>
      <c r="AA21" s="151">
        <v>0</v>
      </c>
      <c r="AB21" s="151">
        <v>0</v>
      </c>
      <c r="AC21" s="296"/>
    </row>
    <row r="22" spans="1:30" x14ac:dyDescent="0.3">
      <c r="A22" s="94"/>
      <c r="B22" s="153"/>
      <c r="C22" s="153"/>
      <c r="D22" s="153"/>
      <c r="E22" s="153"/>
      <c r="F22" s="71"/>
      <c r="G22" s="71"/>
      <c r="H22" s="71"/>
      <c r="I22" s="153"/>
      <c r="J22" s="71"/>
      <c r="K22" s="71"/>
      <c r="L22" s="71"/>
      <c r="M22" s="153"/>
      <c r="N22" s="71"/>
      <c r="O22" s="71"/>
      <c r="P22" s="71"/>
      <c r="Q22" s="153"/>
      <c r="R22" s="71"/>
      <c r="S22" s="71"/>
      <c r="T22" s="71"/>
      <c r="U22" s="153"/>
      <c r="V22" s="71"/>
      <c r="W22" s="71"/>
      <c r="X22" s="71"/>
      <c r="Y22" s="153"/>
      <c r="Z22" s="71"/>
      <c r="AA22" s="71"/>
      <c r="AB22" s="71"/>
      <c r="AC22" s="71"/>
    </row>
    <row r="23" spans="1:30" x14ac:dyDescent="0.3">
      <c r="A23" s="326" t="s">
        <v>304</v>
      </c>
      <c r="B23" s="326"/>
      <c r="C23" s="326"/>
      <c r="D23" s="326"/>
      <c r="E23" s="326"/>
      <c r="F23" s="326"/>
      <c r="G23" s="326"/>
      <c r="H23" s="326"/>
      <c r="I23" s="326"/>
      <c r="J23" s="326"/>
      <c r="K23" s="326"/>
      <c r="L23" s="326"/>
      <c r="M23" s="326"/>
      <c r="N23" s="326"/>
      <c r="O23" s="326"/>
      <c r="P23" s="326"/>
      <c r="Q23" s="326"/>
      <c r="R23" s="326"/>
      <c r="S23" s="326"/>
      <c r="T23" s="326"/>
      <c r="U23" s="326"/>
      <c r="V23" s="326"/>
      <c r="W23" s="326"/>
      <c r="X23" s="326"/>
      <c r="Y23" s="326"/>
      <c r="Z23" s="326"/>
      <c r="AA23" s="326"/>
      <c r="AB23" s="326"/>
      <c r="AC23" s="281"/>
    </row>
    <row r="24" spans="1:30" x14ac:dyDescent="0.3">
      <c r="A24" s="96" t="s">
        <v>158</v>
      </c>
      <c r="B24" s="157">
        <v>6.0747760580401078</v>
      </c>
      <c r="C24" s="157">
        <v>7.2354345473619865</v>
      </c>
      <c r="D24" s="157">
        <v>4.9013712815887489</v>
      </c>
      <c r="E24" s="157" t="s">
        <v>340</v>
      </c>
      <c r="F24" s="157">
        <v>8.234793147499099</v>
      </c>
      <c r="G24" s="157">
        <v>9.2811588629298463</v>
      </c>
      <c r="H24" s="157">
        <v>7.1411823815106343</v>
      </c>
      <c r="I24" s="157" t="s">
        <v>340</v>
      </c>
      <c r="J24" s="157">
        <v>7.2590540273105093</v>
      </c>
      <c r="K24" s="157">
        <v>8.4383068617479076</v>
      </c>
      <c r="L24" s="157">
        <v>6.0517462351810316</v>
      </c>
      <c r="M24" s="157" t="s">
        <v>340</v>
      </c>
      <c r="N24" s="157">
        <v>4.6259554738732716</v>
      </c>
      <c r="O24" s="157">
        <v>5.714640918320832</v>
      </c>
      <c r="P24" s="157">
        <v>3.5198517957138646</v>
      </c>
      <c r="Q24" s="157" t="s">
        <v>340</v>
      </c>
      <c r="R24" s="157">
        <v>7.4253523738872413</v>
      </c>
      <c r="S24" s="157">
        <v>9.2250242035867416</v>
      </c>
      <c r="T24" s="157">
        <v>5.6050361389601306</v>
      </c>
      <c r="U24" s="157" t="s">
        <v>340</v>
      </c>
      <c r="V24" s="157">
        <v>1.3813490997043805</v>
      </c>
      <c r="W24" s="157">
        <v>1.8067948789004047</v>
      </c>
      <c r="X24" s="157">
        <v>0.98085250691292325</v>
      </c>
      <c r="Y24" s="157" t="s">
        <v>340</v>
      </c>
      <c r="Z24" s="157">
        <v>0</v>
      </c>
      <c r="AA24" s="157">
        <v>0</v>
      </c>
      <c r="AB24" s="157">
        <v>0</v>
      </c>
      <c r="AC24" s="297"/>
    </row>
    <row r="25" spans="1:30" x14ac:dyDescent="0.3">
      <c r="A25" s="169" t="s">
        <v>299</v>
      </c>
      <c r="B25" s="152">
        <v>7.1340597810764157</v>
      </c>
      <c r="C25" s="152">
        <v>8.4843776123366208</v>
      </c>
      <c r="D25" s="152">
        <v>5.7677380833913823</v>
      </c>
      <c r="E25" s="152" t="s">
        <v>340</v>
      </c>
      <c r="F25" s="152">
        <v>9.4799297924297914</v>
      </c>
      <c r="G25" s="152">
        <v>10.662491145658578</v>
      </c>
      <c r="H25" s="152">
        <v>8.2405345211581285</v>
      </c>
      <c r="I25" s="152" t="s">
        <v>340</v>
      </c>
      <c r="J25" s="152">
        <v>8.4997067448680355</v>
      </c>
      <c r="K25" s="152">
        <v>9.8308374930671096</v>
      </c>
      <c r="L25" s="152">
        <v>7.1275429987136123</v>
      </c>
      <c r="M25" s="152" t="s">
        <v>340</v>
      </c>
      <c r="N25" s="152">
        <v>5.443472594671813</v>
      </c>
      <c r="O25" s="152">
        <v>6.7354157325760973</v>
      </c>
      <c r="P25" s="152">
        <v>4.1355658664514827</v>
      </c>
      <c r="Q25" s="152" t="s">
        <v>340</v>
      </c>
      <c r="R25" s="152">
        <v>8.7432301069295928</v>
      </c>
      <c r="S25" s="152">
        <v>10.858027421494914</v>
      </c>
      <c r="T25" s="152">
        <v>6.6082491488530444</v>
      </c>
      <c r="U25" s="152" t="s">
        <v>340</v>
      </c>
      <c r="V25" s="152">
        <v>1.666829761555273</v>
      </c>
      <c r="W25" s="152">
        <v>2.1878587345533123</v>
      </c>
      <c r="X25" s="152">
        <v>1.1799596163553761</v>
      </c>
      <c r="Y25" s="152" t="s">
        <v>340</v>
      </c>
      <c r="Z25" s="152">
        <v>0</v>
      </c>
      <c r="AA25" s="152">
        <v>0</v>
      </c>
      <c r="AB25" s="152">
        <v>0</v>
      </c>
      <c r="AC25" s="298"/>
    </row>
    <row r="26" spans="1:30" x14ac:dyDescent="0.3">
      <c r="A26" s="169" t="s">
        <v>300</v>
      </c>
      <c r="B26" s="152">
        <v>0.4175149235706152</v>
      </c>
      <c r="C26" s="152">
        <v>0.52756171795738926</v>
      </c>
      <c r="D26" s="152">
        <v>0.30290222597914906</v>
      </c>
      <c r="E26" s="152" t="s">
        <v>340</v>
      </c>
      <c r="F26" s="152">
        <v>0.55353471453424008</v>
      </c>
      <c r="G26" s="152">
        <v>0.55130168453292494</v>
      </c>
      <c r="H26" s="152">
        <v>0.55591890124264232</v>
      </c>
      <c r="I26" s="152" t="s">
        <v>340</v>
      </c>
      <c r="J26" s="152">
        <v>0.47887805712331105</v>
      </c>
      <c r="K26" s="152">
        <v>0.64341347781916691</v>
      </c>
      <c r="L26" s="152">
        <v>0.31098825155494125</v>
      </c>
      <c r="M26" s="152" t="s">
        <v>340</v>
      </c>
      <c r="N26" s="152">
        <v>0.46822742474916385</v>
      </c>
      <c r="O26" s="152">
        <v>0.57729313662604231</v>
      </c>
      <c r="P26" s="152">
        <v>0.34940600978336828</v>
      </c>
      <c r="Q26" s="152" t="s">
        <v>340</v>
      </c>
      <c r="R26" s="152">
        <v>0.49705449189985268</v>
      </c>
      <c r="S26" s="152">
        <v>0.75107296137339052</v>
      </c>
      <c r="T26" s="152">
        <v>0.22761760242792109</v>
      </c>
      <c r="U26" s="152" t="s">
        <v>340</v>
      </c>
      <c r="V26" s="152">
        <v>6.0204695966285374E-2</v>
      </c>
      <c r="W26" s="152">
        <v>8.0710250201775621E-2</v>
      </c>
      <c r="X26" s="152">
        <v>3.9920159680638723E-2</v>
      </c>
      <c r="Y26" s="152" t="s">
        <v>340</v>
      </c>
      <c r="Z26" s="152">
        <v>0</v>
      </c>
      <c r="AA26" s="152">
        <v>0</v>
      </c>
      <c r="AB26" s="152">
        <v>0</v>
      </c>
      <c r="AC26" s="298"/>
    </row>
    <row r="27" spans="1:30" x14ac:dyDescent="0.3">
      <c r="A27" s="169" t="s">
        <v>301</v>
      </c>
      <c r="B27" s="152">
        <v>0.87073701668912618</v>
      </c>
      <c r="C27" s="152">
        <v>1.1762143323894576</v>
      </c>
      <c r="D27" s="152">
        <v>0.59335443037974689</v>
      </c>
      <c r="E27" s="152" t="s">
        <v>340</v>
      </c>
      <c r="F27" s="152">
        <v>1.0349288486416559</v>
      </c>
      <c r="G27" s="152">
        <v>1.6143497757847534</v>
      </c>
      <c r="H27" s="152">
        <v>0.49833887043189368</v>
      </c>
      <c r="I27" s="152" t="s">
        <v>340</v>
      </c>
      <c r="J27" s="152">
        <v>0.82604470359572391</v>
      </c>
      <c r="K27" s="152">
        <v>1.1305241521068858</v>
      </c>
      <c r="L27" s="152">
        <v>0.55299539170506917</v>
      </c>
      <c r="M27" s="152" t="s">
        <v>340</v>
      </c>
      <c r="N27" s="152">
        <v>0.7496251874062968</v>
      </c>
      <c r="O27" s="152">
        <v>0.95744680851063824</v>
      </c>
      <c r="P27" s="152">
        <v>0.56550424128180965</v>
      </c>
      <c r="Q27" s="152" t="s">
        <v>340</v>
      </c>
      <c r="R27" s="152">
        <v>1.6480282519128899</v>
      </c>
      <c r="S27" s="152">
        <v>1.9826517967781909</v>
      </c>
      <c r="T27" s="152">
        <v>1.3452914798206279</v>
      </c>
      <c r="U27" s="152" t="s">
        <v>340</v>
      </c>
      <c r="V27" s="152">
        <v>0</v>
      </c>
      <c r="W27" s="152">
        <v>0</v>
      </c>
      <c r="X27" s="152">
        <v>0</v>
      </c>
      <c r="Y27" s="152" t="s">
        <v>340</v>
      </c>
      <c r="Z27" s="152">
        <v>0</v>
      </c>
      <c r="AA27" s="152">
        <v>0</v>
      </c>
      <c r="AB27" s="152">
        <v>0</v>
      </c>
      <c r="AC27" s="298"/>
    </row>
    <row r="28" spans="1:30" x14ac:dyDescent="0.3">
      <c r="A28" s="137"/>
      <c r="B28" s="152" t="s">
        <v>340</v>
      </c>
      <c r="C28" s="152" t="s">
        <v>340</v>
      </c>
      <c r="D28" s="152" t="s">
        <v>340</v>
      </c>
      <c r="E28" s="152" t="s">
        <v>340</v>
      </c>
      <c r="F28" s="152" t="s">
        <v>340</v>
      </c>
      <c r="G28" s="152" t="s">
        <v>340</v>
      </c>
      <c r="H28" s="152" t="s">
        <v>340</v>
      </c>
      <c r="I28" s="152" t="s">
        <v>340</v>
      </c>
      <c r="J28" s="152" t="s">
        <v>340</v>
      </c>
      <c r="K28" s="152" t="s">
        <v>340</v>
      </c>
      <c r="L28" s="152" t="s">
        <v>340</v>
      </c>
      <c r="M28" s="152" t="s">
        <v>340</v>
      </c>
      <c r="N28" s="152" t="s">
        <v>340</v>
      </c>
      <c r="O28" s="152" t="s">
        <v>340</v>
      </c>
      <c r="P28" s="152" t="s">
        <v>340</v>
      </c>
      <c r="Q28" s="152" t="s">
        <v>340</v>
      </c>
      <c r="R28" s="152" t="s">
        <v>340</v>
      </c>
      <c r="S28" s="152" t="s">
        <v>340</v>
      </c>
      <c r="T28" s="152" t="s">
        <v>340</v>
      </c>
      <c r="U28" s="152" t="s">
        <v>340</v>
      </c>
      <c r="V28" s="152" t="s">
        <v>340</v>
      </c>
      <c r="W28" s="152" t="s">
        <v>340</v>
      </c>
      <c r="X28" s="152" t="s">
        <v>340</v>
      </c>
      <c r="Y28" s="152" t="s">
        <v>340</v>
      </c>
      <c r="Z28" s="152"/>
      <c r="AA28" s="152"/>
      <c r="AB28" s="152"/>
      <c r="AC28" s="298"/>
    </row>
    <row r="29" spans="1:30" x14ac:dyDescent="0.3">
      <c r="A29" s="96" t="s">
        <v>302</v>
      </c>
      <c r="B29" s="157">
        <v>6.2239720520143065</v>
      </c>
      <c r="C29" s="157">
        <v>7.2184537881968227</v>
      </c>
      <c r="D29" s="157">
        <v>5.2217286259839453</v>
      </c>
      <c r="E29" s="157" t="s">
        <v>340</v>
      </c>
      <c r="F29" s="157">
        <v>8.6633718224330138</v>
      </c>
      <c r="G29" s="157">
        <v>9.5361941915908108</v>
      </c>
      <c r="H29" s="157">
        <v>7.7502154097319851</v>
      </c>
      <c r="I29" s="157" t="s">
        <v>340</v>
      </c>
      <c r="J29" s="157">
        <v>7.4827412912952624</v>
      </c>
      <c r="K29" s="157">
        <v>8.4196070145784905</v>
      </c>
      <c r="L29" s="157">
        <v>6.5430463576158937</v>
      </c>
      <c r="M29" s="157" t="s">
        <v>340</v>
      </c>
      <c r="N29" s="157">
        <v>4.6379057475717413</v>
      </c>
      <c r="O29" s="157">
        <v>5.6693086745926911</v>
      </c>
      <c r="P29" s="157">
        <v>3.5950804162724692</v>
      </c>
      <c r="Q29" s="157" t="s">
        <v>340</v>
      </c>
      <c r="R29" s="157">
        <v>7.551735906425491</v>
      </c>
      <c r="S29" s="157">
        <v>9.1379948205697374</v>
      </c>
      <c r="T29" s="157">
        <v>5.9451695497408359</v>
      </c>
      <c r="U29" s="157" t="s">
        <v>340</v>
      </c>
      <c r="V29" s="157">
        <v>1.336651261997867</v>
      </c>
      <c r="W29" s="157">
        <v>1.6602344717104782</v>
      </c>
      <c r="X29" s="157">
        <v>1.0279919427658541</v>
      </c>
      <c r="Y29" s="157" t="s">
        <v>340</v>
      </c>
      <c r="Z29" s="157">
        <v>0</v>
      </c>
      <c r="AA29" s="157">
        <v>0</v>
      </c>
      <c r="AB29" s="157">
        <v>0</v>
      </c>
      <c r="AC29" s="297"/>
    </row>
    <row r="30" spans="1:30" x14ac:dyDescent="0.3">
      <c r="A30" s="169" t="s">
        <v>299</v>
      </c>
      <c r="B30" s="152">
        <v>7.6838348066144286</v>
      </c>
      <c r="C30" s="152">
        <v>8.8924380251371442</v>
      </c>
      <c r="D30" s="152">
        <v>6.4656560142219242</v>
      </c>
      <c r="E30" s="152" t="s">
        <v>340</v>
      </c>
      <c r="F30" s="152">
        <v>10.432073682784775</v>
      </c>
      <c r="G30" s="152">
        <v>11.455026455026456</v>
      </c>
      <c r="H30" s="152">
        <v>9.3588676103247295</v>
      </c>
      <c r="I30" s="152" t="s">
        <v>340</v>
      </c>
      <c r="J30" s="152">
        <v>9.2063072295130741</v>
      </c>
      <c r="K30" s="152">
        <v>10.307104257282193</v>
      </c>
      <c r="L30" s="152">
        <v>8.0984280692445445</v>
      </c>
      <c r="M30" s="152" t="s">
        <v>340</v>
      </c>
      <c r="N30" s="152">
        <v>5.7299154890065571</v>
      </c>
      <c r="O30" s="152">
        <v>7.0100642996924796</v>
      </c>
      <c r="P30" s="152">
        <v>4.4408473502709551</v>
      </c>
      <c r="Q30" s="152" t="s">
        <v>340</v>
      </c>
      <c r="R30" s="152">
        <v>9.3690926275992439</v>
      </c>
      <c r="S30" s="152">
        <v>11.323563984013791</v>
      </c>
      <c r="T30" s="152">
        <v>7.3945055815058183</v>
      </c>
      <c r="U30" s="152" t="s">
        <v>340</v>
      </c>
      <c r="V30" s="152">
        <v>1.7092058837006829</v>
      </c>
      <c r="W30" s="152">
        <v>2.1284611037860239</v>
      </c>
      <c r="X30" s="152">
        <v>1.3119143239625166</v>
      </c>
      <c r="Y30" s="152" t="s">
        <v>340</v>
      </c>
      <c r="Z30" s="152">
        <v>0</v>
      </c>
      <c r="AA30" s="152">
        <v>0</v>
      </c>
      <c r="AB30" s="152">
        <v>0</v>
      </c>
      <c r="AC30" s="298"/>
    </row>
    <row r="31" spans="1:30" x14ac:dyDescent="0.3">
      <c r="A31" s="169" t="s">
        <v>300</v>
      </c>
      <c r="B31" s="152">
        <v>0.43312288944354721</v>
      </c>
      <c r="C31" s="152">
        <v>0.55308145381410723</v>
      </c>
      <c r="D31" s="152">
        <v>0.3077615973577541</v>
      </c>
      <c r="E31" s="152" t="s">
        <v>340</v>
      </c>
      <c r="F31" s="152">
        <v>0.57754374044504841</v>
      </c>
      <c r="G31" s="152">
        <v>0.55646481178396068</v>
      </c>
      <c r="H31" s="152">
        <v>0.60028248587570621</v>
      </c>
      <c r="I31" s="152" t="s">
        <v>340</v>
      </c>
      <c r="J31" s="152">
        <v>0.49108766824299743</v>
      </c>
      <c r="K31" s="152">
        <v>0.68222621184919208</v>
      </c>
      <c r="L31" s="152">
        <v>0.29487652045705859</v>
      </c>
      <c r="M31" s="152" t="s">
        <v>340</v>
      </c>
      <c r="N31" s="152">
        <v>0.48051254671649762</v>
      </c>
      <c r="O31" s="152">
        <v>0.61643835616438358</v>
      </c>
      <c r="P31" s="152">
        <v>0.33345683586513525</v>
      </c>
      <c r="Q31" s="152" t="s">
        <v>340</v>
      </c>
      <c r="R31" s="152">
        <v>0.52529182879377434</v>
      </c>
      <c r="S31" s="152">
        <v>0.79245283018867918</v>
      </c>
      <c r="T31" s="152">
        <v>0.24096385542168677</v>
      </c>
      <c r="U31" s="152" t="s">
        <v>340</v>
      </c>
      <c r="V31" s="152">
        <v>6.333122229259025E-2</v>
      </c>
      <c r="W31" s="152">
        <v>8.4781687155574395E-2</v>
      </c>
      <c r="X31" s="152">
        <v>4.2052144659377629E-2</v>
      </c>
      <c r="Y31" s="152" t="s">
        <v>340</v>
      </c>
      <c r="Z31" s="152">
        <v>0</v>
      </c>
      <c r="AA31" s="152">
        <v>0</v>
      </c>
      <c r="AB31" s="152">
        <v>0</v>
      </c>
      <c r="AC31" s="298"/>
    </row>
    <row r="32" spans="1:30" x14ac:dyDescent="0.3">
      <c r="A32" s="169" t="s">
        <v>301</v>
      </c>
      <c r="B32" s="152">
        <v>0.87073701668912618</v>
      </c>
      <c r="C32" s="152">
        <v>1.1762143323894576</v>
      </c>
      <c r="D32" s="152">
        <v>0.59335443037974689</v>
      </c>
      <c r="E32" s="152" t="s">
        <v>340</v>
      </c>
      <c r="F32" s="152">
        <v>1.0349288486416559</v>
      </c>
      <c r="G32" s="152">
        <v>1.6143497757847534</v>
      </c>
      <c r="H32" s="152">
        <v>0.49833887043189368</v>
      </c>
      <c r="I32" s="152" t="s">
        <v>340</v>
      </c>
      <c r="J32" s="152">
        <v>0.82604470359572391</v>
      </c>
      <c r="K32" s="152">
        <v>1.1305241521068858</v>
      </c>
      <c r="L32" s="152">
        <v>0.55299539170506917</v>
      </c>
      <c r="M32" s="152" t="s">
        <v>340</v>
      </c>
      <c r="N32" s="152">
        <v>0.7496251874062968</v>
      </c>
      <c r="O32" s="152">
        <v>0.95744680851063824</v>
      </c>
      <c r="P32" s="152">
        <v>0.56550424128180965</v>
      </c>
      <c r="Q32" s="152" t="s">
        <v>340</v>
      </c>
      <c r="R32" s="152">
        <v>1.6480282519128899</v>
      </c>
      <c r="S32" s="152">
        <v>1.9826517967781909</v>
      </c>
      <c r="T32" s="152">
        <v>1.3452914798206279</v>
      </c>
      <c r="U32" s="152" t="s">
        <v>340</v>
      </c>
      <c r="V32" s="152">
        <v>0</v>
      </c>
      <c r="W32" s="152">
        <v>0</v>
      </c>
      <c r="X32" s="152">
        <v>0</v>
      </c>
      <c r="Y32" s="152" t="s">
        <v>340</v>
      </c>
      <c r="Z32" s="152">
        <v>0</v>
      </c>
      <c r="AA32" s="152">
        <v>0</v>
      </c>
      <c r="AB32" s="152">
        <v>0</v>
      </c>
      <c r="AC32" s="298"/>
      <c r="AD32" s="73"/>
    </row>
    <row r="33" spans="1:29" x14ac:dyDescent="0.3">
      <c r="A33" s="94"/>
      <c r="B33" s="152" t="s">
        <v>340</v>
      </c>
      <c r="C33" s="152" t="s">
        <v>340</v>
      </c>
      <c r="D33" s="152" t="s">
        <v>340</v>
      </c>
      <c r="E33" s="152" t="s">
        <v>340</v>
      </c>
      <c r="F33" s="152" t="s">
        <v>340</v>
      </c>
      <c r="G33" s="152" t="s">
        <v>340</v>
      </c>
      <c r="H33" s="152" t="s">
        <v>340</v>
      </c>
      <c r="I33" s="152" t="s">
        <v>340</v>
      </c>
      <c r="J33" s="152" t="s">
        <v>340</v>
      </c>
      <c r="K33" s="152" t="s">
        <v>340</v>
      </c>
      <c r="L33" s="152" t="s">
        <v>340</v>
      </c>
      <c r="M33" s="152" t="s">
        <v>340</v>
      </c>
      <c r="N33" s="152" t="s">
        <v>340</v>
      </c>
      <c r="O33" s="152" t="s">
        <v>340</v>
      </c>
      <c r="P33" s="152" t="s">
        <v>340</v>
      </c>
      <c r="Q33" s="152" t="s">
        <v>340</v>
      </c>
      <c r="R33" s="152" t="s">
        <v>340</v>
      </c>
      <c r="S33" s="152" t="s">
        <v>340</v>
      </c>
      <c r="T33" s="152" t="s">
        <v>340</v>
      </c>
      <c r="U33" s="152" t="s">
        <v>340</v>
      </c>
      <c r="V33" s="152" t="s">
        <v>340</v>
      </c>
      <c r="W33" s="152" t="s">
        <v>340</v>
      </c>
      <c r="X33" s="152" t="s">
        <v>340</v>
      </c>
      <c r="Y33" s="152" t="s">
        <v>340</v>
      </c>
      <c r="Z33" s="152"/>
      <c r="AA33" s="152"/>
      <c r="AB33" s="152"/>
      <c r="AC33" s="298"/>
    </row>
    <row r="34" spans="1:29" x14ac:dyDescent="0.3">
      <c r="A34" s="96" t="s">
        <v>303</v>
      </c>
      <c r="B34" s="157">
        <v>5.6297962423921675</v>
      </c>
      <c r="C34" s="157">
        <v>7.2857657421657551</v>
      </c>
      <c r="D34" s="157">
        <v>3.9398496240601504</v>
      </c>
      <c r="E34" s="157" t="s">
        <v>340</v>
      </c>
      <c r="F34" s="157">
        <v>7.0213967497019514</v>
      </c>
      <c r="G34" s="157">
        <v>8.5577277757285124</v>
      </c>
      <c r="H34" s="157">
        <v>5.4202972834443877</v>
      </c>
      <c r="I34" s="157" t="s">
        <v>340</v>
      </c>
      <c r="J34" s="157">
        <v>6.5943566768843827</v>
      </c>
      <c r="K34" s="157">
        <v>8.4917043740573153</v>
      </c>
      <c r="L34" s="157">
        <v>4.5297882816346631</v>
      </c>
      <c r="M34" s="157" t="s">
        <v>340</v>
      </c>
      <c r="N34" s="157">
        <v>4.5891868880374629</v>
      </c>
      <c r="O34" s="157">
        <v>5.8527586785175254</v>
      </c>
      <c r="P34" s="157">
        <v>3.2860601867865791</v>
      </c>
      <c r="Q34" s="157" t="s">
        <v>340</v>
      </c>
      <c r="R34" s="157">
        <v>7.0518110958276026</v>
      </c>
      <c r="S34" s="157">
        <v>9.4829161337474872</v>
      </c>
      <c r="T34" s="157">
        <v>4.6023564064801183</v>
      </c>
      <c r="U34" s="157" t="s">
        <v>340</v>
      </c>
      <c r="V34" s="157">
        <v>1.5198237885462555</v>
      </c>
      <c r="W34" s="157">
        <v>2.2737819025522041</v>
      </c>
      <c r="X34" s="157">
        <v>0.83857442348008393</v>
      </c>
      <c r="Y34" s="157" t="s">
        <v>340</v>
      </c>
      <c r="Z34" s="157">
        <v>0</v>
      </c>
      <c r="AA34" s="157">
        <v>0</v>
      </c>
      <c r="AB34" s="157">
        <v>0</v>
      </c>
      <c r="AC34" s="297"/>
    </row>
    <row r="35" spans="1:29" x14ac:dyDescent="0.3">
      <c r="A35" s="169" t="s">
        <v>299</v>
      </c>
      <c r="B35" s="152">
        <v>5.7912033647215084</v>
      </c>
      <c r="C35" s="152">
        <v>7.4942714651570288</v>
      </c>
      <c r="D35" s="152">
        <v>4.0514956455887923</v>
      </c>
      <c r="E35" s="152" t="s">
        <v>340</v>
      </c>
      <c r="F35" s="152">
        <v>7.2124379072317915</v>
      </c>
      <c r="G35" s="152">
        <v>8.7719298245614024</v>
      </c>
      <c r="H35" s="152">
        <v>5.581947743467933</v>
      </c>
      <c r="I35" s="152" t="s">
        <v>340</v>
      </c>
      <c r="J35" s="152">
        <v>6.7722644254081139</v>
      </c>
      <c r="K35" s="152">
        <v>8.712472918601053</v>
      </c>
      <c r="L35" s="152">
        <v>4.6515561569688764</v>
      </c>
      <c r="M35" s="152" t="s">
        <v>340</v>
      </c>
      <c r="N35" s="152">
        <v>4.7259311314125085</v>
      </c>
      <c r="O35" s="152">
        <v>6.0537727666955767</v>
      </c>
      <c r="P35" s="152">
        <v>3.3635878270154831</v>
      </c>
      <c r="Q35" s="152" t="s">
        <v>340</v>
      </c>
      <c r="R35" s="152">
        <v>7.2458305851314426</v>
      </c>
      <c r="S35" s="152">
        <v>9.7428195982729484</v>
      </c>
      <c r="T35" s="152">
        <v>4.7294740824820281</v>
      </c>
      <c r="U35" s="152" t="s">
        <v>340</v>
      </c>
      <c r="V35" s="152">
        <v>1.5621462531129726</v>
      </c>
      <c r="W35" s="152">
        <v>2.3383440706275351</v>
      </c>
      <c r="X35" s="152">
        <v>0.86151195347835452</v>
      </c>
      <c r="Y35" s="152" t="s">
        <v>340</v>
      </c>
      <c r="Z35" s="152">
        <v>0</v>
      </c>
      <c r="AA35" s="152">
        <v>0</v>
      </c>
      <c r="AB35" s="152">
        <v>0</v>
      </c>
      <c r="AC35" s="298"/>
    </row>
    <row r="36" spans="1:29" ht="14.5" thickBot="1" x14ac:dyDescent="0.35">
      <c r="A36" s="169" t="s">
        <v>300</v>
      </c>
      <c r="B36" s="152">
        <v>0.17271157167530224</v>
      </c>
      <c r="C36" s="152">
        <v>0.11587485515643105</v>
      </c>
      <c r="D36" s="152">
        <v>0.2288329519450801</v>
      </c>
      <c r="E36" s="152" t="s">
        <v>340</v>
      </c>
      <c r="F36" s="152">
        <v>0.22935779816513763</v>
      </c>
      <c r="G36" s="152">
        <v>0.47619047619047622</v>
      </c>
      <c r="H36" s="152">
        <v>0</v>
      </c>
      <c r="I36" s="152" t="s">
        <v>340</v>
      </c>
      <c r="J36" s="152">
        <v>0.28653295128939826</v>
      </c>
      <c r="K36" s="152">
        <v>0</v>
      </c>
      <c r="L36" s="152">
        <v>0.55248618784530379</v>
      </c>
      <c r="M36" s="152" t="s">
        <v>340</v>
      </c>
      <c r="N36" s="152">
        <v>0.2770083102493075</v>
      </c>
      <c r="O36" s="152">
        <v>0</v>
      </c>
      <c r="P36" s="152">
        <v>0.61349693251533743</v>
      </c>
      <c r="Q36" s="152" t="s">
        <v>340</v>
      </c>
      <c r="R36" s="152">
        <v>0</v>
      </c>
      <c r="S36" s="152">
        <v>0</v>
      </c>
      <c r="T36" s="152">
        <v>0</v>
      </c>
      <c r="U36" s="152" t="s">
        <v>340</v>
      </c>
      <c r="V36" s="152">
        <v>0</v>
      </c>
      <c r="W36" s="152">
        <v>0</v>
      </c>
      <c r="X36" s="152">
        <v>0</v>
      </c>
      <c r="Y36" s="152" t="s">
        <v>340</v>
      </c>
      <c r="Z36" s="152">
        <v>0</v>
      </c>
      <c r="AA36" s="152">
        <v>0</v>
      </c>
      <c r="AB36" s="152">
        <v>0</v>
      </c>
      <c r="AC36" s="298"/>
    </row>
    <row r="37" spans="1:29" x14ac:dyDescent="0.3">
      <c r="A37" s="203" t="s">
        <v>305</v>
      </c>
      <c r="B37" s="92"/>
      <c r="C37" s="92"/>
      <c r="D37" s="92"/>
      <c r="E37" s="92"/>
      <c r="F37" s="92"/>
      <c r="G37" s="92"/>
      <c r="H37" s="92"/>
      <c r="I37" s="92"/>
      <c r="J37" s="92"/>
      <c r="K37" s="92"/>
      <c r="L37" s="92"/>
      <c r="M37" s="92"/>
      <c r="N37" s="92"/>
      <c r="O37" s="92"/>
      <c r="P37" s="92"/>
      <c r="Q37" s="92"/>
      <c r="R37" s="92"/>
      <c r="S37" s="92"/>
      <c r="T37" s="92"/>
      <c r="U37" s="92"/>
      <c r="V37" s="92"/>
      <c r="W37" s="92"/>
      <c r="X37" s="92"/>
      <c r="Y37" s="92"/>
      <c r="Z37" s="92"/>
      <c r="AA37" s="92"/>
      <c r="AB37" s="92"/>
      <c r="AC37" s="71"/>
    </row>
    <row r="38" spans="1:29" x14ac:dyDescent="0.3">
      <c r="A38" s="71"/>
      <c r="B38" s="71"/>
      <c r="C38" s="71"/>
      <c r="D38" s="71"/>
      <c r="E38" s="71"/>
      <c r="F38" s="71"/>
      <c r="G38" s="71"/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</row>
    <row r="39" spans="1:29" x14ac:dyDescent="0.3">
      <c r="A39" s="71"/>
      <c r="B39" s="71"/>
      <c r="C39" s="71"/>
      <c r="D39" s="71"/>
      <c r="E39" s="71"/>
      <c r="F39" s="71"/>
      <c r="G39" s="71"/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</row>
    <row r="40" spans="1:29" x14ac:dyDescent="0.3">
      <c r="A40" s="71"/>
      <c r="B40" s="71"/>
      <c r="C40" s="71"/>
      <c r="D40" s="71"/>
      <c r="E40" s="71"/>
      <c r="F40" s="71"/>
      <c r="G40" s="71"/>
      <c r="H40" s="71"/>
      <c r="I40" s="71"/>
      <c r="J40" s="71"/>
      <c r="K40" s="71"/>
      <c r="L40" s="71"/>
      <c r="M40" s="71"/>
      <c r="N40" s="71"/>
      <c r="O40" s="71"/>
      <c r="P40" s="71"/>
      <c r="Q40" s="71"/>
      <c r="R40" s="71"/>
      <c r="S40" s="71"/>
      <c r="T40" s="71"/>
      <c r="U40" s="71"/>
      <c r="V40" s="71"/>
      <c r="W40" s="71"/>
      <c r="X40" s="71"/>
      <c r="Y40" s="71"/>
      <c r="Z40" s="71"/>
      <c r="AA40" s="71"/>
      <c r="AB40" s="71"/>
      <c r="AC40" s="71"/>
    </row>
    <row r="41" spans="1:29" x14ac:dyDescent="0.3">
      <c r="A41" s="71"/>
      <c r="B41" s="71"/>
      <c r="C41" s="71"/>
      <c r="D41" s="71"/>
      <c r="E41" s="71"/>
      <c r="F41" s="71"/>
      <c r="G41" s="71"/>
      <c r="H41" s="71"/>
      <c r="I41" s="71"/>
      <c r="J41" s="71"/>
      <c r="K41" s="71"/>
      <c r="L41" s="71"/>
      <c r="M41" s="71"/>
      <c r="N41" s="71"/>
      <c r="O41" s="71"/>
      <c r="P41" s="71"/>
      <c r="Q41" s="71"/>
      <c r="R41" s="71"/>
      <c r="S41" s="71"/>
      <c r="T41" s="71"/>
      <c r="U41" s="71"/>
      <c r="V41" s="71"/>
      <c r="W41" s="71"/>
      <c r="X41" s="71"/>
      <c r="Y41" s="71"/>
      <c r="Z41" s="71"/>
      <c r="AA41" s="71"/>
      <c r="AB41" s="71"/>
      <c r="AC41" s="71"/>
    </row>
    <row r="42" spans="1:29" x14ac:dyDescent="0.3">
      <c r="A42" s="71"/>
      <c r="B42" s="71"/>
      <c r="C42" s="71"/>
      <c r="D42" s="71"/>
      <c r="E42" s="71"/>
      <c r="F42" s="71"/>
      <c r="G42" s="71"/>
      <c r="H42" s="71"/>
      <c r="I42" s="71"/>
      <c r="J42" s="71"/>
      <c r="K42" s="71"/>
      <c r="L42" s="71"/>
      <c r="M42" s="71"/>
      <c r="N42" s="71"/>
      <c r="O42" s="71"/>
      <c r="P42" s="71"/>
      <c r="Q42" s="71"/>
      <c r="R42" s="71"/>
      <c r="S42" s="71"/>
      <c r="T42" s="71"/>
      <c r="U42" s="71"/>
      <c r="V42" s="71"/>
      <c r="W42" s="71"/>
      <c r="X42" s="71"/>
      <c r="Y42" s="71"/>
      <c r="Z42" s="71"/>
      <c r="AA42" s="71"/>
      <c r="AB42" s="71"/>
      <c r="AC42" s="71"/>
    </row>
    <row r="43" spans="1:29" x14ac:dyDescent="0.3">
      <c r="A43" s="71"/>
      <c r="B43" s="71"/>
      <c r="C43" s="71"/>
      <c r="D43" s="71"/>
      <c r="E43" s="71"/>
      <c r="F43" s="71"/>
      <c r="G43" s="71"/>
      <c r="H43" s="71"/>
      <c r="I43" s="71"/>
      <c r="J43" s="71"/>
      <c r="K43" s="71"/>
      <c r="L43" s="71"/>
      <c r="M43" s="71"/>
      <c r="N43" s="71"/>
      <c r="O43" s="71"/>
      <c r="P43" s="71"/>
      <c r="Q43" s="71"/>
      <c r="R43" s="71"/>
      <c r="S43" s="71"/>
      <c r="T43" s="71"/>
      <c r="U43" s="71"/>
      <c r="V43" s="71"/>
      <c r="W43" s="71"/>
      <c r="X43" s="71"/>
      <c r="Y43" s="71"/>
      <c r="Z43" s="71"/>
      <c r="AA43" s="71"/>
      <c r="AB43" s="71"/>
      <c r="AC43" s="71"/>
    </row>
    <row r="44" spans="1:29" x14ac:dyDescent="0.3">
      <c r="A44" s="71"/>
      <c r="B44" s="71"/>
      <c r="C44" s="71"/>
      <c r="D44" s="71"/>
      <c r="E44" s="71"/>
      <c r="F44" s="71"/>
      <c r="G44" s="71"/>
      <c r="H44" s="71"/>
      <c r="I44" s="71"/>
      <c r="J44" s="71"/>
      <c r="K44" s="71"/>
      <c r="L44" s="71"/>
      <c r="M44" s="71"/>
      <c r="N44" s="71"/>
      <c r="O44" s="71"/>
      <c r="P44" s="71"/>
      <c r="Q44" s="71"/>
      <c r="R44" s="71"/>
      <c r="S44" s="71"/>
      <c r="T44" s="71"/>
      <c r="U44" s="71"/>
      <c r="V44" s="71"/>
      <c r="W44" s="71"/>
      <c r="X44" s="71"/>
      <c r="Y44" s="71"/>
      <c r="Z44" s="71"/>
      <c r="AA44" s="71"/>
      <c r="AB44" s="71"/>
      <c r="AC44" s="71"/>
    </row>
    <row r="45" spans="1:29" x14ac:dyDescent="0.3">
      <c r="A45" s="71"/>
      <c r="B45" s="71"/>
      <c r="C45" s="71"/>
      <c r="D45" s="71"/>
      <c r="E45" s="71"/>
      <c r="F45" s="71"/>
      <c r="G45" s="71"/>
      <c r="H45" s="71"/>
      <c r="I45" s="71"/>
      <c r="J45" s="71"/>
      <c r="K45" s="71"/>
      <c r="L45" s="71"/>
      <c r="M45" s="71"/>
      <c r="N45" s="71"/>
      <c r="O45" s="71"/>
      <c r="P45" s="71"/>
      <c r="Q45" s="71"/>
      <c r="R45" s="71"/>
      <c r="S45" s="71"/>
      <c r="T45" s="71"/>
      <c r="U45" s="71"/>
      <c r="V45" s="71"/>
      <c r="W45" s="71"/>
      <c r="X45" s="71"/>
      <c r="Y45" s="71"/>
      <c r="Z45" s="71"/>
      <c r="AA45" s="71"/>
      <c r="AB45" s="71"/>
      <c r="AC45" s="71"/>
    </row>
    <row r="46" spans="1:29" x14ac:dyDescent="0.3">
      <c r="A46" s="71"/>
      <c r="B46" s="71"/>
      <c r="C46" s="71"/>
      <c r="D46" s="71"/>
      <c r="E46" s="71"/>
      <c r="F46" s="71"/>
      <c r="G46" s="71"/>
      <c r="H46" s="71"/>
      <c r="I46" s="71"/>
      <c r="J46" s="71"/>
      <c r="K46" s="71"/>
      <c r="L46" s="71"/>
      <c r="M46" s="71"/>
      <c r="N46" s="71"/>
      <c r="O46" s="71"/>
      <c r="P46" s="71"/>
      <c r="Q46" s="71"/>
      <c r="R46" s="71"/>
      <c r="S46" s="71"/>
      <c r="T46" s="71"/>
      <c r="U46" s="71"/>
      <c r="V46" s="71"/>
      <c r="W46" s="71"/>
      <c r="X46" s="71"/>
      <c r="Y46" s="71"/>
      <c r="Z46" s="71"/>
      <c r="AA46" s="71"/>
      <c r="AB46" s="71"/>
      <c r="AC46" s="71"/>
    </row>
    <row r="47" spans="1:29" x14ac:dyDescent="0.3">
      <c r="A47" s="71"/>
      <c r="B47" s="71"/>
      <c r="C47" s="71"/>
      <c r="D47" s="71"/>
      <c r="E47" s="71"/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71"/>
      <c r="V47" s="71"/>
      <c r="W47" s="71"/>
      <c r="X47" s="71"/>
      <c r="Y47" s="71"/>
      <c r="Z47" s="71"/>
      <c r="AA47" s="71"/>
      <c r="AB47" s="71"/>
      <c r="AC47" s="71"/>
    </row>
    <row r="48" spans="1:29" x14ac:dyDescent="0.3">
      <c r="A48" s="71"/>
      <c r="B48" s="71"/>
      <c r="C48" s="71"/>
      <c r="D48" s="71"/>
      <c r="E48" s="71"/>
      <c r="F48" s="71"/>
      <c r="G48" s="71"/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71"/>
      <c r="V48" s="71"/>
      <c r="W48" s="71"/>
      <c r="X48" s="71"/>
      <c r="Y48" s="71"/>
      <c r="Z48" s="71"/>
      <c r="AA48" s="71"/>
      <c r="AB48" s="71"/>
      <c r="AC48" s="71"/>
    </row>
    <row r="49" spans="1:29" x14ac:dyDescent="0.3">
      <c r="A49" s="71"/>
      <c r="B49" s="71"/>
      <c r="C49" s="71"/>
      <c r="D49" s="71"/>
      <c r="E49" s="71"/>
      <c r="F49" s="71"/>
      <c r="G49" s="71"/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1"/>
      <c r="U49" s="71"/>
      <c r="V49" s="71"/>
      <c r="W49" s="71"/>
      <c r="X49" s="71"/>
      <c r="Y49" s="71"/>
      <c r="Z49" s="71"/>
      <c r="AA49" s="71"/>
      <c r="AB49" s="71"/>
      <c r="AC49" s="71"/>
    </row>
    <row r="50" spans="1:29" x14ac:dyDescent="0.3">
      <c r="A50" s="71"/>
      <c r="B50" s="71"/>
      <c r="C50" s="71"/>
      <c r="D50" s="71"/>
      <c r="E50" s="71"/>
      <c r="F50" s="71"/>
      <c r="G50" s="71"/>
      <c r="H50" s="71"/>
      <c r="I50" s="71"/>
      <c r="J50" s="71"/>
      <c r="K50" s="71"/>
      <c r="L50" s="71"/>
      <c r="M50" s="71"/>
      <c r="N50" s="71"/>
      <c r="O50" s="71"/>
      <c r="P50" s="71"/>
      <c r="Q50" s="71"/>
      <c r="R50" s="71"/>
      <c r="S50" s="71"/>
      <c r="T50" s="71"/>
      <c r="U50" s="71"/>
      <c r="V50" s="71"/>
      <c r="W50" s="71"/>
      <c r="X50" s="71"/>
      <c r="Y50" s="71"/>
      <c r="Z50" s="71"/>
      <c r="AA50" s="71"/>
      <c r="AB50" s="71"/>
      <c r="AC50" s="71"/>
    </row>
    <row r="51" spans="1:29" x14ac:dyDescent="0.3">
      <c r="A51" s="71"/>
      <c r="B51" s="71"/>
      <c r="C51" s="71"/>
      <c r="D51" s="71"/>
      <c r="E51" s="71"/>
      <c r="F51" s="71"/>
      <c r="G51" s="71"/>
      <c r="H51" s="71"/>
      <c r="I51" s="71"/>
      <c r="J51" s="71"/>
      <c r="K51" s="71"/>
      <c r="L51" s="71"/>
      <c r="M51" s="71"/>
      <c r="N51" s="71"/>
      <c r="O51" s="71"/>
      <c r="P51" s="71"/>
      <c r="Q51" s="71"/>
      <c r="R51" s="71"/>
      <c r="S51" s="71"/>
      <c r="T51" s="71"/>
      <c r="U51" s="71"/>
      <c r="V51" s="71"/>
      <c r="W51" s="71"/>
      <c r="X51" s="71"/>
      <c r="Y51" s="71"/>
      <c r="Z51" s="71"/>
      <c r="AA51" s="71"/>
      <c r="AB51" s="71"/>
      <c r="AC51" s="71"/>
    </row>
    <row r="52" spans="1:29" x14ac:dyDescent="0.3">
      <c r="A52" s="71"/>
      <c r="B52" s="71"/>
      <c r="C52" s="71"/>
      <c r="D52" s="71"/>
      <c r="E52" s="71"/>
      <c r="F52" s="71"/>
      <c r="G52" s="71"/>
      <c r="H52" s="71"/>
      <c r="I52" s="71"/>
      <c r="J52" s="71"/>
      <c r="K52" s="71"/>
      <c r="L52" s="71"/>
      <c r="M52" s="71"/>
      <c r="N52" s="71"/>
      <c r="O52" s="71"/>
      <c r="P52" s="71"/>
      <c r="Q52" s="71"/>
      <c r="R52" s="71"/>
      <c r="S52" s="71"/>
      <c r="T52" s="71"/>
      <c r="U52" s="71"/>
      <c r="V52" s="71"/>
      <c r="W52" s="71"/>
      <c r="X52" s="71"/>
      <c r="Y52" s="71"/>
      <c r="Z52" s="71"/>
      <c r="AA52" s="71"/>
      <c r="AB52" s="71"/>
      <c r="AC52" s="71"/>
    </row>
    <row r="53" spans="1:29" x14ac:dyDescent="0.3">
      <c r="A53" s="71"/>
      <c r="B53" s="71"/>
      <c r="C53" s="71"/>
      <c r="D53" s="71"/>
      <c r="E53" s="71"/>
      <c r="F53" s="71"/>
      <c r="G53" s="71"/>
      <c r="H53" s="71"/>
      <c r="I53" s="71"/>
      <c r="J53" s="71"/>
      <c r="K53" s="71"/>
      <c r="L53" s="71"/>
      <c r="M53" s="71"/>
      <c r="N53" s="71"/>
      <c r="O53" s="71"/>
      <c r="P53" s="71"/>
      <c r="Q53" s="71"/>
      <c r="R53" s="71"/>
      <c r="S53" s="71"/>
      <c r="T53" s="71"/>
      <c r="U53" s="71"/>
      <c r="V53" s="71"/>
      <c r="W53" s="71"/>
      <c r="X53" s="71"/>
      <c r="Y53" s="71"/>
      <c r="Z53" s="71"/>
      <c r="AA53" s="71"/>
      <c r="AB53" s="71"/>
      <c r="AC53" s="71"/>
    </row>
    <row r="54" spans="1:29" x14ac:dyDescent="0.3">
      <c r="A54" s="71"/>
      <c r="B54" s="71"/>
      <c r="C54" s="71"/>
      <c r="D54" s="71"/>
      <c r="E54" s="71"/>
      <c r="F54" s="71"/>
      <c r="G54" s="71"/>
      <c r="H54" s="71"/>
      <c r="I54" s="71"/>
      <c r="J54" s="71"/>
      <c r="K54" s="71"/>
      <c r="L54" s="71"/>
      <c r="M54" s="71"/>
      <c r="N54" s="71"/>
      <c r="O54" s="71"/>
      <c r="P54" s="71"/>
      <c r="Q54" s="71"/>
      <c r="R54" s="71"/>
      <c r="S54" s="71"/>
      <c r="T54" s="71"/>
      <c r="U54" s="71"/>
      <c r="V54" s="71"/>
      <c r="W54" s="71"/>
      <c r="X54" s="71"/>
      <c r="Y54" s="71"/>
      <c r="Z54" s="71"/>
      <c r="AA54" s="71"/>
      <c r="AB54" s="71"/>
      <c r="AC54" s="71"/>
    </row>
    <row r="55" spans="1:29" x14ac:dyDescent="0.3">
      <c r="A55" s="71"/>
      <c r="B55" s="71"/>
      <c r="C55" s="71"/>
      <c r="D55" s="71"/>
      <c r="E55" s="71"/>
      <c r="F55" s="71"/>
      <c r="G55" s="71"/>
      <c r="H55" s="71"/>
      <c r="I55" s="71"/>
      <c r="J55" s="71"/>
      <c r="K55" s="71"/>
      <c r="L55" s="71"/>
      <c r="M55" s="71"/>
      <c r="N55" s="71"/>
      <c r="O55" s="71"/>
      <c r="P55" s="71"/>
      <c r="Q55" s="71"/>
      <c r="R55" s="71"/>
      <c r="S55" s="71"/>
      <c r="T55" s="71"/>
      <c r="U55" s="71"/>
      <c r="V55" s="71"/>
      <c r="W55" s="71"/>
      <c r="X55" s="71"/>
      <c r="Y55" s="71"/>
      <c r="Z55" s="71"/>
      <c r="AA55" s="71"/>
      <c r="AB55" s="71"/>
      <c r="AC55" s="71"/>
    </row>
    <row r="56" spans="1:29" x14ac:dyDescent="0.3">
      <c r="A56" s="71"/>
      <c r="B56" s="71"/>
      <c r="C56" s="71"/>
      <c r="D56" s="71"/>
      <c r="E56" s="71"/>
      <c r="F56" s="71"/>
      <c r="G56" s="71"/>
      <c r="H56" s="71"/>
      <c r="I56" s="71"/>
      <c r="J56" s="71"/>
      <c r="K56" s="71"/>
      <c r="L56" s="71"/>
      <c r="M56" s="71"/>
      <c r="N56" s="71"/>
      <c r="O56" s="71"/>
      <c r="P56" s="71"/>
      <c r="Q56" s="71"/>
      <c r="R56" s="71"/>
      <c r="S56" s="71"/>
      <c r="T56" s="71"/>
      <c r="U56" s="71"/>
      <c r="V56" s="71"/>
      <c r="W56" s="71"/>
      <c r="X56" s="71"/>
      <c r="Y56" s="71"/>
      <c r="Z56" s="71"/>
      <c r="AA56" s="71"/>
      <c r="AB56" s="71"/>
      <c r="AC56" s="71"/>
    </row>
    <row r="57" spans="1:29" x14ac:dyDescent="0.3">
      <c r="A57" s="71"/>
      <c r="B57" s="71"/>
      <c r="C57" s="71"/>
      <c r="D57" s="71"/>
      <c r="E57" s="71"/>
      <c r="F57" s="71"/>
      <c r="G57" s="71"/>
      <c r="H57" s="71"/>
      <c r="I57" s="71"/>
      <c r="J57" s="71"/>
      <c r="K57" s="71"/>
      <c r="L57" s="71"/>
      <c r="M57" s="71"/>
      <c r="N57" s="71"/>
      <c r="O57" s="71"/>
      <c r="P57" s="71"/>
      <c r="Q57" s="71"/>
      <c r="R57" s="71"/>
      <c r="S57" s="71"/>
      <c r="T57" s="71"/>
      <c r="U57" s="71"/>
      <c r="V57" s="71"/>
      <c r="W57" s="71"/>
      <c r="X57" s="71"/>
      <c r="Y57" s="71"/>
      <c r="Z57" s="71"/>
      <c r="AA57" s="71"/>
      <c r="AB57" s="71"/>
      <c r="AC57" s="71"/>
    </row>
    <row r="58" spans="1:29" x14ac:dyDescent="0.3">
      <c r="A58" s="71"/>
      <c r="B58" s="71"/>
      <c r="C58" s="71"/>
      <c r="D58" s="71"/>
      <c r="E58" s="71"/>
      <c r="F58" s="71"/>
      <c r="G58" s="71"/>
      <c r="H58" s="71"/>
      <c r="I58" s="71"/>
      <c r="J58" s="71"/>
      <c r="K58" s="71"/>
      <c r="L58" s="71"/>
      <c r="M58" s="71"/>
      <c r="N58" s="71"/>
      <c r="O58" s="71"/>
      <c r="P58" s="71"/>
      <c r="Q58" s="71"/>
      <c r="R58" s="71"/>
      <c r="S58" s="71"/>
      <c r="T58" s="71"/>
      <c r="U58" s="71"/>
      <c r="V58" s="71"/>
      <c r="W58" s="71"/>
      <c r="X58" s="71"/>
      <c r="Y58" s="71"/>
      <c r="Z58" s="71"/>
      <c r="AA58" s="71"/>
      <c r="AB58" s="71"/>
      <c r="AC58" s="71"/>
    </row>
    <row r="59" spans="1:29" x14ac:dyDescent="0.3">
      <c r="A59" s="71"/>
      <c r="B59" s="71"/>
      <c r="C59" s="71"/>
      <c r="D59" s="71"/>
      <c r="E59" s="71"/>
      <c r="F59" s="71"/>
      <c r="G59" s="71"/>
      <c r="H59" s="71"/>
      <c r="I59" s="71"/>
      <c r="J59" s="71"/>
      <c r="K59" s="71"/>
      <c r="L59" s="71"/>
      <c r="M59" s="71"/>
      <c r="N59" s="71"/>
      <c r="O59" s="71"/>
      <c r="P59" s="71"/>
      <c r="Q59" s="71"/>
      <c r="R59" s="71"/>
      <c r="S59" s="71"/>
      <c r="T59" s="71"/>
      <c r="U59" s="71"/>
      <c r="V59" s="71"/>
      <c r="W59" s="71"/>
      <c r="X59" s="71"/>
      <c r="Y59" s="71"/>
      <c r="Z59" s="71"/>
      <c r="AA59" s="71"/>
      <c r="AB59" s="71"/>
      <c r="AC59" s="71"/>
    </row>
    <row r="60" spans="1:29" x14ac:dyDescent="0.3">
      <c r="A60" s="71"/>
      <c r="B60" s="71"/>
      <c r="C60" s="71"/>
      <c r="D60" s="71"/>
      <c r="E60" s="71"/>
      <c r="F60" s="71"/>
      <c r="G60" s="71"/>
      <c r="H60" s="71"/>
      <c r="I60" s="71"/>
      <c r="J60" s="71"/>
      <c r="K60" s="71"/>
      <c r="L60" s="71"/>
      <c r="M60" s="71"/>
      <c r="N60" s="71"/>
      <c r="O60" s="71"/>
      <c r="P60" s="71"/>
      <c r="Q60" s="71"/>
      <c r="R60" s="71"/>
      <c r="S60" s="71"/>
      <c r="T60" s="71"/>
      <c r="U60" s="71"/>
      <c r="V60" s="71"/>
      <c r="W60" s="71"/>
      <c r="X60" s="71"/>
      <c r="Y60" s="71"/>
      <c r="Z60" s="71"/>
      <c r="AA60" s="71"/>
      <c r="AB60" s="71"/>
      <c r="AC60" s="71"/>
    </row>
    <row r="61" spans="1:29" x14ac:dyDescent="0.3">
      <c r="A61" s="71"/>
      <c r="B61" s="71"/>
      <c r="C61" s="71"/>
      <c r="D61" s="71"/>
      <c r="E61" s="71"/>
      <c r="F61" s="71"/>
      <c r="G61" s="71"/>
      <c r="H61" s="71"/>
      <c r="I61" s="71"/>
      <c r="J61" s="71"/>
      <c r="K61" s="71"/>
      <c r="L61" s="71"/>
      <c r="M61" s="71"/>
      <c r="N61" s="71"/>
      <c r="O61" s="71"/>
      <c r="P61" s="71"/>
      <c r="Q61" s="71"/>
      <c r="R61" s="71"/>
      <c r="S61" s="71"/>
      <c r="T61" s="71"/>
      <c r="U61" s="71"/>
      <c r="V61" s="71"/>
      <c r="W61" s="71"/>
      <c r="X61" s="71"/>
      <c r="Y61" s="71"/>
      <c r="Z61" s="71"/>
      <c r="AA61" s="71"/>
      <c r="AB61" s="71"/>
      <c r="AC61" s="71"/>
    </row>
    <row r="62" spans="1:29" x14ac:dyDescent="0.3">
      <c r="A62" s="71"/>
      <c r="B62" s="71"/>
      <c r="C62" s="71"/>
      <c r="D62" s="71"/>
      <c r="E62" s="71"/>
      <c r="F62" s="71"/>
      <c r="G62" s="71"/>
      <c r="H62" s="71"/>
      <c r="I62" s="71"/>
      <c r="J62" s="71"/>
      <c r="K62" s="71"/>
      <c r="L62" s="71"/>
      <c r="M62" s="71"/>
      <c r="N62" s="71"/>
      <c r="O62" s="71"/>
      <c r="P62" s="71"/>
      <c r="Q62" s="71"/>
      <c r="R62" s="71"/>
      <c r="S62" s="71"/>
      <c r="T62" s="71"/>
      <c r="U62" s="71"/>
      <c r="V62" s="71"/>
      <c r="W62" s="71"/>
      <c r="X62" s="71"/>
      <c r="Y62" s="71"/>
      <c r="Z62" s="71"/>
      <c r="AA62" s="71"/>
      <c r="AB62" s="71"/>
      <c r="AC62" s="71"/>
    </row>
    <row r="63" spans="1:29" x14ac:dyDescent="0.3">
      <c r="A63" s="71"/>
      <c r="B63" s="71"/>
      <c r="C63" s="71"/>
      <c r="D63" s="71"/>
      <c r="E63" s="71"/>
      <c r="F63" s="71"/>
      <c r="G63" s="71"/>
      <c r="H63" s="71"/>
      <c r="I63" s="71"/>
      <c r="J63" s="71"/>
      <c r="K63" s="71"/>
      <c r="L63" s="71"/>
      <c r="M63" s="71"/>
      <c r="N63" s="71"/>
      <c r="O63" s="71"/>
      <c r="P63" s="71"/>
      <c r="Q63" s="71"/>
      <c r="R63" s="71"/>
      <c r="S63" s="71"/>
      <c r="T63" s="71"/>
      <c r="U63" s="71"/>
      <c r="V63" s="71"/>
      <c r="W63" s="71"/>
      <c r="X63" s="71"/>
      <c r="Y63" s="71"/>
      <c r="Z63" s="71"/>
      <c r="AA63" s="71"/>
      <c r="AB63" s="71"/>
      <c r="AC63" s="71"/>
    </row>
    <row r="64" spans="1:29" x14ac:dyDescent="0.3">
      <c r="A64" s="71"/>
      <c r="B64" s="71"/>
      <c r="C64" s="71"/>
      <c r="D64" s="71"/>
      <c r="E64" s="71"/>
      <c r="F64" s="71"/>
      <c r="G64" s="71"/>
      <c r="H64" s="71"/>
      <c r="I64" s="71"/>
      <c r="J64" s="71"/>
      <c r="K64" s="71"/>
      <c r="L64" s="71"/>
      <c r="M64" s="71"/>
      <c r="N64" s="71"/>
      <c r="O64" s="71"/>
      <c r="P64" s="71"/>
      <c r="Q64" s="71"/>
      <c r="R64" s="71"/>
      <c r="S64" s="71"/>
      <c r="T64" s="71"/>
      <c r="U64" s="71"/>
      <c r="V64" s="71"/>
      <c r="W64" s="71"/>
      <c r="X64" s="71"/>
      <c r="Y64" s="71"/>
      <c r="Z64" s="71"/>
      <c r="AA64" s="71"/>
      <c r="AB64" s="71"/>
      <c r="AC64" s="71"/>
    </row>
    <row r="65" spans="1:29" x14ac:dyDescent="0.3">
      <c r="A65" s="71"/>
      <c r="B65" s="71"/>
      <c r="C65" s="71"/>
      <c r="D65" s="71"/>
      <c r="E65" s="71"/>
      <c r="F65" s="71"/>
      <c r="G65" s="71"/>
      <c r="H65" s="71"/>
      <c r="I65" s="71"/>
      <c r="J65" s="71"/>
      <c r="K65" s="71"/>
      <c r="L65" s="71"/>
      <c r="M65" s="71"/>
      <c r="N65" s="71"/>
      <c r="O65" s="71"/>
      <c r="P65" s="71"/>
      <c r="Q65" s="71"/>
      <c r="R65" s="71"/>
      <c r="S65" s="71"/>
      <c r="T65" s="71"/>
      <c r="U65" s="71"/>
      <c r="V65" s="71"/>
      <c r="W65" s="71"/>
      <c r="X65" s="71"/>
      <c r="Y65" s="71"/>
      <c r="Z65" s="71"/>
      <c r="AA65" s="71"/>
      <c r="AB65" s="71"/>
      <c r="AC65" s="71"/>
    </row>
    <row r="66" spans="1:29" x14ac:dyDescent="0.3">
      <c r="A66" s="71"/>
      <c r="B66" s="71"/>
      <c r="C66" s="71"/>
      <c r="D66" s="71"/>
      <c r="E66" s="71"/>
      <c r="F66" s="71"/>
      <c r="G66" s="71"/>
      <c r="H66" s="71"/>
      <c r="I66" s="71"/>
      <c r="J66" s="71"/>
      <c r="K66" s="71"/>
      <c r="L66" s="71"/>
      <c r="M66" s="71"/>
      <c r="N66" s="71"/>
      <c r="O66" s="71"/>
      <c r="P66" s="71"/>
      <c r="Q66" s="71"/>
      <c r="R66" s="71"/>
      <c r="S66" s="71"/>
      <c r="T66" s="71"/>
      <c r="U66" s="71"/>
      <c r="V66" s="71"/>
      <c r="W66" s="71"/>
      <c r="X66" s="71"/>
      <c r="Y66" s="71"/>
      <c r="Z66" s="71"/>
      <c r="AA66" s="71"/>
      <c r="AB66" s="71"/>
      <c r="AC66" s="71"/>
    </row>
    <row r="67" spans="1:29" x14ac:dyDescent="0.3">
      <c r="A67" s="71"/>
      <c r="B67" s="71"/>
      <c r="C67" s="71"/>
      <c r="D67" s="71"/>
      <c r="E67" s="71"/>
      <c r="F67" s="71"/>
      <c r="G67" s="71"/>
      <c r="H67" s="71"/>
      <c r="I67" s="71"/>
      <c r="J67" s="71"/>
      <c r="K67" s="71"/>
      <c r="L67" s="71"/>
      <c r="M67" s="71"/>
      <c r="N67" s="71"/>
      <c r="O67" s="71"/>
      <c r="P67" s="71"/>
      <c r="Q67" s="71"/>
      <c r="R67" s="71"/>
      <c r="S67" s="71"/>
      <c r="T67" s="71"/>
      <c r="U67" s="71"/>
      <c r="V67" s="71"/>
      <c r="W67" s="71"/>
      <c r="X67" s="71"/>
      <c r="Y67" s="71"/>
      <c r="Z67" s="71"/>
      <c r="AA67" s="71"/>
      <c r="AB67" s="71"/>
      <c r="AC67" s="71"/>
    </row>
    <row r="68" spans="1:29" x14ac:dyDescent="0.3">
      <c r="A68" s="71"/>
      <c r="B68" s="71"/>
      <c r="C68" s="71"/>
      <c r="D68" s="71"/>
      <c r="E68" s="71"/>
      <c r="F68" s="71"/>
      <c r="G68" s="71"/>
      <c r="H68" s="71"/>
      <c r="I68" s="71"/>
      <c r="J68" s="71"/>
      <c r="K68" s="71"/>
      <c r="L68" s="71"/>
      <c r="M68" s="71"/>
      <c r="N68" s="71"/>
      <c r="O68" s="71"/>
      <c r="P68" s="71"/>
      <c r="Q68" s="71"/>
      <c r="R68" s="71"/>
      <c r="S68" s="71"/>
      <c r="T68" s="71"/>
      <c r="U68" s="71"/>
      <c r="V68" s="71"/>
      <c r="W68" s="71"/>
      <c r="X68" s="71"/>
      <c r="Y68" s="71"/>
      <c r="Z68" s="71"/>
      <c r="AA68" s="71"/>
      <c r="AB68" s="71"/>
      <c r="AC68" s="71"/>
    </row>
    <row r="69" spans="1:29" x14ac:dyDescent="0.3">
      <c r="A69" s="71"/>
      <c r="B69" s="71"/>
      <c r="C69" s="71"/>
      <c r="D69" s="71"/>
      <c r="E69" s="71"/>
      <c r="F69" s="71"/>
      <c r="G69" s="71"/>
      <c r="H69" s="71"/>
      <c r="I69" s="71"/>
      <c r="J69" s="71"/>
      <c r="K69" s="71"/>
      <c r="L69" s="71"/>
      <c r="M69" s="71"/>
      <c r="N69" s="71"/>
      <c r="O69" s="71"/>
      <c r="P69" s="71"/>
      <c r="Q69" s="71"/>
      <c r="R69" s="71"/>
      <c r="S69" s="71"/>
      <c r="T69" s="71"/>
      <c r="U69" s="71"/>
      <c r="V69" s="71"/>
      <c r="W69" s="71"/>
      <c r="X69" s="71"/>
      <c r="Y69" s="71"/>
      <c r="Z69" s="71"/>
      <c r="AA69" s="71"/>
      <c r="AB69" s="71"/>
      <c r="AC69" s="71"/>
    </row>
    <row r="70" spans="1:29" x14ac:dyDescent="0.3">
      <c r="A70" s="71"/>
      <c r="B70" s="71"/>
      <c r="C70" s="71"/>
      <c r="D70" s="71"/>
      <c r="E70" s="71"/>
      <c r="F70" s="71"/>
      <c r="G70" s="71"/>
      <c r="H70" s="71"/>
      <c r="I70" s="71"/>
      <c r="J70" s="71"/>
      <c r="K70" s="71"/>
      <c r="L70" s="71"/>
      <c r="M70" s="71"/>
      <c r="N70" s="71"/>
      <c r="O70" s="71"/>
      <c r="P70" s="71"/>
      <c r="Q70" s="71"/>
      <c r="R70" s="71"/>
      <c r="S70" s="71"/>
      <c r="T70" s="71"/>
      <c r="U70" s="71"/>
      <c r="V70" s="71"/>
      <c r="W70" s="71"/>
      <c r="X70" s="71"/>
      <c r="Y70" s="71"/>
      <c r="Z70" s="71"/>
      <c r="AA70" s="71"/>
      <c r="AB70" s="71"/>
      <c r="AC70" s="71"/>
    </row>
    <row r="71" spans="1:29" x14ac:dyDescent="0.3">
      <c r="A71" s="71"/>
      <c r="B71" s="71"/>
      <c r="C71" s="71"/>
      <c r="D71" s="71"/>
      <c r="E71" s="71"/>
      <c r="F71" s="71"/>
      <c r="G71" s="71"/>
      <c r="H71" s="71"/>
      <c r="I71" s="71"/>
      <c r="J71" s="71"/>
      <c r="K71" s="71"/>
      <c r="L71" s="71"/>
      <c r="M71" s="71"/>
      <c r="N71" s="71"/>
      <c r="O71" s="71"/>
      <c r="P71" s="71"/>
      <c r="Q71" s="71"/>
      <c r="R71" s="71"/>
      <c r="S71" s="71"/>
      <c r="T71" s="71"/>
      <c r="U71" s="71"/>
      <c r="V71" s="71"/>
      <c r="W71" s="71"/>
      <c r="X71" s="71"/>
      <c r="Y71" s="71"/>
      <c r="Z71" s="71"/>
      <c r="AA71" s="71"/>
      <c r="AB71" s="71"/>
      <c r="AC71" s="71"/>
    </row>
    <row r="72" spans="1:29" x14ac:dyDescent="0.3">
      <c r="A72" s="71"/>
      <c r="B72" s="71"/>
      <c r="C72" s="71"/>
      <c r="D72" s="71"/>
      <c r="E72" s="71"/>
      <c r="F72" s="71"/>
      <c r="G72" s="71"/>
      <c r="H72" s="71"/>
      <c r="I72" s="71"/>
      <c r="J72" s="71"/>
      <c r="K72" s="71"/>
      <c r="L72" s="71"/>
      <c r="M72" s="71"/>
      <c r="N72" s="71"/>
      <c r="O72" s="71"/>
      <c r="P72" s="71"/>
      <c r="Q72" s="71"/>
      <c r="R72" s="71"/>
      <c r="S72" s="71"/>
      <c r="T72" s="71"/>
      <c r="U72" s="71"/>
      <c r="V72" s="71"/>
      <c r="W72" s="71"/>
      <c r="X72" s="71"/>
      <c r="Y72" s="71"/>
      <c r="Z72" s="71"/>
      <c r="AA72" s="71"/>
      <c r="AB72" s="71"/>
      <c r="AC72" s="71"/>
    </row>
    <row r="73" spans="1:29" x14ac:dyDescent="0.3">
      <c r="A73" s="71"/>
      <c r="B73" s="71"/>
      <c r="C73" s="71"/>
      <c r="D73" s="71"/>
      <c r="E73" s="71"/>
      <c r="F73" s="71"/>
      <c r="G73" s="71"/>
      <c r="H73" s="71"/>
      <c r="I73" s="71"/>
      <c r="J73" s="71"/>
      <c r="K73" s="71"/>
      <c r="L73" s="71"/>
      <c r="M73" s="71"/>
      <c r="N73" s="71"/>
      <c r="O73" s="71"/>
      <c r="P73" s="71"/>
      <c r="Q73" s="71"/>
      <c r="R73" s="71"/>
      <c r="S73" s="71"/>
      <c r="T73" s="71"/>
      <c r="U73" s="71"/>
      <c r="V73" s="71"/>
      <c r="W73" s="71"/>
      <c r="X73" s="71"/>
      <c r="Y73" s="71"/>
      <c r="Z73" s="71"/>
      <c r="AA73" s="71"/>
      <c r="AB73" s="71"/>
      <c r="AC73" s="71"/>
    </row>
    <row r="74" spans="1:29" x14ac:dyDescent="0.3">
      <c r="A74" s="71"/>
      <c r="B74" s="71"/>
      <c r="C74" s="71"/>
      <c r="D74" s="71"/>
      <c r="E74" s="71"/>
      <c r="F74" s="71"/>
      <c r="G74" s="71"/>
      <c r="H74" s="71"/>
      <c r="I74" s="71"/>
      <c r="J74" s="71"/>
      <c r="K74" s="71"/>
      <c r="L74" s="71"/>
      <c r="M74" s="71"/>
      <c r="N74" s="71"/>
      <c r="O74" s="71"/>
      <c r="P74" s="71"/>
      <c r="Q74" s="71"/>
      <c r="R74" s="71"/>
      <c r="S74" s="71"/>
      <c r="T74" s="71"/>
      <c r="U74" s="71"/>
      <c r="V74" s="71"/>
      <c r="W74" s="71"/>
      <c r="X74" s="71"/>
      <c r="Y74" s="71"/>
      <c r="Z74" s="71"/>
      <c r="AA74" s="71"/>
      <c r="AB74" s="71"/>
      <c r="AC74" s="71"/>
    </row>
    <row r="75" spans="1:29" x14ac:dyDescent="0.3">
      <c r="A75" s="71"/>
      <c r="B75" s="71"/>
      <c r="C75" s="71"/>
      <c r="D75" s="71"/>
      <c r="E75" s="71"/>
      <c r="F75" s="71"/>
      <c r="G75" s="71"/>
      <c r="H75" s="71"/>
      <c r="I75" s="71"/>
      <c r="J75" s="71"/>
      <c r="K75" s="71"/>
      <c r="L75" s="71"/>
      <c r="M75" s="71"/>
      <c r="N75" s="71"/>
      <c r="O75" s="71"/>
      <c r="P75" s="71"/>
      <c r="Q75" s="71"/>
      <c r="R75" s="71"/>
      <c r="S75" s="71"/>
      <c r="T75" s="71"/>
      <c r="U75" s="71"/>
      <c r="V75" s="71"/>
      <c r="W75" s="71"/>
      <c r="X75" s="71"/>
      <c r="Y75" s="71"/>
      <c r="Z75" s="71"/>
      <c r="AA75" s="71"/>
      <c r="AB75" s="71"/>
      <c r="AC75" s="71"/>
    </row>
    <row r="76" spans="1:29" x14ac:dyDescent="0.3">
      <c r="A76" s="71"/>
      <c r="B76" s="71"/>
      <c r="C76" s="71"/>
      <c r="D76" s="71"/>
      <c r="E76" s="71"/>
      <c r="F76" s="71"/>
      <c r="G76" s="71"/>
      <c r="H76" s="71"/>
      <c r="I76" s="71"/>
      <c r="J76" s="71"/>
      <c r="K76" s="71"/>
      <c r="L76" s="71"/>
      <c r="M76" s="71"/>
      <c r="N76" s="71"/>
      <c r="O76" s="71"/>
      <c r="P76" s="71"/>
      <c r="Q76" s="71"/>
      <c r="R76" s="71"/>
      <c r="S76" s="71"/>
      <c r="T76" s="71"/>
      <c r="U76" s="71"/>
      <c r="V76" s="71"/>
      <c r="W76" s="71"/>
      <c r="X76" s="71"/>
      <c r="Y76" s="71"/>
      <c r="Z76" s="71"/>
      <c r="AA76" s="71"/>
      <c r="AB76" s="71"/>
      <c r="AC76" s="71"/>
    </row>
    <row r="77" spans="1:29" x14ac:dyDescent="0.3">
      <c r="A77" s="71"/>
      <c r="B77" s="71"/>
      <c r="C77" s="71"/>
      <c r="D77" s="71"/>
      <c r="E77" s="71"/>
      <c r="F77" s="71"/>
      <c r="G77" s="71"/>
      <c r="H77" s="71"/>
      <c r="I77" s="71"/>
      <c r="J77" s="71"/>
      <c r="K77" s="71"/>
      <c r="L77" s="71"/>
      <c r="M77" s="71"/>
      <c r="N77" s="71"/>
      <c r="O77" s="71"/>
      <c r="P77" s="71"/>
      <c r="Q77" s="71"/>
      <c r="R77" s="71"/>
      <c r="S77" s="71"/>
      <c r="T77" s="71"/>
      <c r="U77" s="71"/>
      <c r="V77" s="71"/>
      <c r="W77" s="71"/>
      <c r="X77" s="71"/>
      <c r="Y77" s="71"/>
      <c r="Z77" s="71"/>
      <c r="AA77" s="71"/>
      <c r="AB77" s="71"/>
      <c r="AC77" s="71"/>
    </row>
    <row r="78" spans="1:29" x14ac:dyDescent="0.3">
      <c r="A78" s="71"/>
      <c r="B78" s="71"/>
      <c r="C78" s="71"/>
      <c r="D78" s="71"/>
      <c r="E78" s="71"/>
      <c r="F78" s="71"/>
      <c r="G78" s="71"/>
      <c r="H78" s="71"/>
      <c r="I78" s="71"/>
      <c r="J78" s="71"/>
      <c r="K78" s="71"/>
      <c r="L78" s="71"/>
      <c r="M78" s="71"/>
      <c r="N78" s="71"/>
      <c r="O78" s="71"/>
      <c r="P78" s="71"/>
      <c r="Q78" s="71"/>
      <c r="R78" s="71"/>
      <c r="S78" s="71"/>
      <c r="T78" s="71"/>
      <c r="U78" s="71"/>
      <c r="V78" s="71"/>
      <c r="W78" s="71"/>
      <c r="X78" s="71"/>
      <c r="Y78" s="71"/>
      <c r="Z78" s="71"/>
      <c r="AA78" s="71"/>
      <c r="AB78" s="71"/>
      <c r="AC78" s="71"/>
    </row>
    <row r="79" spans="1:29" x14ac:dyDescent="0.3">
      <c r="A79" s="71"/>
      <c r="B79" s="71"/>
      <c r="C79" s="71"/>
      <c r="D79" s="71"/>
      <c r="E79" s="71"/>
      <c r="F79" s="71"/>
      <c r="G79" s="71"/>
      <c r="H79" s="71"/>
      <c r="I79" s="71"/>
      <c r="J79" s="71"/>
      <c r="K79" s="71"/>
      <c r="L79" s="71"/>
      <c r="M79" s="71"/>
      <c r="N79" s="71"/>
      <c r="O79" s="71"/>
      <c r="P79" s="71"/>
      <c r="Q79" s="71"/>
      <c r="R79" s="71"/>
      <c r="S79" s="71"/>
      <c r="T79" s="71"/>
      <c r="U79" s="71"/>
      <c r="V79" s="71"/>
      <c r="W79" s="71"/>
      <c r="X79" s="71"/>
      <c r="Y79" s="71"/>
      <c r="Z79" s="71"/>
      <c r="AA79" s="71"/>
      <c r="AB79" s="71"/>
      <c r="AC79" s="71"/>
    </row>
    <row r="80" spans="1:29" x14ac:dyDescent="0.3">
      <c r="A80" s="71"/>
      <c r="B80" s="71"/>
      <c r="C80" s="71"/>
      <c r="D80" s="71"/>
      <c r="E80" s="71"/>
      <c r="F80" s="71"/>
      <c r="G80" s="71"/>
      <c r="H80" s="71"/>
      <c r="I80" s="71"/>
      <c r="J80" s="71"/>
      <c r="K80" s="71"/>
      <c r="L80" s="71"/>
      <c r="M80" s="71"/>
      <c r="N80" s="71"/>
      <c r="O80" s="71"/>
      <c r="P80" s="71"/>
      <c r="Q80" s="71"/>
      <c r="R80" s="71"/>
      <c r="S80" s="71"/>
      <c r="T80" s="71"/>
      <c r="U80" s="71"/>
      <c r="V80" s="71"/>
      <c r="W80" s="71"/>
      <c r="X80" s="71"/>
      <c r="Y80" s="71"/>
      <c r="Z80" s="71"/>
      <c r="AA80" s="71"/>
      <c r="AB80" s="71"/>
      <c r="AC80" s="71"/>
    </row>
    <row r="81" spans="1:29" x14ac:dyDescent="0.3">
      <c r="A81" s="71"/>
      <c r="B81" s="71"/>
      <c r="C81" s="71"/>
      <c r="D81" s="71"/>
      <c r="E81" s="71"/>
      <c r="F81" s="71"/>
      <c r="G81" s="71"/>
      <c r="H81" s="71"/>
      <c r="I81" s="71"/>
      <c r="J81" s="71"/>
      <c r="K81" s="71"/>
      <c r="L81" s="71"/>
      <c r="M81" s="71"/>
      <c r="N81" s="71"/>
      <c r="O81" s="71"/>
      <c r="P81" s="71"/>
      <c r="Q81" s="71"/>
      <c r="R81" s="71"/>
      <c r="S81" s="71"/>
      <c r="T81" s="71"/>
      <c r="U81" s="71"/>
      <c r="V81" s="71"/>
      <c r="W81" s="71"/>
      <c r="X81" s="71"/>
      <c r="Y81" s="71"/>
      <c r="Z81" s="71"/>
      <c r="AA81" s="71"/>
      <c r="AB81" s="71"/>
      <c r="AC81" s="71"/>
    </row>
    <row r="82" spans="1:29" x14ac:dyDescent="0.3">
      <c r="A82" s="71"/>
      <c r="B82" s="71"/>
      <c r="C82" s="71"/>
      <c r="D82" s="71"/>
      <c r="E82" s="71"/>
      <c r="F82" s="71"/>
      <c r="G82" s="71"/>
      <c r="H82" s="71"/>
      <c r="I82" s="71"/>
      <c r="J82" s="71"/>
      <c r="K82" s="71"/>
      <c r="L82" s="71"/>
      <c r="M82" s="71"/>
      <c r="N82" s="71"/>
      <c r="O82" s="71"/>
      <c r="P82" s="71"/>
      <c r="Q82" s="71"/>
      <c r="R82" s="71"/>
      <c r="S82" s="71"/>
      <c r="T82" s="71"/>
      <c r="U82" s="71"/>
      <c r="V82" s="71"/>
      <c r="W82" s="71"/>
      <c r="X82" s="71"/>
      <c r="Y82" s="71"/>
      <c r="Z82" s="71"/>
      <c r="AA82" s="71"/>
      <c r="AB82" s="71"/>
      <c r="AC82" s="71"/>
    </row>
    <row r="83" spans="1:29" x14ac:dyDescent="0.3">
      <c r="A83" s="71"/>
      <c r="B83" s="71"/>
      <c r="C83" s="71"/>
      <c r="D83" s="71"/>
      <c r="E83" s="71"/>
      <c r="F83" s="71"/>
      <c r="G83" s="71"/>
      <c r="H83" s="71"/>
      <c r="I83" s="71"/>
      <c r="J83" s="71"/>
      <c r="K83" s="71"/>
      <c r="L83" s="71"/>
      <c r="M83" s="71"/>
      <c r="N83" s="71"/>
      <c r="O83" s="71"/>
      <c r="P83" s="71"/>
      <c r="Q83" s="71"/>
      <c r="R83" s="71"/>
      <c r="S83" s="71"/>
      <c r="T83" s="71"/>
      <c r="U83" s="71"/>
      <c r="V83" s="71"/>
      <c r="W83" s="71"/>
      <c r="X83" s="71"/>
      <c r="Y83" s="71"/>
      <c r="Z83" s="71"/>
      <c r="AA83" s="71"/>
      <c r="AB83" s="71"/>
      <c r="AC83" s="71"/>
    </row>
    <row r="84" spans="1:29" x14ac:dyDescent="0.3">
      <c r="A84" s="71"/>
      <c r="B84" s="71"/>
      <c r="C84" s="71"/>
      <c r="D84" s="71"/>
      <c r="E84" s="71"/>
      <c r="F84" s="71"/>
      <c r="G84" s="71"/>
      <c r="H84" s="71"/>
      <c r="I84" s="71"/>
      <c r="J84" s="71"/>
      <c r="K84" s="71"/>
      <c r="L84" s="71"/>
      <c r="M84" s="71"/>
      <c r="N84" s="71"/>
      <c r="O84" s="71"/>
      <c r="P84" s="71"/>
      <c r="Q84" s="71"/>
      <c r="R84" s="71"/>
      <c r="S84" s="71"/>
      <c r="T84" s="71"/>
      <c r="U84" s="71"/>
      <c r="V84" s="71"/>
      <c r="W84" s="71"/>
      <c r="X84" s="71"/>
      <c r="Y84" s="71"/>
      <c r="Z84" s="71"/>
      <c r="AA84" s="71"/>
      <c r="AB84" s="71"/>
      <c r="AC84" s="71"/>
    </row>
    <row r="85" spans="1:29" x14ac:dyDescent="0.3">
      <c r="A85" s="71"/>
      <c r="B85" s="71"/>
      <c r="C85" s="71"/>
      <c r="D85" s="71"/>
      <c r="E85" s="71"/>
      <c r="F85" s="71"/>
      <c r="G85" s="71"/>
      <c r="H85" s="71"/>
      <c r="I85" s="71"/>
      <c r="J85" s="71"/>
      <c r="K85" s="71"/>
      <c r="L85" s="71"/>
      <c r="M85" s="71"/>
      <c r="N85" s="71"/>
      <c r="O85" s="71"/>
      <c r="P85" s="71"/>
      <c r="Q85" s="71"/>
      <c r="R85" s="71"/>
      <c r="S85" s="71"/>
      <c r="T85" s="71"/>
      <c r="U85" s="71"/>
      <c r="V85" s="71"/>
      <c r="W85" s="71"/>
      <c r="X85" s="71"/>
      <c r="Y85" s="71"/>
      <c r="Z85" s="71"/>
      <c r="AA85" s="71"/>
      <c r="AB85" s="71"/>
      <c r="AC85" s="71"/>
    </row>
    <row r="86" spans="1:29" x14ac:dyDescent="0.3">
      <c r="A86" s="71"/>
      <c r="B86" s="71"/>
      <c r="C86" s="71"/>
      <c r="D86" s="71"/>
      <c r="E86" s="71"/>
      <c r="F86" s="71"/>
      <c r="G86" s="71"/>
      <c r="H86" s="71"/>
      <c r="I86" s="71"/>
      <c r="J86" s="71"/>
      <c r="K86" s="71"/>
      <c r="L86" s="71"/>
      <c r="M86" s="71"/>
      <c r="N86" s="71"/>
      <c r="O86" s="71"/>
      <c r="P86" s="71"/>
      <c r="Q86" s="71"/>
      <c r="R86" s="71"/>
      <c r="S86" s="71"/>
      <c r="T86" s="71"/>
      <c r="U86" s="71"/>
      <c r="V86" s="71"/>
      <c r="W86" s="71"/>
      <c r="X86" s="71"/>
      <c r="Y86" s="71"/>
      <c r="Z86" s="71"/>
      <c r="AA86" s="71"/>
      <c r="AB86" s="71"/>
      <c r="AC86" s="71"/>
    </row>
    <row r="87" spans="1:29" x14ac:dyDescent="0.3">
      <c r="A87" s="71"/>
      <c r="B87" s="71"/>
      <c r="C87" s="71"/>
      <c r="D87" s="71"/>
      <c r="E87" s="71"/>
      <c r="F87" s="71"/>
      <c r="G87" s="71"/>
      <c r="H87" s="71"/>
      <c r="I87" s="71"/>
      <c r="J87" s="71"/>
      <c r="K87" s="71"/>
      <c r="L87" s="71"/>
      <c r="M87" s="71"/>
      <c r="N87" s="71"/>
      <c r="O87" s="71"/>
      <c r="P87" s="71"/>
      <c r="Q87" s="71"/>
      <c r="R87" s="71"/>
      <c r="S87" s="71"/>
      <c r="T87" s="71"/>
      <c r="U87" s="71"/>
      <c r="V87" s="71"/>
      <c r="W87" s="71"/>
      <c r="X87" s="71"/>
      <c r="Y87" s="71"/>
      <c r="Z87" s="71"/>
      <c r="AA87" s="71"/>
      <c r="AB87" s="71"/>
      <c r="AC87" s="71"/>
    </row>
    <row r="88" spans="1:29" x14ac:dyDescent="0.3">
      <c r="A88" s="71"/>
      <c r="B88" s="71"/>
      <c r="C88" s="71"/>
      <c r="D88" s="71"/>
      <c r="E88" s="71"/>
      <c r="F88" s="71"/>
      <c r="G88" s="71"/>
      <c r="H88" s="71"/>
      <c r="I88" s="71"/>
      <c r="J88" s="71"/>
      <c r="K88" s="71"/>
      <c r="L88" s="71"/>
      <c r="M88" s="71"/>
      <c r="N88" s="71"/>
      <c r="O88" s="71"/>
      <c r="P88" s="71"/>
      <c r="Q88" s="71"/>
      <c r="R88" s="71"/>
      <c r="S88" s="71"/>
      <c r="T88" s="71"/>
      <c r="U88" s="71"/>
      <c r="V88" s="71"/>
      <c r="W88" s="71"/>
      <c r="X88" s="71"/>
      <c r="Y88" s="71"/>
      <c r="Z88" s="71"/>
      <c r="AA88" s="71"/>
      <c r="AB88" s="71"/>
      <c r="AC88" s="71"/>
    </row>
    <row r="89" spans="1:29" x14ac:dyDescent="0.3">
      <c r="A89" s="71"/>
      <c r="B89" s="71"/>
      <c r="C89" s="71"/>
      <c r="D89" s="71"/>
      <c r="E89" s="71"/>
      <c r="F89" s="71"/>
      <c r="G89" s="71"/>
      <c r="H89" s="71"/>
      <c r="I89" s="71"/>
      <c r="J89" s="71"/>
      <c r="K89" s="71"/>
      <c r="L89" s="71"/>
      <c r="M89" s="71"/>
      <c r="N89" s="71"/>
      <c r="O89" s="71"/>
      <c r="P89" s="71"/>
      <c r="Q89" s="71"/>
      <c r="R89" s="71"/>
      <c r="S89" s="71"/>
      <c r="T89" s="71"/>
      <c r="U89" s="71"/>
      <c r="V89" s="71"/>
      <c r="W89" s="71"/>
      <c r="X89" s="71"/>
      <c r="Y89" s="71"/>
      <c r="Z89" s="71"/>
      <c r="AA89" s="71"/>
      <c r="AB89" s="71"/>
      <c r="AC89" s="71"/>
    </row>
    <row r="90" spans="1:29" x14ac:dyDescent="0.3">
      <c r="A90" s="71"/>
      <c r="B90" s="71"/>
      <c r="C90" s="71"/>
      <c r="D90" s="71"/>
      <c r="E90" s="71"/>
      <c r="F90" s="71"/>
      <c r="G90" s="71"/>
      <c r="H90" s="71"/>
      <c r="I90" s="71"/>
      <c r="J90" s="71"/>
      <c r="K90" s="71"/>
      <c r="L90" s="71"/>
      <c r="M90" s="71"/>
      <c r="N90" s="71"/>
      <c r="O90" s="71"/>
      <c r="P90" s="71"/>
      <c r="Q90" s="71"/>
      <c r="R90" s="71"/>
      <c r="S90" s="71"/>
      <c r="T90" s="71"/>
      <c r="U90" s="71"/>
      <c r="V90" s="71"/>
      <c r="W90" s="71"/>
      <c r="X90" s="71"/>
      <c r="Y90" s="71"/>
      <c r="Z90" s="71"/>
      <c r="AA90" s="71"/>
      <c r="AB90" s="71"/>
      <c r="AC90" s="71"/>
    </row>
    <row r="91" spans="1:29" x14ac:dyDescent="0.3">
      <c r="A91" s="71"/>
      <c r="B91" s="71"/>
      <c r="C91" s="71"/>
      <c r="D91" s="71"/>
      <c r="E91" s="71"/>
      <c r="F91" s="71"/>
      <c r="G91" s="71"/>
      <c r="H91" s="71"/>
      <c r="I91" s="71"/>
      <c r="J91" s="71"/>
      <c r="K91" s="71"/>
      <c r="L91" s="71"/>
      <c r="M91" s="71"/>
      <c r="N91" s="71"/>
      <c r="O91" s="71"/>
      <c r="P91" s="71"/>
      <c r="Q91" s="71"/>
      <c r="R91" s="71"/>
      <c r="S91" s="71"/>
      <c r="T91" s="71"/>
      <c r="U91" s="71"/>
      <c r="V91" s="71"/>
      <c r="W91" s="71"/>
      <c r="X91" s="71"/>
      <c r="Y91" s="71"/>
      <c r="Z91" s="71"/>
      <c r="AA91" s="71"/>
      <c r="AB91" s="71"/>
      <c r="AC91" s="71"/>
    </row>
    <row r="92" spans="1:29" x14ac:dyDescent="0.3">
      <c r="A92" s="71"/>
      <c r="B92" s="71"/>
      <c r="C92" s="71"/>
      <c r="D92" s="71"/>
      <c r="E92" s="71"/>
      <c r="F92" s="71"/>
      <c r="G92" s="71"/>
      <c r="H92" s="71"/>
      <c r="I92" s="71"/>
      <c r="J92" s="71"/>
      <c r="K92" s="71"/>
      <c r="L92" s="71"/>
      <c r="M92" s="71"/>
      <c r="N92" s="71"/>
      <c r="O92" s="71"/>
      <c r="P92" s="71"/>
      <c r="Q92" s="71"/>
      <c r="R92" s="71"/>
      <c r="S92" s="71"/>
      <c r="T92" s="71"/>
      <c r="U92" s="71"/>
      <c r="V92" s="71"/>
      <c r="W92" s="71"/>
      <c r="X92" s="71"/>
      <c r="Y92" s="71"/>
      <c r="Z92" s="71"/>
      <c r="AA92" s="71"/>
      <c r="AB92" s="71"/>
      <c r="AC92" s="71"/>
    </row>
    <row r="93" spans="1:29" x14ac:dyDescent="0.3">
      <c r="A93" s="71"/>
      <c r="B93" s="71"/>
      <c r="C93" s="71"/>
      <c r="D93" s="71"/>
      <c r="E93" s="71"/>
      <c r="F93" s="71"/>
      <c r="G93" s="71"/>
      <c r="H93" s="71"/>
      <c r="I93" s="71"/>
      <c r="J93" s="71"/>
      <c r="K93" s="71"/>
      <c r="L93" s="71"/>
      <c r="M93" s="71"/>
      <c r="N93" s="71"/>
      <c r="O93" s="71"/>
      <c r="P93" s="71"/>
      <c r="Q93" s="71"/>
      <c r="R93" s="71"/>
      <c r="S93" s="71"/>
      <c r="T93" s="71"/>
      <c r="U93" s="71"/>
      <c r="V93" s="71"/>
      <c r="W93" s="71"/>
      <c r="X93" s="71"/>
      <c r="Y93" s="71"/>
      <c r="Z93" s="71"/>
      <c r="AA93" s="71"/>
      <c r="AB93" s="71"/>
      <c r="AC93" s="71"/>
    </row>
    <row r="94" spans="1:29" x14ac:dyDescent="0.3">
      <c r="A94" s="71"/>
      <c r="B94" s="71"/>
      <c r="C94" s="71"/>
      <c r="D94" s="71"/>
      <c r="E94" s="71"/>
      <c r="F94" s="71"/>
      <c r="G94" s="71"/>
      <c r="H94" s="71"/>
      <c r="I94" s="71"/>
      <c r="J94" s="71"/>
      <c r="K94" s="71"/>
      <c r="L94" s="71"/>
      <c r="M94" s="71"/>
      <c r="N94" s="71"/>
      <c r="O94" s="71"/>
      <c r="P94" s="71"/>
      <c r="Q94" s="71"/>
      <c r="R94" s="71"/>
      <c r="S94" s="71"/>
      <c r="T94" s="71"/>
      <c r="U94" s="71"/>
      <c r="V94" s="71"/>
      <c r="W94" s="71"/>
      <c r="X94" s="71"/>
      <c r="Y94" s="71"/>
      <c r="Z94" s="71"/>
      <c r="AA94" s="71"/>
      <c r="AB94" s="71"/>
      <c r="AC94" s="71"/>
    </row>
    <row r="95" spans="1:29" x14ac:dyDescent="0.3">
      <c r="A95" s="71"/>
      <c r="B95" s="71"/>
      <c r="C95" s="71"/>
      <c r="D95" s="71"/>
      <c r="E95" s="71"/>
      <c r="F95" s="71"/>
      <c r="G95" s="71"/>
      <c r="H95" s="71"/>
      <c r="I95" s="71"/>
      <c r="J95" s="71"/>
      <c r="K95" s="71"/>
      <c r="L95" s="71"/>
      <c r="M95" s="71"/>
      <c r="N95" s="71"/>
      <c r="O95" s="71"/>
      <c r="P95" s="71"/>
      <c r="Q95" s="71"/>
      <c r="R95" s="71"/>
      <c r="S95" s="71"/>
      <c r="T95" s="71"/>
      <c r="U95" s="71"/>
      <c r="V95" s="71"/>
      <c r="W95" s="71"/>
      <c r="X95" s="71"/>
      <c r="Y95" s="71"/>
      <c r="Z95" s="71"/>
      <c r="AA95" s="71"/>
      <c r="AB95" s="71"/>
      <c r="AC95" s="71"/>
    </row>
    <row r="96" spans="1:29" x14ac:dyDescent="0.3">
      <c r="A96" s="71"/>
      <c r="B96" s="71"/>
      <c r="C96" s="71"/>
      <c r="D96" s="71"/>
      <c r="E96" s="71"/>
      <c r="F96" s="71"/>
      <c r="G96" s="71"/>
      <c r="H96" s="71"/>
      <c r="I96" s="71"/>
      <c r="J96" s="71"/>
      <c r="K96" s="71"/>
      <c r="L96" s="71"/>
      <c r="M96" s="71"/>
      <c r="N96" s="71"/>
      <c r="O96" s="71"/>
      <c r="P96" s="71"/>
      <c r="Q96" s="71"/>
      <c r="R96" s="71"/>
      <c r="S96" s="71"/>
      <c r="T96" s="71"/>
      <c r="U96" s="71"/>
      <c r="V96" s="71"/>
      <c r="W96" s="71"/>
      <c r="X96" s="71"/>
      <c r="Y96" s="71"/>
      <c r="Z96" s="71"/>
      <c r="AA96" s="71"/>
      <c r="AB96" s="71"/>
      <c r="AC96" s="71"/>
    </row>
    <row r="97" spans="1:29" x14ac:dyDescent="0.3">
      <c r="A97" s="71"/>
      <c r="B97" s="71"/>
      <c r="C97" s="71"/>
      <c r="D97" s="71"/>
      <c r="E97" s="71"/>
      <c r="F97" s="71"/>
      <c r="G97" s="71"/>
      <c r="H97" s="71"/>
      <c r="I97" s="71"/>
      <c r="J97" s="71"/>
      <c r="K97" s="71"/>
      <c r="L97" s="71"/>
      <c r="M97" s="71"/>
      <c r="N97" s="71"/>
      <c r="O97" s="71"/>
      <c r="P97" s="71"/>
      <c r="Q97" s="71"/>
      <c r="R97" s="71"/>
      <c r="S97" s="71"/>
      <c r="T97" s="71"/>
      <c r="U97" s="71"/>
      <c r="V97" s="71"/>
      <c r="W97" s="71"/>
      <c r="X97" s="71"/>
      <c r="Y97" s="71"/>
      <c r="Z97" s="71"/>
      <c r="AA97" s="71"/>
      <c r="AB97" s="71"/>
      <c r="AC97" s="71"/>
    </row>
    <row r="98" spans="1:29" x14ac:dyDescent="0.3">
      <c r="A98" s="71"/>
      <c r="B98" s="71"/>
      <c r="C98" s="71"/>
      <c r="D98" s="71"/>
      <c r="E98" s="71"/>
      <c r="F98" s="71"/>
      <c r="G98" s="71"/>
      <c r="H98" s="71"/>
      <c r="I98" s="71"/>
      <c r="J98" s="71"/>
      <c r="K98" s="71"/>
      <c r="L98" s="71"/>
      <c r="M98" s="71"/>
      <c r="N98" s="71"/>
      <c r="O98" s="71"/>
      <c r="P98" s="71"/>
      <c r="Q98" s="71"/>
      <c r="R98" s="71"/>
      <c r="S98" s="71"/>
      <c r="T98" s="71"/>
      <c r="U98" s="71"/>
      <c r="V98" s="71"/>
      <c r="W98" s="71"/>
      <c r="X98" s="71"/>
      <c r="Y98" s="71"/>
      <c r="Z98" s="71"/>
      <c r="AA98" s="71"/>
      <c r="AB98" s="71"/>
      <c r="AC98" s="71"/>
    </row>
    <row r="99" spans="1:29" x14ac:dyDescent="0.3">
      <c r="A99" s="71"/>
      <c r="B99" s="71"/>
      <c r="C99" s="71"/>
      <c r="D99" s="71"/>
      <c r="E99" s="71"/>
      <c r="F99" s="71"/>
      <c r="G99" s="71"/>
      <c r="H99" s="71"/>
      <c r="I99" s="71"/>
      <c r="J99" s="71"/>
      <c r="K99" s="71"/>
      <c r="L99" s="71"/>
      <c r="M99" s="71"/>
      <c r="N99" s="71"/>
      <c r="O99" s="71"/>
      <c r="P99" s="71"/>
      <c r="Q99" s="71"/>
      <c r="R99" s="71"/>
      <c r="S99" s="71"/>
      <c r="T99" s="71"/>
      <c r="U99" s="71"/>
      <c r="V99" s="71"/>
      <c r="W99" s="71"/>
      <c r="X99" s="71"/>
      <c r="Y99" s="71"/>
      <c r="Z99" s="71"/>
      <c r="AA99" s="71"/>
      <c r="AB99" s="71"/>
      <c r="AC99" s="71"/>
    </row>
    <row r="100" spans="1:29" x14ac:dyDescent="0.3">
      <c r="A100" s="71"/>
      <c r="B100" s="71"/>
      <c r="C100" s="71"/>
      <c r="D100" s="71"/>
      <c r="E100" s="71"/>
      <c r="F100" s="71"/>
      <c r="G100" s="71"/>
      <c r="H100" s="71"/>
      <c r="I100" s="71"/>
      <c r="J100" s="71"/>
      <c r="K100" s="71"/>
      <c r="L100" s="71"/>
      <c r="M100" s="71"/>
      <c r="N100" s="71"/>
      <c r="O100" s="71"/>
      <c r="P100" s="71"/>
      <c r="Q100" s="71"/>
      <c r="R100" s="71"/>
      <c r="S100" s="71"/>
      <c r="T100" s="71"/>
      <c r="U100" s="71"/>
      <c r="V100" s="71"/>
      <c r="W100" s="71"/>
      <c r="X100" s="71"/>
      <c r="Y100" s="71"/>
      <c r="Z100" s="71"/>
      <c r="AA100" s="71"/>
      <c r="AB100" s="71"/>
      <c r="AC100" s="71"/>
    </row>
    <row r="101" spans="1:29" x14ac:dyDescent="0.3">
      <c r="A101" s="71"/>
      <c r="B101" s="71"/>
      <c r="C101" s="71"/>
      <c r="D101" s="71"/>
      <c r="E101" s="71"/>
      <c r="F101" s="71"/>
      <c r="G101" s="71"/>
      <c r="H101" s="71"/>
      <c r="I101" s="71"/>
      <c r="J101" s="71"/>
      <c r="K101" s="71"/>
      <c r="L101" s="71"/>
      <c r="M101" s="71"/>
      <c r="N101" s="71"/>
      <c r="O101" s="71"/>
      <c r="P101" s="71"/>
      <c r="Q101" s="71"/>
      <c r="R101" s="71"/>
      <c r="S101" s="71"/>
      <c r="T101" s="71"/>
      <c r="U101" s="71"/>
      <c r="V101" s="71"/>
      <c r="W101" s="71"/>
      <c r="X101" s="71"/>
      <c r="Y101" s="71"/>
      <c r="Z101" s="71"/>
      <c r="AA101" s="71"/>
      <c r="AB101" s="71"/>
      <c r="AC101" s="71"/>
    </row>
    <row r="102" spans="1:29" x14ac:dyDescent="0.3">
      <c r="A102" s="71"/>
      <c r="B102" s="71"/>
      <c r="C102" s="71"/>
      <c r="D102" s="71"/>
      <c r="E102" s="71"/>
      <c r="F102" s="71"/>
      <c r="G102" s="71"/>
      <c r="H102" s="71"/>
      <c r="I102" s="71"/>
      <c r="J102" s="71"/>
      <c r="K102" s="71"/>
      <c r="L102" s="71"/>
      <c r="M102" s="71"/>
      <c r="N102" s="71"/>
      <c r="O102" s="71"/>
      <c r="P102" s="71"/>
      <c r="Q102" s="71"/>
      <c r="R102" s="71"/>
      <c r="S102" s="71"/>
      <c r="T102" s="71"/>
      <c r="U102" s="71"/>
      <c r="V102" s="71"/>
      <c r="W102" s="71"/>
      <c r="X102" s="71"/>
      <c r="Y102" s="71"/>
      <c r="Z102" s="71"/>
      <c r="AA102" s="71"/>
      <c r="AB102" s="71"/>
      <c r="AC102" s="71"/>
    </row>
    <row r="103" spans="1:29" x14ac:dyDescent="0.3">
      <c r="A103" s="71"/>
      <c r="B103" s="71"/>
      <c r="C103" s="71"/>
      <c r="D103" s="71"/>
      <c r="E103" s="71"/>
      <c r="F103" s="71"/>
      <c r="G103" s="71"/>
      <c r="H103" s="71"/>
      <c r="I103" s="71"/>
      <c r="J103" s="71"/>
      <c r="K103" s="71"/>
      <c r="L103" s="71"/>
      <c r="M103" s="71"/>
      <c r="N103" s="71"/>
      <c r="O103" s="71"/>
      <c r="P103" s="71"/>
      <c r="Q103" s="71"/>
      <c r="R103" s="71"/>
      <c r="S103" s="71"/>
      <c r="T103" s="71"/>
      <c r="U103" s="71"/>
      <c r="V103" s="71"/>
      <c r="W103" s="71"/>
      <c r="X103" s="71"/>
      <c r="Y103" s="71"/>
      <c r="Z103" s="71"/>
      <c r="AA103" s="71"/>
      <c r="AB103" s="71"/>
      <c r="AC103" s="71"/>
    </row>
    <row r="104" spans="1:29" x14ac:dyDescent="0.3">
      <c r="A104" s="71"/>
      <c r="B104" s="71"/>
      <c r="C104" s="71"/>
      <c r="D104" s="71"/>
      <c r="E104" s="71"/>
      <c r="F104" s="71"/>
      <c r="G104" s="71"/>
      <c r="H104" s="71"/>
      <c r="I104" s="71"/>
      <c r="J104" s="71"/>
      <c r="K104" s="71"/>
      <c r="L104" s="71"/>
      <c r="M104" s="71"/>
      <c r="N104" s="71"/>
      <c r="O104" s="71"/>
      <c r="P104" s="71"/>
      <c r="Q104" s="71"/>
      <c r="R104" s="71"/>
      <c r="S104" s="71"/>
      <c r="T104" s="71"/>
      <c r="U104" s="71"/>
      <c r="V104" s="71"/>
      <c r="W104" s="71"/>
      <c r="X104" s="71"/>
      <c r="Y104" s="71"/>
      <c r="Z104" s="71"/>
      <c r="AA104" s="71"/>
      <c r="AB104" s="71"/>
      <c r="AC104" s="71"/>
    </row>
    <row r="105" spans="1:29" x14ac:dyDescent="0.3">
      <c r="A105" s="71"/>
      <c r="B105" s="71"/>
      <c r="C105" s="71"/>
      <c r="D105" s="71"/>
      <c r="E105" s="71"/>
      <c r="F105" s="71"/>
      <c r="G105" s="71"/>
      <c r="H105" s="71"/>
      <c r="I105" s="71"/>
      <c r="J105" s="71"/>
      <c r="K105" s="71"/>
      <c r="L105" s="71"/>
      <c r="M105" s="71"/>
      <c r="N105" s="71"/>
      <c r="O105" s="71"/>
      <c r="P105" s="71"/>
      <c r="Q105" s="71"/>
      <c r="R105" s="71"/>
      <c r="S105" s="71"/>
      <c r="T105" s="71"/>
      <c r="U105" s="71"/>
      <c r="V105" s="71"/>
      <c r="W105" s="71"/>
      <c r="X105" s="71"/>
      <c r="Y105" s="71"/>
      <c r="Z105" s="71"/>
      <c r="AA105" s="71"/>
      <c r="AB105" s="71"/>
      <c r="AC105" s="71"/>
    </row>
    <row r="106" spans="1:29" x14ac:dyDescent="0.3">
      <c r="A106" s="71"/>
      <c r="B106" s="71"/>
      <c r="C106" s="71"/>
      <c r="D106" s="71"/>
      <c r="E106" s="71"/>
      <c r="F106" s="71"/>
      <c r="G106" s="71"/>
      <c r="H106" s="71"/>
      <c r="I106" s="71"/>
      <c r="J106" s="71"/>
      <c r="K106" s="71"/>
      <c r="L106" s="71"/>
      <c r="M106" s="71"/>
      <c r="N106" s="71"/>
      <c r="O106" s="71"/>
      <c r="P106" s="71"/>
      <c r="Q106" s="71"/>
      <c r="R106" s="71"/>
      <c r="S106" s="71"/>
      <c r="T106" s="71"/>
      <c r="U106" s="71"/>
      <c r="V106" s="71"/>
      <c r="W106" s="71"/>
      <c r="X106" s="71"/>
      <c r="Y106" s="71"/>
      <c r="Z106" s="71"/>
      <c r="AA106" s="71"/>
      <c r="AB106" s="71"/>
      <c r="AC106" s="71"/>
    </row>
    <row r="107" spans="1:29" x14ac:dyDescent="0.3">
      <c r="A107" s="71"/>
      <c r="B107" s="71"/>
      <c r="C107" s="71"/>
      <c r="D107" s="71"/>
      <c r="E107" s="71"/>
      <c r="F107" s="71"/>
      <c r="G107" s="71"/>
      <c r="H107" s="71"/>
      <c r="I107" s="71"/>
      <c r="J107" s="71"/>
      <c r="K107" s="71"/>
      <c r="L107" s="71"/>
      <c r="M107" s="71"/>
      <c r="N107" s="71"/>
      <c r="O107" s="71"/>
      <c r="P107" s="71"/>
      <c r="Q107" s="71"/>
      <c r="R107" s="71"/>
      <c r="S107" s="71"/>
      <c r="T107" s="71"/>
      <c r="U107" s="71"/>
      <c r="V107" s="71"/>
      <c r="W107" s="71"/>
      <c r="X107" s="71"/>
      <c r="Y107" s="71"/>
      <c r="Z107" s="71"/>
      <c r="AA107" s="71"/>
      <c r="AB107" s="71"/>
      <c r="AC107" s="71"/>
    </row>
    <row r="108" spans="1:29" x14ac:dyDescent="0.3">
      <c r="A108" s="71"/>
      <c r="B108" s="71"/>
      <c r="C108" s="71"/>
      <c r="D108" s="71"/>
      <c r="E108" s="71"/>
      <c r="F108" s="71"/>
      <c r="G108" s="71"/>
      <c r="H108" s="71"/>
      <c r="I108" s="71"/>
      <c r="J108" s="71"/>
      <c r="K108" s="71"/>
      <c r="L108" s="71"/>
      <c r="M108" s="71"/>
      <c r="N108" s="71"/>
      <c r="O108" s="71"/>
      <c r="P108" s="71"/>
      <c r="Q108" s="71"/>
      <c r="R108" s="71"/>
      <c r="S108" s="71"/>
      <c r="T108" s="71"/>
      <c r="U108" s="71"/>
      <c r="V108" s="71"/>
      <c r="W108" s="71"/>
      <c r="X108" s="71"/>
      <c r="Y108" s="71"/>
      <c r="Z108" s="71"/>
      <c r="AA108" s="71"/>
      <c r="AB108" s="71"/>
      <c r="AC108" s="71"/>
    </row>
    <row r="109" spans="1:29" x14ac:dyDescent="0.3">
      <c r="A109" s="71"/>
      <c r="B109" s="71"/>
      <c r="C109" s="71"/>
      <c r="D109" s="71"/>
      <c r="E109" s="71"/>
      <c r="F109" s="71"/>
      <c r="G109" s="71"/>
      <c r="H109" s="71"/>
      <c r="I109" s="71"/>
      <c r="J109" s="71"/>
      <c r="K109" s="71"/>
      <c r="L109" s="71"/>
      <c r="M109" s="71"/>
      <c r="N109" s="71"/>
      <c r="O109" s="71"/>
      <c r="P109" s="71"/>
      <c r="Q109" s="71"/>
      <c r="R109" s="71"/>
      <c r="S109" s="71"/>
      <c r="T109" s="71"/>
      <c r="U109" s="71"/>
      <c r="V109" s="71"/>
      <c r="W109" s="71"/>
      <c r="X109" s="71"/>
      <c r="Y109" s="71"/>
      <c r="Z109" s="71"/>
      <c r="AA109" s="71"/>
      <c r="AB109" s="71"/>
      <c r="AC109" s="71"/>
    </row>
    <row r="110" spans="1:29" x14ac:dyDescent="0.3">
      <c r="A110" s="71"/>
      <c r="B110" s="71"/>
      <c r="C110" s="71"/>
      <c r="D110" s="71"/>
      <c r="E110" s="71"/>
      <c r="F110" s="71"/>
      <c r="G110" s="71"/>
      <c r="H110" s="71"/>
      <c r="I110" s="71"/>
      <c r="J110" s="71"/>
      <c r="K110" s="71"/>
      <c r="L110" s="71"/>
      <c r="M110" s="71"/>
      <c r="N110" s="71"/>
      <c r="O110" s="71"/>
      <c r="P110" s="71"/>
      <c r="Q110" s="71"/>
      <c r="R110" s="71"/>
      <c r="S110" s="71"/>
      <c r="T110" s="71"/>
      <c r="U110" s="71"/>
      <c r="V110" s="71"/>
      <c r="W110" s="71"/>
      <c r="X110" s="71"/>
      <c r="Y110" s="71"/>
      <c r="Z110" s="71"/>
      <c r="AA110" s="71"/>
      <c r="AB110" s="71"/>
      <c r="AC110" s="71"/>
    </row>
    <row r="111" spans="1:29" x14ac:dyDescent="0.3">
      <c r="A111" s="71"/>
      <c r="B111" s="71"/>
      <c r="C111" s="71"/>
      <c r="D111" s="71"/>
      <c r="E111" s="71"/>
      <c r="F111" s="71"/>
      <c r="G111" s="71"/>
      <c r="H111" s="71"/>
      <c r="I111" s="71"/>
      <c r="J111" s="71"/>
      <c r="K111" s="71"/>
      <c r="L111" s="71"/>
      <c r="M111" s="71"/>
      <c r="N111" s="71"/>
      <c r="O111" s="71"/>
      <c r="P111" s="71"/>
      <c r="Q111" s="71"/>
      <c r="R111" s="71"/>
      <c r="S111" s="71"/>
      <c r="T111" s="71"/>
      <c r="U111" s="71"/>
      <c r="V111" s="71"/>
      <c r="W111" s="71"/>
      <c r="X111" s="71"/>
      <c r="Y111" s="71"/>
      <c r="Z111" s="71"/>
      <c r="AA111" s="71"/>
      <c r="AB111" s="71"/>
      <c r="AC111" s="71"/>
    </row>
    <row r="112" spans="1:29" x14ac:dyDescent="0.3">
      <c r="A112" s="71"/>
      <c r="B112" s="71"/>
      <c r="C112" s="71"/>
      <c r="D112" s="71"/>
      <c r="E112" s="71"/>
      <c r="F112" s="71"/>
      <c r="G112" s="71"/>
      <c r="H112" s="71"/>
      <c r="I112" s="71"/>
      <c r="J112" s="71"/>
      <c r="K112" s="71"/>
      <c r="L112" s="71"/>
      <c r="M112" s="71"/>
      <c r="N112" s="71"/>
      <c r="O112" s="71"/>
      <c r="P112" s="71"/>
      <c r="Q112" s="71"/>
      <c r="R112" s="71"/>
      <c r="S112" s="71"/>
      <c r="T112" s="71"/>
      <c r="U112" s="71"/>
      <c r="V112" s="71"/>
      <c r="W112" s="71"/>
      <c r="X112" s="71"/>
      <c r="Y112" s="71"/>
      <c r="Z112" s="71"/>
      <c r="AA112" s="71"/>
      <c r="AB112" s="71"/>
      <c r="AC112" s="71"/>
    </row>
    <row r="113" spans="1:29" x14ac:dyDescent="0.3">
      <c r="A113" s="71"/>
      <c r="B113" s="71"/>
      <c r="C113" s="71"/>
      <c r="D113" s="71"/>
      <c r="E113" s="71"/>
      <c r="F113" s="71"/>
      <c r="G113" s="71"/>
      <c r="H113" s="71"/>
      <c r="I113" s="71"/>
      <c r="J113" s="71"/>
      <c r="K113" s="71"/>
      <c r="L113" s="71"/>
      <c r="M113" s="71"/>
      <c r="N113" s="71"/>
      <c r="O113" s="71"/>
      <c r="P113" s="71"/>
      <c r="Q113" s="71"/>
      <c r="R113" s="71"/>
      <c r="S113" s="71"/>
      <c r="T113" s="71"/>
      <c r="U113" s="71"/>
      <c r="V113" s="71"/>
      <c r="W113" s="71"/>
      <c r="X113" s="71"/>
      <c r="Y113" s="71"/>
      <c r="Z113" s="71"/>
      <c r="AA113" s="71"/>
      <c r="AB113" s="71"/>
      <c r="AC113" s="71"/>
    </row>
    <row r="114" spans="1:29" x14ac:dyDescent="0.3">
      <c r="A114" s="71"/>
      <c r="B114" s="71"/>
      <c r="C114" s="71"/>
      <c r="D114" s="71"/>
      <c r="E114" s="71"/>
      <c r="F114" s="71"/>
      <c r="G114" s="71"/>
      <c r="H114" s="71"/>
      <c r="I114" s="71"/>
      <c r="J114" s="71"/>
      <c r="K114" s="71"/>
      <c r="L114" s="71"/>
      <c r="M114" s="71"/>
      <c r="N114" s="71"/>
      <c r="O114" s="71"/>
      <c r="P114" s="71"/>
      <c r="Q114" s="71"/>
      <c r="R114" s="71"/>
      <c r="S114" s="71"/>
      <c r="T114" s="71"/>
      <c r="U114" s="71"/>
      <c r="V114" s="71"/>
      <c r="W114" s="71"/>
      <c r="X114" s="71"/>
      <c r="Y114" s="71"/>
      <c r="Z114" s="71"/>
      <c r="AA114" s="71"/>
      <c r="AB114" s="71"/>
      <c r="AC114" s="71"/>
    </row>
    <row r="115" spans="1:29" x14ac:dyDescent="0.3">
      <c r="A115" s="71"/>
      <c r="B115" s="71"/>
      <c r="C115" s="71"/>
      <c r="D115" s="71"/>
      <c r="E115" s="71"/>
      <c r="F115" s="71"/>
      <c r="G115" s="71"/>
      <c r="H115" s="71"/>
      <c r="I115" s="71"/>
      <c r="J115" s="71"/>
      <c r="K115" s="71"/>
      <c r="L115" s="71"/>
      <c r="M115" s="71"/>
      <c r="N115" s="71"/>
      <c r="O115" s="71"/>
      <c r="P115" s="71"/>
      <c r="Q115" s="71"/>
      <c r="R115" s="71"/>
      <c r="S115" s="71"/>
      <c r="T115" s="71"/>
      <c r="U115" s="71"/>
      <c r="V115" s="71"/>
      <c r="W115" s="71"/>
      <c r="X115" s="71"/>
      <c r="Y115" s="71"/>
      <c r="Z115" s="71"/>
      <c r="AA115" s="71"/>
      <c r="AB115" s="71"/>
      <c r="AC115" s="71"/>
    </row>
    <row r="116" spans="1:29" x14ac:dyDescent="0.3">
      <c r="A116" s="71"/>
      <c r="B116" s="71"/>
      <c r="C116" s="71"/>
      <c r="D116" s="71"/>
      <c r="E116" s="71"/>
      <c r="F116" s="71"/>
      <c r="G116" s="71"/>
      <c r="H116" s="71"/>
      <c r="I116" s="71"/>
      <c r="J116" s="71"/>
      <c r="K116" s="71"/>
      <c r="L116" s="71"/>
      <c r="M116" s="71"/>
      <c r="N116" s="71"/>
      <c r="O116" s="71"/>
      <c r="P116" s="71"/>
      <c r="Q116" s="71"/>
      <c r="R116" s="71"/>
      <c r="S116" s="71"/>
      <c r="T116" s="71"/>
      <c r="U116" s="71"/>
      <c r="V116" s="71"/>
      <c r="W116" s="71"/>
      <c r="X116" s="71"/>
      <c r="Y116" s="71"/>
      <c r="Z116" s="71"/>
      <c r="AA116" s="71"/>
      <c r="AB116" s="71"/>
      <c r="AC116" s="71"/>
    </row>
    <row r="117" spans="1:29" x14ac:dyDescent="0.3">
      <c r="A117" s="71"/>
      <c r="B117" s="71"/>
      <c r="C117" s="71"/>
      <c r="D117" s="71"/>
      <c r="E117" s="71"/>
      <c r="F117" s="71"/>
      <c r="G117" s="71"/>
      <c r="H117" s="71"/>
      <c r="I117" s="71"/>
      <c r="J117" s="71"/>
      <c r="K117" s="71"/>
      <c r="L117" s="71"/>
      <c r="M117" s="71"/>
      <c r="N117" s="71"/>
      <c r="O117" s="71"/>
      <c r="P117" s="71"/>
      <c r="Q117" s="71"/>
      <c r="R117" s="71"/>
      <c r="S117" s="71"/>
      <c r="T117" s="71"/>
      <c r="U117" s="71"/>
      <c r="V117" s="71"/>
      <c r="W117" s="71"/>
      <c r="X117" s="71"/>
      <c r="Y117" s="71"/>
      <c r="Z117" s="71"/>
      <c r="AA117" s="71"/>
      <c r="AB117" s="71"/>
      <c r="AC117" s="71"/>
    </row>
    <row r="118" spans="1:29" x14ac:dyDescent="0.3">
      <c r="A118" s="71"/>
      <c r="B118" s="71"/>
      <c r="C118" s="71"/>
      <c r="D118" s="71"/>
      <c r="E118" s="71"/>
      <c r="F118" s="71"/>
      <c r="G118" s="71"/>
      <c r="H118" s="71"/>
      <c r="I118" s="71"/>
      <c r="J118" s="71"/>
      <c r="K118" s="71"/>
      <c r="L118" s="71"/>
      <c r="M118" s="71"/>
      <c r="N118" s="71"/>
      <c r="O118" s="71"/>
      <c r="P118" s="71"/>
      <c r="Q118" s="71"/>
      <c r="R118" s="71"/>
      <c r="S118" s="71"/>
      <c r="T118" s="71"/>
      <c r="U118" s="71"/>
      <c r="V118" s="71"/>
      <c r="W118" s="71"/>
      <c r="X118" s="71"/>
      <c r="Y118" s="71"/>
      <c r="Z118" s="71"/>
      <c r="AA118" s="71"/>
      <c r="AB118" s="71"/>
      <c r="AC118" s="71"/>
    </row>
    <row r="119" spans="1:29" x14ac:dyDescent="0.3">
      <c r="A119" s="71"/>
      <c r="B119" s="71"/>
      <c r="C119" s="71"/>
      <c r="D119" s="71"/>
      <c r="E119" s="71"/>
      <c r="F119" s="71"/>
      <c r="G119" s="71"/>
      <c r="H119" s="71"/>
      <c r="I119" s="71"/>
      <c r="J119" s="71"/>
      <c r="K119" s="71"/>
      <c r="L119" s="71"/>
      <c r="M119" s="71"/>
      <c r="N119" s="71"/>
      <c r="O119" s="71"/>
      <c r="P119" s="71"/>
      <c r="Q119" s="71"/>
      <c r="R119" s="71"/>
      <c r="S119" s="71"/>
      <c r="T119" s="71"/>
      <c r="U119" s="71"/>
      <c r="V119" s="71"/>
      <c r="W119" s="71"/>
      <c r="X119" s="71"/>
      <c r="Y119" s="71"/>
      <c r="Z119" s="71"/>
      <c r="AA119" s="71"/>
      <c r="AB119" s="71"/>
      <c r="AC119" s="71"/>
    </row>
    <row r="120" spans="1:29" x14ac:dyDescent="0.3">
      <c r="A120" s="71"/>
      <c r="B120" s="71"/>
      <c r="C120" s="71"/>
      <c r="D120" s="71"/>
      <c r="E120" s="71"/>
      <c r="F120" s="71"/>
      <c r="G120" s="71"/>
      <c r="H120" s="71"/>
      <c r="I120" s="71"/>
      <c r="J120" s="71"/>
      <c r="K120" s="71"/>
      <c r="L120" s="71"/>
      <c r="M120" s="71"/>
      <c r="N120" s="71"/>
      <c r="O120" s="71"/>
      <c r="P120" s="71"/>
      <c r="Q120" s="71"/>
      <c r="R120" s="71"/>
      <c r="S120" s="71"/>
      <c r="T120" s="71"/>
      <c r="U120" s="71"/>
      <c r="V120" s="71"/>
      <c r="W120" s="71"/>
      <c r="X120" s="71"/>
      <c r="Y120" s="71"/>
      <c r="Z120" s="71"/>
      <c r="AA120" s="71"/>
      <c r="AB120" s="71"/>
      <c r="AC120" s="71"/>
    </row>
    <row r="121" spans="1:29" x14ac:dyDescent="0.3">
      <c r="A121" s="71"/>
      <c r="B121" s="71"/>
      <c r="C121" s="71"/>
      <c r="D121" s="71"/>
      <c r="E121" s="71"/>
      <c r="F121" s="71"/>
      <c r="G121" s="71"/>
      <c r="H121" s="71"/>
      <c r="I121" s="71"/>
      <c r="J121" s="71"/>
      <c r="K121" s="71"/>
      <c r="L121" s="71"/>
      <c r="M121" s="71"/>
      <c r="N121" s="71"/>
      <c r="O121" s="71"/>
      <c r="P121" s="71"/>
      <c r="Q121" s="71"/>
      <c r="R121" s="71"/>
      <c r="S121" s="71"/>
      <c r="T121" s="71"/>
      <c r="U121" s="71"/>
      <c r="V121" s="71"/>
      <c r="W121" s="71"/>
      <c r="X121" s="71"/>
      <c r="Y121" s="71"/>
      <c r="Z121" s="71"/>
      <c r="AA121" s="71"/>
      <c r="AB121" s="71"/>
      <c r="AC121" s="71"/>
    </row>
    <row r="122" spans="1:29" x14ac:dyDescent="0.3">
      <c r="A122" s="71"/>
      <c r="B122" s="71"/>
      <c r="C122" s="71"/>
      <c r="D122" s="71"/>
      <c r="E122" s="71"/>
      <c r="F122" s="71"/>
      <c r="G122" s="71"/>
      <c r="H122" s="71"/>
      <c r="I122" s="71"/>
      <c r="J122" s="71"/>
      <c r="K122" s="71"/>
      <c r="L122" s="71"/>
      <c r="M122" s="71"/>
      <c r="N122" s="71"/>
      <c r="O122" s="71"/>
      <c r="P122" s="71"/>
      <c r="Q122" s="71"/>
      <c r="R122" s="71"/>
      <c r="S122" s="71"/>
      <c r="T122" s="71"/>
      <c r="U122" s="71"/>
      <c r="V122" s="71"/>
      <c r="W122" s="71"/>
      <c r="X122" s="71"/>
      <c r="Y122" s="71"/>
      <c r="Z122" s="71"/>
      <c r="AA122" s="71"/>
      <c r="AB122" s="71"/>
      <c r="AC122" s="71"/>
    </row>
    <row r="123" spans="1:29" x14ac:dyDescent="0.3">
      <c r="A123" s="71"/>
      <c r="B123" s="71"/>
      <c r="C123" s="71"/>
      <c r="D123" s="71"/>
      <c r="E123" s="71"/>
      <c r="F123" s="71"/>
      <c r="G123" s="71"/>
      <c r="H123" s="71"/>
      <c r="I123" s="71"/>
      <c r="J123" s="71"/>
      <c r="K123" s="71"/>
      <c r="L123" s="71"/>
      <c r="M123" s="71"/>
      <c r="N123" s="71"/>
      <c r="O123" s="71"/>
      <c r="P123" s="71"/>
      <c r="Q123" s="71"/>
      <c r="R123" s="71"/>
      <c r="S123" s="71"/>
      <c r="T123" s="71"/>
      <c r="U123" s="71"/>
      <c r="V123" s="71"/>
      <c r="W123" s="71"/>
      <c r="X123" s="71"/>
      <c r="Y123" s="71"/>
      <c r="Z123" s="71"/>
      <c r="AA123" s="71"/>
      <c r="AB123" s="71"/>
      <c r="AC123" s="71"/>
    </row>
    <row r="124" spans="1:29" x14ac:dyDescent="0.3">
      <c r="A124" s="71"/>
      <c r="B124" s="71"/>
      <c r="C124" s="71"/>
      <c r="D124" s="71"/>
      <c r="E124" s="71"/>
      <c r="F124" s="71"/>
      <c r="G124" s="71"/>
      <c r="H124" s="71"/>
      <c r="I124" s="71"/>
      <c r="J124" s="71"/>
      <c r="K124" s="71"/>
      <c r="L124" s="71"/>
      <c r="M124" s="71"/>
      <c r="N124" s="71"/>
      <c r="O124" s="71"/>
      <c r="P124" s="71"/>
      <c r="Q124" s="71"/>
      <c r="R124" s="71"/>
      <c r="S124" s="71"/>
      <c r="T124" s="71"/>
      <c r="U124" s="71"/>
      <c r="V124" s="71"/>
      <c r="W124" s="71"/>
      <c r="X124" s="71"/>
      <c r="Y124" s="71"/>
      <c r="Z124" s="71"/>
      <c r="AA124" s="71"/>
      <c r="AB124" s="71"/>
      <c r="AC124" s="71"/>
    </row>
    <row r="125" spans="1:29" x14ac:dyDescent="0.3">
      <c r="A125" s="71"/>
      <c r="B125" s="71"/>
      <c r="C125" s="71"/>
      <c r="D125" s="71"/>
      <c r="E125" s="71"/>
      <c r="F125" s="71"/>
      <c r="G125" s="71"/>
      <c r="H125" s="71"/>
      <c r="I125" s="71"/>
      <c r="J125" s="71"/>
      <c r="K125" s="71"/>
      <c r="L125" s="71"/>
      <c r="M125" s="71"/>
      <c r="N125" s="71"/>
      <c r="O125" s="71"/>
      <c r="P125" s="71"/>
      <c r="Q125" s="71"/>
      <c r="R125" s="71"/>
      <c r="S125" s="71"/>
      <c r="T125" s="71"/>
      <c r="U125" s="71"/>
      <c r="V125" s="71"/>
      <c r="W125" s="71"/>
      <c r="X125" s="71"/>
      <c r="Y125" s="71"/>
      <c r="Z125" s="71"/>
      <c r="AA125" s="71"/>
      <c r="AB125" s="71"/>
      <c r="AC125" s="71"/>
    </row>
    <row r="126" spans="1:29" x14ac:dyDescent="0.3">
      <c r="A126" s="71"/>
      <c r="B126" s="71"/>
      <c r="C126" s="71"/>
      <c r="D126" s="71"/>
      <c r="E126" s="71"/>
      <c r="F126" s="71"/>
      <c r="G126" s="71"/>
      <c r="H126" s="71"/>
      <c r="I126" s="71"/>
      <c r="J126" s="71"/>
      <c r="K126" s="71"/>
      <c r="L126" s="71"/>
      <c r="M126" s="71"/>
      <c r="N126" s="71"/>
      <c r="O126" s="71"/>
      <c r="P126" s="71"/>
      <c r="Q126" s="71"/>
      <c r="R126" s="71"/>
      <c r="S126" s="71"/>
      <c r="T126" s="71"/>
      <c r="U126" s="71"/>
      <c r="V126" s="71"/>
      <c r="W126" s="71"/>
      <c r="X126" s="71"/>
      <c r="Y126" s="71"/>
      <c r="Z126" s="71"/>
      <c r="AA126" s="71"/>
      <c r="AB126" s="71"/>
      <c r="AC126" s="71"/>
    </row>
    <row r="127" spans="1:29" x14ac:dyDescent="0.3">
      <c r="A127" s="71"/>
      <c r="B127" s="71"/>
      <c r="C127" s="71"/>
      <c r="D127" s="71"/>
      <c r="E127" s="71"/>
      <c r="F127" s="71"/>
      <c r="G127" s="71"/>
      <c r="H127" s="71"/>
      <c r="I127" s="71"/>
      <c r="J127" s="71"/>
      <c r="K127" s="71"/>
      <c r="L127" s="71"/>
      <c r="M127" s="71"/>
      <c r="N127" s="71"/>
      <c r="O127" s="71"/>
      <c r="P127" s="71"/>
      <c r="Q127" s="71"/>
      <c r="R127" s="71"/>
      <c r="S127" s="71"/>
      <c r="T127" s="71"/>
      <c r="U127" s="71"/>
      <c r="V127" s="71"/>
      <c r="W127" s="71"/>
      <c r="X127" s="71"/>
      <c r="Y127" s="71"/>
      <c r="Z127" s="71"/>
      <c r="AA127" s="71"/>
      <c r="AB127" s="71"/>
      <c r="AC127" s="71"/>
    </row>
    <row r="128" spans="1:29" x14ac:dyDescent="0.3">
      <c r="A128" s="71"/>
      <c r="B128" s="71"/>
      <c r="C128" s="71"/>
      <c r="D128" s="71"/>
      <c r="E128" s="71"/>
      <c r="F128" s="71"/>
      <c r="G128" s="71"/>
      <c r="H128" s="71"/>
      <c r="I128" s="71"/>
      <c r="J128" s="71"/>
      <c r="K128" s="71"/>
      <c r="L128" s="71"/>
      <c r="M128" s="71"/>
      <c r="N128" s="71"/>
      <c r="O128" s="71"/>
      <c r="P128" s="71"/>
      <c r="Q128" s="71"/>
      <c r="R128" s="71"/>
      <c r="S128" s="71"/>
      <c r="T128" s="71"/>
      <c r="U128" s="71"/>
      <c r="V128" s="71"/>
      <c r="W128" s="71"/>
      <c r="X128" s="71"/>
      <c r="Y128" s="71"/>
      <c r="Z128" s="71"/>
      <c r="AA128" s="71"/>
      <c r="AB128" s="71"/>
      <c r="AC128" s="71"/>
    </row>
    <row r="129" spans="1:29" x14ac:dyDescent="0.3">
      <c r="A129" s="71"/>
      <c r="B129" s="71"/>
      <c r="C129" s="71"/>
      <c r="D129" s="71"/>
      <c r="E129" s="71"/>
      <c r="F129" s="71"/>
      <c r="G129" s="71"/>
      <c r="H129" s="71"/>
      <c r="I129" s="71"/>
      <c r="J129" s="71"/>
      <c r="K129" s="71"/>
      <c r="L129" s="71"/>
      <c r="M129" s="71"/>
      <c r="N129" s="71"/>
      <c r="O129" s="71"/>
      <c r="P129" s="71"/>
      <c r="Q129" s="71"/>
      <c r="R129" s="71"/>
      <c r="S129" s="71"/>
      <c r="T129" s="71"/>
      <c r="U129" s="71"/>
      <c r="V129" s="71"/>
      <c r="W129" s="71"/>
      <c r="X129" s="71"/>
      <c r="Y129" s="71"/>
      <c r="Z129" s="71"/>
      <c r="AA129" s="71"/>
      <c r="AB129" s="71"/>
      <c r="AC129" s="71"/>
    </row>
    <row r="130" spans="1:29" x14ac:dyDescent="0.3">
      <c r="A130" s="71"/>
      <c r="B130" s="71"/>
      <c r="C130" s="71"/>
      <c r="D130" s="71"/>
      <c r="E130" s="71"/>
      <c r="F130" s="71"/>
      <c r="G130" s="71"/>
      <c r="H130" s="71"/>
      <c r="I130" s="71"/>
      <c r="J130" s="71"/>
      <c r="K130" s="71"/>
      <c r="L130" s="71"/>
      <c r="M130" s="71"/>
      <c r="N130" s="71"/>
      <c r="O130" s="71"/>
      <c r="P130" s="71"/>
      <c r="Q130" s="71"/>
      <c r="R130" s="71"/>
      <c r="S130" s="71"/>
      <c r="T130" s="71"/>
      <c r="U130" s="71"/>
      <c r="V130" s="71"/>
      <c r="W130" s="71"/>
      <c r="X130" s="71"/>
      <c r="Y130" s="71"/>
      <c r="Z130" s="71"/>
      <c r="AA130" s="71"/>
      <c r="AB130" s="71"/>
      <c r="AC130" s="71"/>
    </row>
    <row r="131" spans="1:29" x14ac:dyDescent="0.3">
      <c r="A131" s="71"/>
      <c r="B131" s="71"/>
      <c r="C131" s="71"/>
      <c r="D131" s="71"/>
      <c r="E131" s="71"/>
      <c r="F131" s="71"/>
      <c r="G131" s="71"/>
      <c r="H131" s="71"/>
      <c r="I131" s="71"/>
      <c r="J131" s="71"/>
      <c r="K131" s="71"/>
      <c r="L131" s="71"/>
      <c r="M131" s="71"/>
      <c r="N131" s="71"/>
      <c r="O131" s="71"/>
      <c r="P131" s="71"/>
      <c r="Q131" s="71"/>
      <c r="R131" s="71"/>
      <c r="S131" s="71"/>
      <c r="T131" s="71"/>
      <c r="U131" s="71"/>
      <c r="V131" s="71"/>
      <c r="W131" s="71"/>
      <c r="X131" s="71"/>
      <c r="Y131" s="71"/>
      <c r="Z131" s="71"/>
      <c r="AA131" s="71"/>
      <c r="AB131" s="71"/>
      <c r="AC131" s="71"/>
    </row>
    <row r="132" spans="1:29" x14ac:dyDescent="0.3">
      <c r="A132" s="71"/>
      <c r="B132" s="71"/>
      <c r="C132" s="71"/>
      <c r="D132" s="71"/>
      <c r="E132" s="71"/>
      <c r="F132" s="71"/>
      <c r="G132" s="71"/>
      <c r="H132" s="71"/>
      <c r="I132" s="71"/>
      <c r="J132" s="71"/>
      <c r="K132" s="71"/>
      <c r="L132" s="71"/>
      <c r="M132" s="71"/>
      <c r="N132" s="71"/>
      <c r="O132" s="71"/>
      <c r="P132" s="71"/>
      <c r="Q132" s="71"/>
      <c r="R132" s="71"/>
      <c r="S132" s="71"/>
      <c r="T132" s="71"/>
      <c r="U132" s="71"/>
      <c r="V132" s="71"/>
      <c r="W132" s="71"/>
      <c r="X132" s="71"/>
      <c r="Y132" s="71"/>
      <c r="Z132" s="71"/>
      <c r="AA132" s="71"/>
      <c r="AB132" s="71"/>
      <c r="AC132" s="71"/>
    </row>
    <row r="133" spans="1:29" x14ac:dyDescent="0.3">
      <c r="A133" s="71"/>
      <c r="B133" s="71"/>
      <c r="C133" s="71"/>
      <c r="D133" s="71"/>
      <c r="E133" s="71"/>
      <c r="F133" s="71"/>
      <c r="G133" s="71"/>
      <c r="H133" s="71"/>
      <c r="I133" s="71"/>
      <c r="J133" s="71"/>
      <c r="K133" s="71"/>
      <c r="L133" s="71"/>
      <c r="M133" s="71"/>
      <c r="N133" s="71"/>
      <c r="O133" s="71"/>
      <c r="P133" s="71"/>
      <c r="Q133" s="71"/>
      <c r="R133" s="71"/>
      <c r="S133" s="71"/>
      <c r="T133" s="71"/>
      <c r="U133" s="71"/>
      <c r="V133" s="71"/>
      <c r="W133" s="71"/>
      <c r="X133" s="71"/>
      <c r="Y133" s="71"/>
      <c r="Z133" s="71"/>
      <c r="AA133" s="71"/>
      <c r="AB133" s="71"/>
      <c r="AC133" s="71"/>
    </row>
    <row r="134" spans="1:29" x14ac:dyDescent="0.3">
      <c r="A134" s="71"/>
      <c r="B134" s="71"/>
      <c r="C134" s="71"/>
      <c r="D134" s="71"/>
      <c r="E134" s="71"/>
      <c r="F134" s="71"/>
      <c r="G134" s="71"/>
      <c r="H134" s="71"/>
      <c r="I134" s="71"/>
      <c r="J134" s="71"/>
      <c r="K134" s="71"/>
      <c r="L134" s="71"/>
      <c r="M134" s="71"/>
      <c r="N134" s="71"/>
      <c r="O134" s="71"/>
      <c r="P134" s="71"/>
      <c r="Q134" s="71"/>
      <c r="R134" s="71"/>
      <c r="S134" s="71"/>
      <c r="T134" s="71"/>
      <c r="U134" s="71"/>
      <c r="V134" s="71"/>
      <c r="W134" s="71"/>
      <c r="X134" s="71"/>
      <c r="Y134" s="71"/>
      <c r="Z134" s="71"/>
      <c r="AA134" s="71"/>
      <c r="AB134" s="71"/>
      <c r="AC134" s="71"/>
    </row>
    <row r="135" spans="1:29" x14ac:dyDescent="0.3">
      <c r="A135" s="71"/>
      <c r="B135" s="71"/>
      <c r="C135" s="71"/>
      <c r="D135" s="71"/>
      <c r="E135" s="71"/>
      <c r="F135" s="71"/>
      <c r="G135" s="71"/>
      <c r="H135" s="71"/>
      <c r="I135" s="71"/>
      <c r="J135" s="71"/>
      <c r="K135" s="71"/>
      <c r="L135" s="71"/>
      <c r="M135" s="71"/>
      <c r="N135" s="71"/>
      <c r="O135" s="71"/>
      <c r="P135" s="71"/>
      <c r="Q135" s="71"/>
      <c r="R135" s="71"/>
      <c r="S135" s="71"/>
      <c r="T135" s="71"/>
      <c r="U135" s="71"/>
      <c r="V135" s="71"/>
      <c r="W135" s="71"/>
      <c r="X135" s="71"/>
      <c r="Y135" s="71"/>
      <c r="Z135" s="71"/>
      <c r="AA135" s="71"/>
      <c r="AB135" s="71"/>
      <c r="AC135" s="71"/>
    </row>
    <row r="136" spans="1:29" x14ac:dyDescent="0.3">
      <c r="A136" s="71"/>
      <c r="B136" s="71"/>
      <c r="C136" s="71"/>
      <c r="D136" s="71"/>
      <c r="E136" s="71"/>
      <c r="F136" s="71"/>
      <c r="G136" s="71"/>
      <c r="H136" s="71"/>
      <c r="I136" s="71"/>
      <c r="J136" s="71"/>
      <c r="K136" s="71"/>
      <c r="L136" s="71"/>
      <c r="M136" s="71"/>
      <c r="N136" s="71"/>
      <c r="O136" s="71"/>
      <c r="P136" s="71"/>
      <c r="Q136" s="71"/>
      <c r="R136" s="71"/>
      <c r="S136" s="71"/>
      <c r="T136" s="71"/>
      <c r="U136" s="71"/>
      <c r="V136" s="71"/>
      <c r="W136" s="71"/>
      <c r="X136" s="71"/>
      <c r="Y136" s="71"/>
      <c r="Z136" s="71"/>
      <c r="AA136" s="71"/>
      <c r="AB136" s="71"/>
      <c r="AC136" s="71"/>
    </row>
    <row r="137" spans="1:29" x14ac:dyDescent="0.3">
      <c r="A137" s="71"/>
      <c r="B137" s="71"/>
      <c r="C137" s="71"/>
      <c r="D137" s="71"/>
      <c r="E137" s="71"/>
      <c r="F137" s="71"/>
      <c r="G137" s="71"/>
      <c r="H137" s="71"/>
      <c r="I137" s="71"/>
      <c r="J137" s="71"/>
      <c r="K137" s="71"/>
      <c r="L137" s="71"/>
      <c r="M137" s="71"/>
      <c r="N137" s="71"/>
      <c r="O137" s="71"/>
      <c r="P137" s="71"/>
      <c r="Q137" s="71"/>
      <c r="R137" s="71"/>
      <c r="S137" s="71"/>
      <c r="T137" s="71"/>
      <c r="U137" s="71"/>
      <c r="V137" s="71"/>
      <c r="W137" s="71"/>
      <c r="X137" s="71"/>
      <c r="Y137" s="71"/>
      <c r="Z137" s="71"/>
      <c r="AA137" s="71"/>
      <c r="AB137" s="71"/>
      <c r="AC137" s="71"/>
    </row>
    <row r="138" spans="1:29" x14ac:dyDescent="0.3">
      <c r="A138" s="71"/>
      <c r="B138" s="71"/>
      <c r="C138" s="71"/>
      <c r="D138" s="71"/>
      <c r="E138" s="71"/>
      <c r="F138" s="71"/>
      <c r="G138" s="71"/>
      <c r="H138" s="71"/>
      <c r="I138" s="71"/>
      <c r="J138" s="71"/>
      <c r="K138" s="71"/>
      <c r="L138" s="71"/>
      <c r="M138" s="71"/>
      <c r="N138" s="71"/>
      <c r="O138" s="71"/>
      <c r="P138" s="71"/>
      <c r="Q138" s="71"/>
      <c r="R138" s="71"/>
      <c r="S138" s="71"/>
      <c r="T138" s="71"/>
      <c r="U138" s="71"/>
      <c r="V138" s="71"/>
      <c r="W138" s="71"/>
      <c r="X138" s="71"/>
      <c r="Y138" s="71"/>
      <c r="Z138" s="71"/>
      <c r="AA138" s="71"/>
      <c r="AB138" s="71"/>
      <c r="AC138" s="71"/>
    </row>
    <row r="139" spans="1:29" x14ac:dyDescent="0.3">
      <c r="A139" s="71"/>
      <c r="B139" s="71"/>
      <c r="C139" s="71"/>
      <c r="D139" s="71"/>
      <c r="E139" s="71"/>
      <c r="F139" s="71"/>
      <c r="G139" s="71"/>
      <c r="H139" s="71"/>
      <c r="I139" s="71"/>
      <c r="J139" s="71"/>
      <c r="K139" s="71"/>
      <c r="L139" s="71"/>
      <c r="M139" s="71"/>
      <c r="N139" s="71"/>
      <c r="O139" s="71"/>
      <c r="P139" s="71"/>
      <c r="Q139" s="71"/>
      <c r="R139" s="71"/>
      <c r="S139" s="71"/>
      <c r="T139" s="71"/>
      <c r="U139" s="71"/>
      <c r="V139" s="71"/>
      <c r="W139" s="71"/>
      <c r="X139" s="71"/>
      <c r="Y139" s="71"/>
      <c r="Z139" s="71"/>
      <c r="AA139" s="71"/>
      <c r="AB139" s="71"/>
      <c r="AC139" s="71"/>
    </row>
    <row r="140" spans="1:29" x14ac:dyDescent="0.3">
      <c r="A140" s="71"/>
      <c r="B140" s="71"/>
      <c r="C140" s="71"/>
      <c r="D140" s="71"/>
      <c r="E140" s="71"/>
      <c r="F140" s="71"/>
      <c r="G140" s="71"/>
      <c r="H140" s="71"/>
      <c r="I140" s="71"/>
      <c r="J140" s="71"/>
      <c r="K140" s="71"/>
      <c r="L140" s="71"/>
      <c r="M140" s="71"/>
      <c r="N140" s="71"/>
      <c r="O140" s="71"/>
      <c r="P140" s="71"/>
      <c r="Q140" s="71"/>
      <c r="R140" s="71"/>
      <c r="S140" s="71"/>
      <c r="T140" s="71"/>
      <c r="U140" s="71"/>
      <c r="V140" s="71"/>
      <c r="W140" s="71"/>
      <c r="X140" s="71"/>
      <c r="Y140" s="71"/>
      <c r="Z140" s="71"/>
      <c r="AA140" s="71"/>
      <c r="AB140" s="71"/>
      <c r="AC140" s="71"/>
    </row>
    <row r="141" spans="1:29" x14ac:dyDescent="0.3">
      <c r="A141" s="71"/>
      <c r="B141" s="71"/>
      <c r="C141" s="71"/>
      <c r="D141" s="71"/>
      <c r="E141" s="71"/>
      <c r="F141" s="71"/>
      <c r="G141" s="71"/>
      <c r="H141" s="71"/>
      <c r="I141" s="71"/>
      <c r="J141" s="71"/>
      <c r="K141" s="71"/>
      <c r="L141" s="71"/>
      <c r="M141" s="71"/>
      <c r="N141" s="71"/>
      <c r="O141" s="71"/>
      <c r="P141" s="71"/>
      <c r="Q141" s="71"/>
      <c r="R141" s="71"/>
      <c r="S141" s="71"/>
      <c r="T141" s="71"/>
      <c r="U141" s="71"/>
      <c r="V141" s="71"/>
      <c r="W141" s="71"/>
      <c r="X141" s="71"/>
      <c r="Y141" s="71"/>
      <c r="Z141" s="71"/>
      <c r="AA141" s="71"/>
      <c r="AB141" s="71"/>
      <c r="AC141" s="71"/>
    </row>
    <row r="142" spans="1:29" x14ac:dyDescent="0.3">
      <c r="A142" s="71"/>
      <c r="B142" s="71"/>
      <c r="C142" s="71"/>
      <c r="D142" s="71"/>
      <c r="E142" s="71"/>
      <c r="F142" s="71"/>
      <c r="G142" s="71"/>
      <c r="H142" s="71"/>
      <c r="I142" s="71"/>
      <c r="J142" s="71"/>
      <c r="K142" s="71"/>
      <c r="L142" s="71"/>
      <c r="M142" s="71"/>
      <c r="N142" s="71"/>
      <c r="O142" s="71"/>
      <c r="P142" s="71"/>
      <c r="Q142" s="71"/>
      <c r="R142" s="71"/>
      <c r="S142" s="71"/>
      <c r="T142" s="71"/>
      <c r="U142" s="71"/>
      <c r="V142" s="71"/>
      <c r="W142" s="71"/>
      <c r="X142" s="71"/>
      <c r="Y142" s="71"/>
      <c r="Z142" s="71"/>
      <c r="AA142" s="71"/>
      <c r="AB142" s="71"/>
      <c r="AC142" s="71"/>
    </row>
    <row r="143" spans="1:29" x14ac:dyDescent="0.3">
      <c r="A143" s="71"/>
      <c r="B143" s="71"/>
      <c r="C143" s="71"/>
      <c r="D143" s="71"/>
      <c r="E143" s="71"/>
      <c r="F143" s="71"/>
      <c r="G143" s="71"/>
      <c r="H143" s="71"/>
      <c r="I143" s="71"/>
      <c r="J143" s="71"/>
      <c r="K143" s="71"/>
      <c r="L143" s="71"/>
      <c r="M143" s="71"/>
      <c r="N143" s="71"/>
      <c r="O143" s="71"/>
      <c r="P143" s="71"/>
      <c r="Q143" s="71"/>
      <c r="R143" s="71"/>
      <c r="S143" s="71"/>
      <c r="T143" s="71"/>
      <c r="U143" s="71"/>
      <c r="V143" s="71"/>
      <c r="W143" s="71"/>
      <c r="X143" s="71"/>
      <c r="Y143" s="71"/>
      <c r="Z143" s="71"/>
      <c r="AA143" s="71"/>
      <c r="AB143" s="71"/>
      <c r="AC143" s="71"/>
    </row>
    <row r="144" spans="1:29" x14ac:dyDescent="0.3">
      <c r="A144" s="71"/>
      <c r="B144" s="71"/>
      <c r="C144" s="71"/>
      <c r="D144" s="71"/>
      <c r="E144" s="71"/>
      <c r="F144" s="71"/>
      <c r="G144" s="71"/>
      <c r="H144" s="71"/>
      <c r="I144" s="71"/>
      <c r="J144" s="71"/>
      <c r="K144" s="71"/>
      <c r="L144" s="71"/>
      <c r="M144" s="71"/>
      <c r="N144" s="71"/>
      <c r="O144" s="71"/>
      <c r="P144" s="71"/>
      <c r="Q144" s="71"/>
      <c r="R144" s="71"/>
      <c r="S144" s="71"/>
      <c r="T144" s="71"/>
      <c r="U144" s="71"/>
      <c r="V144" s="71"/>
      <c r="W144" s="71"/>
      <c r="X144" s="71"/>
      <c r="Y144" s="71"/>
      <c r="Z144" s="71"/>
      <c r="AA144" s="71"/>
      <c r="AB144" s="71"/>
      <c r="AC144" s="71"/>
    </row>
    <row r="145" spans="1:29" x14ac:dyDescent="0.3">
      <c r="A145" s="71"/>
      <c r="B145" s="71"/>
      <c r="C145" s="71"/>
      <c r="D145" s="71"/>
      <c r="E145" s="71"/>
      <c r="F145" s="71"/>
      <c r="G145" s="71"/>
      <c r="H145" s="71"/>
      <c r="I145" s="71"/>
      <c r="J145" s="71"/>
      <c r="K145" s="71"/>
      <c r="L145" s="71"/>
      <c r="M145" s="71"/>
      <c r="N145" s="71"/>
      <c r="O145" s="71"/>
      <c r="P145" s="71"/>
      <c r="Q145" s="71"/>
      <c r="R145" s="71"/>
      <c r="S145" s="71"/>
      <c r="T145" s="71"/>
      <c r="U145" s="71"/>
      <c r="V145" s="71"/>
      <c r="W145" s="71"/>
      <c r="X145" s="71"/>
      <c r="Y145" s="71"/>
      <c r="Z145" s="71"/>
      <c r="AA145" s="71"/>
      <c r="AB145" s="71"/>
      <c r="AC145" s="71"/>
    </row>
    <row r="146" spans="1:29" x14ac:dyDescent="0.3">
      <c r="A146" s="71"/>
      <c r="B146" s="71"/>
      <c r="C146" s="71"/>
      <c r="D146" s="71"/>
      <c r="E146" s="71"/>
      <c r="F146" s="71"/>
      <c r="G146" s="71"/>
      <c r="H146" s="71"/>
      <c r="I146" s="71"/>
      <c r="J146" s="71"/>
      <c r="K146" s="71"/>
      <c r="L146" s="71"/>
      <c r="M146" s="71"/>
      <c r="N146" s="71"/>
      <c r="O146" s="71"/>
      <c r="P146" s="71"/>
      <c r="Q146" s="71"/>
      <c r="R146" s="71"/>
      <c r="S146" s="71"/>
      <c r="T146" s="71"/>
      <c r="U146" s="71"/>
      <c r="V146" s="71"/>
      <c r="W146" s="71"/>
      <c r="X146" s="71"/>
      <c r="Y146" s="71"/>
      <c r="Z146" s="71"/>
      <c r="AA146" s="71"/>
      <c r="AB146" s="71"/>
      <c r="AC146" s="71"/>
    </row>
    <row r="147" spans="1:29" x14ac:dyDescent="0.3">
      <c r="A147" s="71"/>
      <c r="B147" s="71"/>
      <c r="C147" s="71"/>
      <c r="D147" s="71"/>
      <c r="E147" s="71"/>
      <c r="F147" s="71"/>
      <c r="G147" s="71"/>
      <c r="H147" s="71"/>
      <c r="I147" s="71"/>
      <c r="J147" s="71"/>
      <c r="K147" s="71"/>
      <c r="L147" s="71"/>
      <c r="M147" s="71"/>
      <c r="N147" s="71"/>
      <c r="O147" s="71"/>
      <c r="P147" s="71"/>
      <c r="Q147" s="71"/>
      <c r="R147" s="71"/>
      <c r="S147" s="71"/>
      <c r="T147" s="71"/>
      <c r="U147" s="71"/>
      <c r="V147" s="71"/>
      <c r="W147" s="71"/>
      <c r="X147" s="71"/>
      <c r="Y147" s="71"/>
      <c r="Z147" s="71"/>
      <c r="AA147" s="71"/>
      <c r="AB147" s="71"/>
      <c r="AC147" s="71"/>
    </row>
    <row r="148" spans="1:29" x14ac:dyDescent="0.3">
      <c r="A148" s="71"/>
      <c r="B148" s="71"/>
      <c r="C148" s="71"/>
      <c r="D148" s="71"/>
      <c r="E148" s="71"/>
      <c r="F148" s="71"/>
      <c r="G148" s="71"/>
      <c r="H148" s="71"/>
      <c r="I148" s="71"/>
      <c r="J148" s="71"/>
      <c r="K148" s="71"/>
      <c r="L148" s="71"/>
      <c r="M148" s="71"/>
      <c r="N148" s="71"/>
      <c r="O148" s="71"/>
      <c r="P148" s="71"/>
      <c r="Q148" s="71"/>
      <c r="R148" s="71"/>
      <c r="S148" s="71"/>
      <c r="T148" s="71"/>
      <c r="U148" s="71"/>
      <c r="V148" s="71"/>
      <c r="W148" s="71"/>
      <c r="X148" s="71"/>
      <c r="Y148" s="71"/>
      <c r="Z148" s="71"/>
      <c r="AA148" s="71"/>
      <c r="AB148" s="71"/>
      <c r="AC148" s="71"/>
    </row>
    <row r="149" spans="1:29" x14ac:dyDescent="0.3">
      <c r="A149" s="71"/>
      <c r="B149" s="71"/>
      <c r="C149" s="71"/>
      <c r="D149" s="71"/>
      <c r="E149" s="71"/>
      <c r="F149" s="71"/>
      <c r="G149" s="71"/>
      <c r="H149" s="71"/>
      <c r="I149" s="71"/>
      <c r="J149" s="71"/>
      <c r="K149" s="71"/>
      <c r="L149" s="71"/>
      <c r="M149" s="71"/>
      <c r="N149" s="71"/>
      <c r="O149" s="71"/>
      <c r="P149" s="71"/>
      <c r="Q149" s="71"/>
      <c r="R149" s="71"/>
      <c r="S149" s="71"/>
      <c r="T149" s="71"/>
      <c r="U149" s="71"/>
      <c r="V149" s="71"/>
      <c r="W149" s="71"/>
      <c r="X149" s="71"/>
      <c r="Y149" s="71"/>
      <c r="Z149" s="71"/>
      <c r="AA149" s="71"/>
      <c r="AB149" s="71"/>
      <c r="AC149" s="71"/>
    </row>
    <row r="150" spans="1:29" x14ac:dyDescent="0.3">
      <c r="A150" s="71"/>
      <c r="B150" s="71"/>
      <c r="C150" s="71"/>
      <c r="D150" s="71"/>
      <c r="E150" s="71"/>
      <c r="F150" s="71"/>
      <c r="G150" s="71"/>
      <c r="H150" s="71"/>
      <c r="I150" s="71"/>
      <c r="J150" s="71"/>
      <c r="K150" s="71"/>
      <c r="L150" s="71"/>
      <c r="M150" s="71"/>
      <c r="N150" s="71"/>
      <c r="O150" s="71"/>
      <c r="P150" s="71"/>
      <c r="Q150" s="71"/>
      <c r="R150" s="71"/>
      <c r="S150" s="71"/>
      <c r="T150" s="71"/>
      <c r="U150" s="71"/>
      <c r="V150" s="71"/>
      <c r="W150" s="71"/>
      <c r="X150" s="71"/>
      <c r="Y150" s="71"/>
      <c r="Z150" s="71"/>
      <c r="AA150" s="71"/>
      <c r="AB150" s="71"/>
      <c r="AC150" s="71"/>
    </row>
    <row r="151" spans="1:29" x14ac:dyDescent="0.3">
      <c r="A151" s="71"/>
      <c r="B151" s="71"/>
      <c r="C151" s="71"/>
      <c r="D151" s="71"/>
      <c r="E151" s="71"/>
      <c r="F151" s="71"/>
      <c r="G151" s="71"/>
      <c r="H151" s="71"/>
      <c r="I151" s="71"/>
      <c r="J151" s="71"/>
      <c r="K151" s="71"/>
      <c r="L151" s="71"/>
      <c r="M151" s="71"/>
      <c r="N151" s="71"/>
      <c r="O151" s="71"/>
      <c r="P151" s="71"/>
      <c r="Q151" s="71"/>
      <c r="R151" s="71"/>
      <c r="S151" s="71"/>
      <c r="T151" s="71"/>
      <c r="U151" s="71"/>
      <c r="V151" s="71"/>
      <c r="W151" s="71"/>
      <c r="X151" s="71"/>
      <c r="Y151" s="71"/>
      <c r="Z151" s="71"/>
      <c r="AA151" s="71"/>
      <c r="AB151" s="71"/>
      <c r="AC151" s="71"/>
    </row>
    <row r="152" spans="1:29" x14ac:dyDescent="0.3">
      <c r="A152" s="71"/>
      <c r="B152" s="71"/>
      <c r="C152" s="71"/>
      <c r="D152" s="71"/>
      <c r="E152" s="71"/>
      <c r="F152" s="71"/>
      <c r="G152" s="71"/>
      <c r="H152" s="71"/>
      <c r="I152" s="71"/>
      <c r="J152" s="71"/>
      <c r="K152" s="71"/>
      <c r="L152" s="71"/>
      <c r="M152" s="71"/>
      <c r="N152" s="71"/>
      <c r="O152" s="71"/>
      <c r="P152" s="71"/>
      <c r="Q152" s="71"/>
      <c r="R152" s="71"/>
      <c r="S152" s="71"/>
      <c r="T152" s="71"/>
      <c r="U152" s="71"/>
      <c r="V152" s="71"/>
      <c r="W152" s="71"/>
      <c r="X152" s="71"/>
      <c r="Y152" s="71"/>
      <c r="Z152" s="71"/>
      <c r="AA152" s="71"/>
      <c r="AB152" s="71"/>
      <c r="AC152" s="71"/>
    </row>
    <row r="153" spans="1:29" x14ac:dyDescent="0.3">
      <c r="A153" s="71"/>
      <c r="B153" s="71"/>
      <c r="C153" s="71"/>
      <c r="D153" s="71"/>
      <c r="E153" s="71"/>
      <c r="F153" s="71"/>
      <c r="G153" s="71"/>
      <c r="H153" s="71"/>
      <c r="I153" s="71"/>
      <c r="J153" s="71"/>
      <c r="K153" s="71"/>
      <c r="L153" s="71"/>
      <c r="M153" s="71"/>
      <c r="N153" s="71"/>
      <c r="O153" s="71"/>
      <c r="P153" s="71"/>
      <c r="Q153" s="71"/>
      <c r="R153" s="71"/>
      <c r="S153" s="71"/>
      <c r="T153" s="71"/>
      <c r="U153" s="71"/>
      <c r="V153" s="71"/>
      <c r="W153" s="71"/>
      <c r="X153" s="71"/>
      <c r="Y153" s="71"/>
      <c r="Z153" s="71"/>
      <c r="AA153" s="71"/>
      <c r="AB153" s="71"/>
      <c r="AC153" s="71"/>
    </row>
    <row r="154" spans="1:29" x14ac:dyDescent="0.3">
      <c r="A154" s="71"/>
      <c r="B154" s="71"/>
      <c r="C154" s="71"/>
      <c r="D154" s="71"/>
      <c r="E154" s="71"/>
      <c r="F154" s="71"/>
      <c r="G154" s="71"/>
      <c r="H154" s="71"/>
      <c r="I154" s="71"/>
      <c r="J154" s="71"/>
      <c r="K154" s="71"/>
      <c r="L154" s="71"/>
      <c r="M154" s="71"/>
      <c r="N154" s="71"/>
      <c r="O154" s="71"/>
      <c r="P154" s="71"/>
      <c r="Q154" s="71"/>
      <c r="R154" s="71"/>
      <c r="S154" s="71"/>
      <c r="T154" s="71"/>
      <c r="U154" s="71"/>
      <c r="V154" s="71"/>
      <c r="W154" s="71"/>
      <c r="X154" s="71"/>
      <c r="Y154" s="71"/>
      <c r="Z154" s="71"/>
      <c r="AA154" s="71"/>
      <c r="AB154" s="71"/>
      <c r="AC154" s="71"/>
    </row>
    <row r="155" spans="1:29" x14ac:dyDescent="0.3">
      <c r="A155" s="71"/>
      <c r="B155" s="71"/>
      <c r="C155" s="71"/>
      <c r="D155" s="71"/>
      <c r="E155" s="71"/>
      <c r="F155" s="71"/>
      <c r="G155" s="71"/>
      <c r="H155" s="71"/>
      <c r="I155" s="71"/>
      <c r="J155" s="71"/>
      <c r="K155" s="71"/>
      <c r="L155" s="71"/>
      <c r="M155" s="71"/>
      <c r="N155" s="71"/>
      <c r="O155" s="71"/>
      <c r="P155" s="71"/>
      <c r="Q155" s="71"/>
      <c r="R155" s="71"/>
      <c r="S155" s="71"/>
      <c r="T155" s="71"/>
      <c r="U155" s="71"/>
      <c r="V155" s="71"/>
      <c r="W155" s="71"/>
      <c r="X155" s="71"/>
      <c r="Y155" s="71"/>
      <c r="Z155" s="71"/>
      <c r="AA155" s="71"/>
      <c r="AB155" s="71"/>
      <c r="AC155" s="71"/>
    </row>
    <row r="156" spans="1:29" x14ac:dyDescent="0.3">
      <c r="A156" s="71"/>
      <c r="B156" s="71"/>
      <c r="C156" s="71"/>
      <c r="D156" s="71"/>
      <c r="E156" s="71"/>
      <c r="F156" s="71"/>
      <c r="G156" s="71"/>
      <c r="H156" s="71"/>
      <c r="I156" s="71"/>
      <c r="J156" s="71"/>
      <c r="K156" s="71"/>
      <c r="L156" s="71"/>
      <c r="M156" s="71"/>
      <c r="N156" s="71"/>
      <c r="O156" s="71"/>
      <c r="P156" s="71"/>
      <c r="Q156" s="71"/>
      <c r="R156" s="71"/>
      <c r="S156" s="71"/>
      <c r="T156" s="71"/>
      <c r="U156" s="71"/>
      <c r="V156" s="71"/>
      <c r="W156" s="71"/>
      <c r="X156" s="71"/>
      <c r="Y156" s="71"/>
      <c r="Z156" s="71"/>
      <c r="AA156" s="71"/>
      <c r="AB156" s="71"/>
      <c r="AC156" s="71"/>
    </row>
    <row r="157" spans="1:29" x14ac:dyDescent="0.3">
      <c r="A157" s="71"/>
      <c r="B157" s="71"/>
      <c r="C157" s="71"/>
      <c r="D157" s="71"/>
      <c r="E157" s="71"/>
      <c r="F157" s="71"/>
      <c r="G157" s="71"/>
      <c r="H157" s="71"/>
      <c r="I157" s="71"/>
      <c r="J157" s="71"/>
      <c r="K157" s="71"/>
      <c r="L157" s="71"/>
      <c r="M157" s="71"/>
      <c r="N157" s="71"/>
      <c r="O157" s="71"/>
      <c r="P157" s="71"/>
      <c r="Q157" s="71"/>
      <c r="R157" s="71"/>
      <c r="S157" s="71"/>
      <c r="T157" s="71"/>
      <c r="U157" s="71"/>
      <c r="V157" s="71"/>
      <c r="W157" s="71"/>
      <c r="X157" s="71"/>
      <c r="Y157" s="71"/>
      <c r="Z157" s="71"/>
      <c r="AA157" s="71"/>
      <c r="AB157" s="71"/>
      <c r="AC157" s="71"/>
    </row>
    <row r="158" spans="1:29" x14ac:dyDescent="0.3">
      <c r="A158" s="71"/>
      <c r="B158" s="71"/>
      <c r="C158" s="71"/>
      <c r="D158" s="71"/>
      <c r="E158" s="71"/>
      <c r="F158" s="71"/>
      <c r="G158" s="71"/>
      <c r="H158" s="71"/>
      <c r="I158" s="71"/>
      <c r="J158" s="71"/>
      <c r="K158" s="71"/>
      <c r="L158" s="71"/>
      <c r="M158" s="71"/>
      <c r="N158" s="71"/>
      <c r="O158" s="71"/>
      <c r="P158" s="71"/>
      <c r="Q158" s="71"/>
      <c r="R158" s="71"/>
      <c r="S158" s="71"/>
      <c r="T158" s="71"/>
      <c r="U158" s="71"/>
      <c r="V158" s="71"/>
      <c r="W158" s="71"/>
      <c r="X158" s="71"/>
      <c r="Y158" s="71"/>
      <c r="Z158" s="71"/>
      <c r="AA158" s="71"/>
      <c r="AB158" s="71"/>
      <c r="AC158" s="71"/>
    </row>
    <row r="159" spans="1:29" x14ac:dyDescent="0.3">
      <c r="A159" s="71"/>
      <c r="B159" s="71"/>
      <c r="C159" s="71"/>
      <c r="D159" s="71"/>
      <c r="E159" s="71"/>
      <c r="F159" s="71"/>
      <c r="G159" s="71"/>
      <c r="H159" s="71"/>
      <c r="I159" s="71"/>
      <c r="J159" s="71"/>
      <c r="K159" s="71"/>
      <c r="L159" s="71"/>
      <c r="M159" s="71"/>
      <c r="N159" s="71"/>
      <c r="O159" s="71"/>
      <c r="P159" s="71"/>
      <c r="Q159" s="71"/>
      <c r="R159" s="71"/>
      <c r="S159" s="71"/>
      <c r="T159" s="71"/>
      <c r="U159" s="71"/>
      <c r="V159" s="71"/>
      <c r="W159" s="71"/>
      <c r="X159" s="71"/>
      <c r="Y159" s="71"/>
      <c r="Z159" s="71"/>
      <c r="AA159" s="71"/>
      <c r="AB159" s="71"/>
      <c r="AC159" s="71"/>
    </row>
    <row r="160" spans="1:29" x14ac:dyDescent="0.3">
      <c r="A160" s="71"/>
      <c r="B160" s="71"/>
      <c r="C160" s="71"/>
      <c r="D160" s="71"/>
      <c r="E160" s="71"/>
      <c r="F160" s="71"/>
      <c r="G160" s="71"/>
      <c r="H160" s="71"/>
      <c r="I160" s="71"/>
      <c r="J160" s="71"/>
      <c r="K160" s="71"/>
      <c r="L160" s="71"/>
      <c r="M160" s="71"/>
      <c r="N160" s="71"/>
      <c r="O160" s="71"/>
      <c r="P160" s="71"/>
      <c r="Q160" s="71"/>
      <c r="R160" s="71"/>
      <c r="S160" s="71"/>
      <c r="T160" s="71"/>
      <c r="U160" s="71"/>
      <c r="V160" s="71"/>
      <c r="W160" s="71"/>
      <c r="X160" s="71"/>
      <c r="Y160" s="71"/>
      <c r="Z160" s="71"/>
      <c r="AA160" s="71"/>
      <c r="AB160" s="71"/>
      <c r="AC160" s="71"/>
    </row>
    <row r="161" spans="1:29" x14ac:dyDescent="0.3">
      <c r="A161" s="71"/>
      <c r="B161" s="71"/>
      <c r="C161" s="71"/>
      <c r="D161" s="71"/>
      <c r="E161" s="71"/>
      <c r="F161" s="71"/>
      <c r="G161" s="71"/>
      <c r="H161" s="71"/>
      <c r="I161" s="71"/>
      <c r="J161" s="71"/>
      <c r="K161" s="71"/>
      <c r="L161" s="71"/>
      <c r="M161" s="71"/>
      <c r="N161" s="71"/>
      <c r="O161" s="71"/>
      <c r="P161" s="71"/>
      <c r="Q161" s="71"/>
      <c r="R161" s="71"/>
      <c r="S161" s="71"/>
      <c r="T161" s="71"/>
      <c r="U161" s="71"/>
      <c r="V161" s="71"/>
      <c r="W161" s="71"/>
      <c r="X161" s="71"/>
      <c r="Y161" s="71"/>
      <c r="Z161" s="71"/>
      <c r="AA161" s="71"/>
      <c r="AB161" s="71"/>
      <c r="AC161" s="71"/>
    </row>
    <row r="162" spans="1:29" x14ac:dyDescent="0.3">
      <c r="A162" s="71"/>
      <c r="B162" s="71"/>
      <c r="C162" s="71"/>
      <c r="D162" s="71"/>
      <c r="E162" s="71"/>
      <c r="F162" s="71"/>
      <c r="G162" s="71"/>
      <c r="H162" s="71"/>
      <c r="I162" s="71"/>
      <c r="J162" s="71"/>
      <c r="K162" s="71"/>
      <c r="L162" s="71"/>
      <c r="M162" s="71"/>
      <c r="N162" s="71"/>
      <c r="O162" s="71"/>
      <c r="P162" s="71"/>
      <c r="Q162" s="71"/>
      <c r="R162" s="71"/>
      <c r="S162" s="71"/>
      <c r="T162" s="71"/>
      <c r="U162" s="71"/>
      <c r="V162" s="71"/>
      <c r="W162" s="71"/>
      <c r="X162" s="71"/>
      <c r="Y162" s="71"/>
      <c r="Z162" s="71"/>
      <c r="AA162" s="71"/>
      <c r="AB162" s="71"/>
      <c r="AC162" s="71"/>
    </row>
    <row r="163" spans="1:29" x14ac:dyDescent="0.3">
      <c r="A163" s="71"/>
      <c r="B163" s="71"/>
      <c r="C163" s="71"/>
      <c r="D163" s="71"/>
      <c r="E163" s="71"/>
      <c r="F163" s="71"/>
      <c r="G163" s="71"/>
      <c r="H163" s="71"/>
      <c r="I163" s="71"/>
      <c r="J163" s="71"/>
      <c r="K163" s="71"/>
      <c r="L163" s="71"/>
      <c r="M163" s="71"/>
      <c r="N163" s="71"/>
      <c r="O163" s="71"/>
      <c r="P163" s="71"/>
      <c r="Q163" s="71"/>
      <c r="R163" s="71"/>
      <c r="S163" s="71"/>
      <c r="T163" s="71"/>
      <c r="U163" s="71"/>
      <c r="V163" s="71"/>
      <c r="W163" s="71"/>
      <c r="X163" s="71"/>
      <c r="Y163" s="71"/>
      <c r="Z163" s="71"/>
      <c r="AA163" s="71"/>
      <c r="AB163" s="71"/>
      <c r="AC163" s="71"/>
    </row>
    <row r="164" spans="1:29" x14ac:dyDescent="0.3">
      <c r="A164" s="71"/>
      <c r="B164" s="71"/>
      <c r="C164" s="71"/>
      <c r="D164" s="71"/>
      <c r="E164" s="71"/>
      <c r="F164" s="71"/>
      <c r="G164" s="71"/>
      <c r="H164" s="71"/>
      <c r="I164" s="71"/>
      <c r="J164" s="71"/>
      <c r="K164" s="71"/>
      <c r="L164" s="71"/>
      <c r="M164" s="71"/>
      <c r="N164" s="71"/>
      <c r="O164" s="71"/>
      <c r="P164" s="71"/>
      <c r="Q164" s="71"/>
      <c r="R164" s="71"/>
      <c r="S164" s="71"/>
      <c r="T164" s="71"/>
      <c r="U164" s="71"/>
      <c r="V164" s="71"/>
      <c r="W164" s="71"/>
      <c r="X164" s="71"/>
      <c r="Y164" s="71"/>
      <c r="Z164" s="71"/>
      <c r="AA164" s="71"/>
      <c r="AB164" s="71"/>
      <c r="AC164" s="71"/>
    </row>
    <row r="165" spans="1:29" x14ac:dyDescent="0.3">
      <c r="A165" s="71"/>
      <c r="B165" s="71"/>
      <c r="C165" s="71"/>
      <c r="D165" s="71"/>
      <c r="E165" s="71"/>
      <c r="F165" s="71"/>
      <c r="G165" s="71"/>
      <c r="H165" s="71"/>
      <c r="I165" s="71"/>
      <c r="J165" s="71"/>
      <c r="K165" s="71"/>
      <c r="L165" s="71"/>
      <c r="M165" s="71"/>
      <c r="N165" s="71"/>
      <c r="O165" s="71"/>
      <c r="P165" s="71"/>
      <c r="Q165" s="71"/>
      <c r="R165" s="71"/>
      <c r="S165" s="71"/>
      <c r="T165" s="71"/>
      <c r="U165" s="71"/>
      <c r="V165" s="71"/>
      <c r="W165" s="71"/>
      <c r="X165" s="71"/>
      <c r="Y165" s="71"/>
      <c r="Z165" s="71"/>
      <c r="AA165" s="71"/>
      <c r="AB165" s="71"/>
      <c r="AC165" s="71"/>
    </row>
    <row r="166" spans="1:29" x14ac:dyDescent="0.3">
      <c r="A166" s="71"/>
      <c r="B166" s="71"/>
      <c r="C166" s="71"/>
      <c r="D166" s="71"/>
      <c r="E166" s="71"/>
      <c r="F166" s="71"/>
      <c r="G166" s="71"/>
      <c r="H166" s="71"/>
      <c r="I166" s="71"/>
      <c r="J166" s="71"/>
      <c r="K166" s="71"/>
      <c r="L166" s="71"/>
      <c r="M166" s="71"/>
      <c r="N166" s="71"/>
      <c r="O166" s="71"/>
      <c r="P166" s="71"/>
      <c r="Q166" s="71"/>
      <c r="R166" s="71"/>
      <c r="S166" s="71"/>
      <c r="T166" s="71"/>
      <c r="U166" s="71"/>
      <c r="V166" s="71"/>
      <c r="W166" s="71"/>
      <c r="X166" s="71"/>
      <c r="Y166" s="71"/>
      <c r="Z166" s="71"/>
      <c r="AA166" s="71"/>
      <c r="AB166" s="71"/>
      <c r="AC166" s="71"/>
    </row>
    <row r="167" spans="1:29" x14ac:dyDescent="0.3">
      <c r="A167" s="71"/>
      <c r="B167" s="71"/>
      <c r="C167" s="71"/>
      <c r="D167" s="71"/>
      <c r="E167" s="71"/>
      <c r="F167" s="71"/>
      <c r="G167" s="71"/>
      <c r="H167" s="71"/>
      <c r="I167" s="71"/>
      <c r="J167" s="71"/>
      <c r="K167" s="71"/>
      <c r="L167" s="71"/>
      <c r="M167" s="71"/>
      <c r="N167" s="71"/>
      <c r="O167" s="71"/>
      <c r="P167" s="71"/>
      <c r="Q167" s="71"/>
      <c r="R167" s="71"/>
      <c r="S167" s="71"/>
      <c r="T167" s="71"/>
      <c r="U167" s="71"/>
      <c r="V167" s="71"/>
      <c r="W167" s="71"/>
      <c r="X167" s="71"/>
      <c r="Y167" s="71"/>
      <c r="Z167" s="71"/>
      <c r="AA167" s="71"/>
      <c r="AB167" s="71"/>
      <c r="AC167" s="71"/>
    </row>
    <row r="168" spans="1:29" x14ac:dyDescent="0.3">
      <c r="A168" s="71"/>
      <c r="B168" s="71"/>
      <c r="C168" s="71"/>
      <c r="D168" s="71"/>
      <c r="E168" s="71"/>
      <c r="F168" s="71"/>
      <c r="G168" s="71"/>
      <c r="H168" s="71"/>
      <c r="I168" s="71"/>
      <c r="J168" s="71"/>
      <c r="K168" s="71"/>
      <c r="L168" s="71"/>
      <c r="M168" s="71"/>
      <c r="N168" s="71"/>
      <c r="O168" s="71"/>
      <c r="P168" s="71"/>
      <c r="Q168" s="71"/>
      <c r="R168" s="71"/>
      <c r="S168" s="71"/>
      <c r="T168" s="71"/>
      <c r="U168" s="71"/>
      <c r="V168" s="71"/>
      <c r="W168" s="71"/>
      <c r="X168" s="71"/>
      <c r="Y168" s="71"/>
      <c r="Z168" s="71"/>
      <c r="AA168" s="71"/>
      <c r="AB168" s="71"/>
      <c r="AC168" s="71"/>
    </row>
    <row r="169" spans="1:29" x14ac:dyDescent="0.3">
      <c r="A169" s="71"/>
      <c r="B169" s="71"/>
      <c r="C169" s="71"/>
      <c r="D169" s="71"/>
      <c r="E169" s="71"/>
      <c r="F169" s="71"/>
      <c r="G169" s="71"/>
      <c r="H169" s="71"/>
      <c r="I169" s="71"/>
      <c r="J169" s="71"/>
      <c r="K169" s="71"/>
      <c r="L169" s="71"/>
      <c r="M169" s="71"/>
      <c r="N169" s="71"/>
      <c r="O169" s="71"/>
      <c r="P169" s="71"/>
      <c r="Q169" s="71"/>
      <c r="R169" s="71"/>
      <c r="S169" s="71"/>
      <c r="T169" s="71"/>
      <c r="U169" s="71"/>
      <c r="V169" s="71"/>
      <c r="W169" s="71"/>
      <c r="X169" s="71"/>
      <c r="Y169" s="71"/>
      <c r="Z169" s="71"/>
      <c r="AA169" s="71"/>
      <c r="AB169" s="71"/>
      <c r="AC169" s="71"/>
    </row>
    <row r="170" spans="1:29" x14ac:dyDescent="0.3">
      <c r="A170" s="71"/>
      <c r="B170" s="71"/>
      <c r="C170" s="71"/>
      <c r="D170" s="71"/>
      <c r="E170" s="71"/>
      <c r="F170" s="71"/>
      <c r="G170" s="71"/>
      <c r="H170" s="71"/>
      <c r="I170" s="71"/>
      <c r="J170" s="71"/>
      <c r="K170" s="71"/>
      <c r="L170" s="71"/>
      <c r="M170" s="71"/>
      <c r="N170" s="71"/>
      <c r="O170" s="71"/>
      <c r="P170" s="71"/>
      <c r="Q170" s="71"/>
      <c r="R170" s="71"/>
      <c r="S170" s="71"/>
      <c r="T170" s="71"/>
      <c r="U170" s="71"/>
      <c r="V170" s="71"/>
      <c r="W170" s="71"/>
      <c r="X170" s="71"/>
      <c r="Y170" s="71"/>
      <c r="Z170" s="71"/>
      <c r="AA170" s="71"/>
      <c r="AB170" s="71"/>
      <c r="AC170" s="71"/>
    </row>
    <row r="171" spans="1:29" x14ac:dyDescent="0.3">
      <c r="A171" s="71"/>
      <c r="B171" s="71"/>
      <c r="C171" s="71"/>
      <c r="D171" s="71"/>
      <c r="E171" s="71"/>
      <c r="F171" s="71"/>
      <c r="G171" s="71"/>
      <c r="H171" s="71"/>
      <c r="I171" s="71"/>
      <c r="J171" s="71"/>
      <c r="K171" s="71"/>
      <c r="L171" s="71"/>
      <c r="M171" s="71"/>
      <c r="N171" s="71"/>
      <c r="O171" s="71"/>
      <c r="P171" s="71"/>
      <c r="Q171" s="71"/>
      <c r="R171" s="71"/>
      <c r="S171" s="71"/>
      <c r="T171" s="71"/>
      <c r="U171" s="71"/>
      <c r="V171" s="71"/>
      <c r="W171" s="71"/>
      <c r="X171" s="71"/>
      <c r="Y171" s="71"/>
      <c r="Z171" s="71"/>
      <c r="AA171" s="71"/>
      <c r="AB171" s="71"/>
      <c r="AC171" s="71"/>
    </row>
    <row r="172" spans="1:29" x14ac:dyDescent="0.3">
      <c r="A172" s="71"/>
      <c r="B172" s="71"/>
      <c r="C172" s="71"/>
      <c r="D172" s="71"/>
      <c r="E172" s="71"/>
      <c r="F172" s="71"/>
      <c r="G172" s="71"/>
      <c r="H172" s="71"/>
      <c r="I172" s="71"/>
      <c r="J172" s="71"/>
      <c r="K172" s="71"/>
      <c r="L172" s="71"/>
      <c r="M172" s="71"/>
      <c r="N172" s="71"/>
      <c r="O172" s="71"/>
      <c r="P172" s="71"/>
      <c r="Q172" s="71"/>
      <c r="R172" s="71"/>
      <c r="S172" s="71"/>
      <c r="T172" s="71"/>
      <c r="U172" s="71"/>
      <c r="V172" s="71"/>
      <c r="W172" s="71"/>
      <c r="X172" s="71"/>
      <c r="Y172" s="71"/>
      <c r="Z172" s="71"/>
      <c r="AA172" s="71"/>
      <c r="AB172" s="71"/>
      <c r="AC172" s="71"/>
    </row>
    <row r="173" spans="1:29" x14ac:dyDescent="0.3">
      <c r="A173" s="71"/>
      <c r="B173" s="71"/>
      <c r="C173" s="71"/>
      <c r="D173" s="71"/>
      <c r="E173" s="71"/>
      <c r="F173" s="71"/>
      <c r="G173" s="71"/>
      <c r="H173" s="71"/>
      <c r="I173" s="71"/>
      <c r="J173" s="71"/>
      <c r="K173" s="71"/>
      <c r="L173" s="71"/>
      <c r="M173" s="71"/>
      <c r="N173" s="71"/>
      <c r="O173" s="71"/>
      <c r="P173" s="71"/>
      <c r="Q173" s="71"/>
      <c r="R173" s="71"/>
      <c r="S173" s="71"/>
      <c r="T173" s="71"/>
      <c r="U173" s="71"/>
      <c r="V173" s="71"/>
      <c r="W173" s="71"/>
      <c r="X173" s="71"/>
      <c r="Y173" s="71"/>
      <c r="Z173" s="71"/>
      <c r="AA173" s="71"/>
      <c r="AB173" s="71"/>
      <c r="AC173" s="71"/>
    </row>
    <row r="174" spans="1:29" x14ac:dyDescent="0.3">
      <c r="A174" s="71"/>
      <c r="B174" s="71"/>
      <c r="C174" s="71"/>
      <c r="D174" s="71"/>
      <c r="E174" s="71"/>
      <c r="F174" s="71"/>
      <c r="G174" s="71"/>
      <c r="H174" s="71"/>
      <c r="I174" s="71"/>
      <c r="J174" s="71"/>
      <c r="K174" s="71"/>
      <c r="L174" s="71"/>
      <c r="M174" s="71"/>
      <c r="N174" s="71"/>
      <c r="O174" s="71"/>
      <c r="P174" s="71"/>
      <c r="Q174" s="71"/>
      <c r="R174" s="71"/>
      <c r="S174" s="71"/>
      <c r="T174" s="71"/>
      <c r="U174" s="71"/>
      <c r="V174" s="71"/>
      <c r="W174" s="71"/>
      <c r="X174" s="71"/>
      <c r="Y174" s="71"/>
      <c r="Z174" s="71"/>
      <c r="AA174" s="71"/>
      <c r="AB174" s="71"/>
      <c r="AC174" s="71"/>
    </row>
    <row r="175" spans="1:29" x14ac:dyDescent="0.3">
      <c r="A175" s="71"/>
      <c r="B175" s="71"/>
      <c r="C175" s="71"/>
      <c r="D175" s="71"/>
      <c r="E175" s="71"/>
      <c r="F175" s="71"/>
      <c r="G175" s="71"/>
      <c r="H175" s="71"/>
      <c r="I175" s="71"/>
      <c r="J175" s="71"/>
      <c r="K175" s="71"/>
      <c r="L175" s="71"/>
      <c r="M175" s="71"/>
      <c r="N175" s="71"/>
      <c r="O175" s="71"/>
      <c r="P175" s="71"/>
      <c r="Q175" s="71"/>
      <c r="R175" s="71"/>
      <c r="S175" s="71"/>
      <c r="T175" s="71"/>
      <c r="U175" s="71"/>
      <c r="V175" s="71"/>
      <c r="W175" s="71"/>
      <c r="X175" s="71"/>
      <c r="Y175" s="71"/>
      <c r="Z175" s="71"/>
      <c r="AA175" s="71"/>
      <c r="AB175" s="71"/>
      <c r="AC175" s="71"/>
    </row>
    <row r="176" spans="1:29" x14ac:dyDescent="0.3">
      <c r="A176" s="71"/>
      <c r="B176" s="71"/>
      <c r="C176" s="71"/>
      <c r="D176" s="71"/>
      <c r="E176" s="71"/>
      <c r="F176" s="71"/>
      <c r="G176" s="71"/>
      <c r="H176" s="71"/>
      <c r="I176" s="71"/>
      <c r="J176" s="71"/>
      <c r="K176" s="71"/>
      <c r="L176" s="71"/>
      <c r="M176" s="71"/>
      <c r="N176" s="71"/>
      <c r="O176" s="71"/>
      <c r="P176" s="71"/>
      <c r="Q176" s="71"/>
      <c r="R176" s="71"/>
      <c r="S176" s="71"/>
      <c r="T176" s="71"/>
      <c r="U176" s="71"/>
      <c r="V176" s="71"/>
      <c r="W176" s="71"/>
      <c r="X176" s="71"/>
      <c r="Y176" s="71"/>
      <c r="Z176" s="71"/>
      <c r="AA176" s="71"/>
      <c r="AB176" s="71"/>
      <c r="AC176" s="71"/>
    </row>
    <row r="177" spans="1:29" x14ac:dyDescent="0.3">
      <c r="A177" s="71"/>
      <c r="B177" s="71"/>
      <c r="C177" s="71"/>
      <c r="D177" s="71"/>
      <c r="E177" s="71"/>
      <c r="F177" s="71"/>
      <c r="G177" s="71"/>
      <c r="H177" s="71"/>
      <c r="I177" s="71"/>
      <c r="J177" s="71"/>
      <c r="K177" s="71"/>
      <c r="L177" s="71"/>
      <c r="M177" s="71"/>
      <c r="N177" s="71"/>
      <c r="O177" s="71"/>
      <c r="P177" s="71"/>
      <c r="Q177" s="71"/>
      <c r="R177" s="71"/>
      <c r="S177" s="71"/>
      <c r="T177" s="71"/>
      <c r="U177" s="71"/>
      <c r="V177" s="71"/>
      <c r="W177" s="71"/>
      <c r="X177" s="71"/>
      <c r="Y177" s="71"/>
      <c r="Z177" s="71"/>
      <c r="AA177" s="71"/>
      <c r="AB177" s="71"/>
      <c r="AC177" s="71"/>
    </row>
    <row r="178" spans="1:29" x14ac:dyDescent="0.3">
      <c r="A178" s="71"/>
      <c r="B178" s="71"/>
      <c r="C178" s="71"/>
      <c r="D178" s="71"/>
      <c r="E178" s="71"/>
      <c r="F178" s="71"/>
      <c r="G178" s="71"/>
      <c r="H178" s="71"/>
      <c r="I178" s="71"/>
      <c r="J178" s="71"/>
      <c r="K178" s="71"/>
      <c r="L178" s="71"/>
      <c r="M178" s="71"/>
      <c r="N178" s="71"/>
      <c r="O178" s="71"/>
      <c r="P178" s="71"/>
      <c r="Q178" s="71"/>
      <c r="R178" s="71"/>
      <c r="S178" s="71"/>
      <c r="T178" s="71"/>
      <c r="U178" s="71"/>
      <c r="V178" s="71"/>
      <c r="W178" s="71"/>
      <c r="X178" s="71"/>
      <c r="Y178" s="71"/>
      <c r="Z178" s="71"/>
      <c r="AA178" s="71"/>
      <c r="AB178" s="71"/>
      <c r="AC178" s="71"/>
    </row>
    <row r="179" spans="1:29" x14ac:dyDescent="0.3">
      <c r="A179" s="71"/>
      <c r="B179" s="71"/>
      <c r="C179" s="71"/>
      <c r="D179" s="71"/>
      <c r="E179" s="71"/>
      <c r="F179" s="71"/>
      <c r="G179" s="71"/>
      <c r="H179" s="71"/>
      <c r="I179" s="71"/>
      <c r="J179" s="71"/>
      <c r="K179" s="71"/>
      <c r="L179" s="71"/>
      <c r="M179" s="71"/>
      <c r="N179" s="71"/>
      <c r="O179" s="71"/>
      <c r="P179" s="71"/>
      <c r="Q179" s="71"/>
      <c r="R179" s="71"/>
      <c r="S179" s="71"/>
      <c r="T179" s="71"/>
      <c r="U179" s="71"/>
      <c r="V179" s="71"/>
      <c r="W179" s="71"/>
      <c r="X179" s="71"/>
      <c r="Y179" s="71"/>
      <c r="Z179" s="71"/>
      <c r="AA179" s="71"/>
      <c r="AB179" s="71"/>
      <c r="AC179" s="71"/>
    </row>
    <row r="180" spans="1:29" x14ac:dyDescent="0.3">
      <c r="A180" s="71"/>
      <c r="B180" s="71"/>
      <c r="C180" s="71"/>
      <c r="D180" s="71"/>
      <c r="E180" s="71"/>
      <c r="F180" s="71"/>
      <c r="G180" s="71"/>
      <c r="H180" s="71"/>
      <c r="I180" s="71"/>
      <c r="J180" s="71"/>
      <c r="K180" s="71"/>
      <c r="L180" s="71"/>
      <c r="M180" s="71"/>
      <c r="N180" s="71"/>
      <c r="O180" s="71"/>
      <c r="P180" s="71"/>
      <c r="Q180" s="71"/>
      <c r="R180" s="71"/>
      <c r="S180" s="71"/>
      <c r="T180" s="71"/>
      <c r="U180" s="71"/>
      <c r="V180" s="71"/>
      <c r="W180" s="71"/>
      <c r="X180" s="71"/>
      <c r="Y180" s="71"/>
      <c r="Z180" s="71"/>
      <c r="AA180" s="71"/>
      <c r="AB180" s="71"/>
      <c r="AC180" s="71"/>
    </row>
    <row r="181" spans="1:29" x14ac:dyDescent="0.3">
      <c r="A181" s="71"/>
      <c r="B181" s="71"/>
      <c r="C181" s="71"/>
      <c r="D181" s="71"/>
      <c r="E181" s="71"/>
      <c r="F181" s="71"/>
      <c r="G181" s="71"/>
      <c r="H181" s="71"/>
      <c r="I181" s="71"/>
      <c r="J181" s="71"/>
      <c r="K181" s="71"/>
      <c r="L181" s="71"/>
      <c r="M181" s="71"/>
      <c r="N181" s="71"/>
      <c r="O181" s="71"/>
      <c r="P181" s="71"/>
      <c r="Q181" s="71"/>
      <c r="R181" s="71"/>
      <c r="S181" s="71"/>
      <c r="T181" s="71"/>
      <c r="U181" s="71"/>
      <c r="V181" s="71"/>
      <c r="W181" s="71"/>
      <c r="X181" s="71"/>
      <c r="Y181" s="71"/>
      <c r="Z181" s="71"/>
      <c r="AA181" s="71"/>
      <c r="AB181" s="71"/>
      <c r="AC181" s="71"/>
    </row>
    <row r="182" spans="1:29" x14ac:dyDescent="0.3">
      <c r="A182" s="71"/>
      <c r="B182" s="71"/>
      <c r="C182" s="71"/>
      <c r="D182" s="71"/>
      <c r="E182" s="71"/>
      <c r="F182" s="71"/>
      <c r="G182" s="71"/>
      <c r="H182" s="71"/>
      <c r="I182" s="71"/>
      <c r="J182" s="71"/>
      <c r="K182" s="71"/>
      <c r="L182" s="71"/>
      <c r="M182" s="71"/>
      <c r="N182" s="71"/>
      <c r="O182" s="71"/>
      <c r="P182" s="71"/>
      <c r="Q182" s="71"/>
      <c r="R182" s="71"/>
      <c r="S182" s="71"/>
      <c r="T182" s="71"/>
      <c r="U182" s="71"/>
      <c r="V182" s="71"/>
      <c r="W182" s="71"/>
      <c r="X182" s="71"/>
      <c r="Y182" s="71"/>
      <c r="Z182" s="71"/>
      <c r="AA182" s="71"/>
      <c r="AB182" s="71"/>
      <c r="AC182" s="71"/>
    </row>
    <row r="183" spans="1:29" x14ac:dyDescent="0.3">
      <c r="A183" s="71"/>
      <c r="B183" s="71"/>
      <c r="C183" s="71"/>
      <c r="D183" s="71"/>
      <c r="E183" s="71"/>
      <c r="F183" s="71"/>
      <c r="G183" s="71"/>
      <c r="H183" s="71"/>
      <c r="I183" s="71"/>
      <c r="J183" s="71"/>
      <c r="K183" s="71"/>
      <c r="L183" s="71"/>
      <c r="M183" s="71"/>
      <c r="N183" s="71"/>
      <c r="O183" s="71"/>
      <c r="P183" s="71"/>
      <c r="Q183" s="71"/>
      <c r="R183" s="71"/>
      <c r="S183" s="71"/>
      <c r="T183" s="71"/>
      <c r="U183" s="71"/>
      <c r="V183" s="71"/>
      <c r="W183" s="71"/>
      <c r="X183" s="71"/>
      <c r="Y183" s="71"/>
      <c r="Z183" s="71"/>
      <c r="AA183" s="71"/>
      <c r="AB183" s="71"/>
      <c r="AC183" s="71"/>
    </row>
    <row r="184" spans="1:29" x14ac:dyDescent="0.3">
      <c r="A184" s="71"/>
      <c r="B184" s="71"/>
      <c r="C184" s="71"/>
      <c r="D184" s="71"/>
      <c r="E184" s="71"/>
      <c r="F184" s="71"/>
      <c r="G184" s="71"/>
      <c r="H184" s="71"/>
      <c r="I184" s="71"/>
      <c r="J184" s="71"/>
      <c r="K184" s="71"/>
      <c r="L184" s="71"/>
      <c r="M184" s="71"/>
      <c r="N184" s="71"/>
      <c r="O184" s="71"/>
      <c r="P184" s="71"/>
      <c r="Q184" s="71"/>
      <c r="R184" s="71"/>
      <c r="S184" s="71"/>
      <c r="T184" s="71"/>
      <c r="U184" s="71"/>
      <c r="V184" s="71"/>
      <c r="W184" s="71"/>
      <c r="X184" s="71"/>
      <c r="Y184" s="71"/>
      <c r="Z184" s="71"/>
      <c r="AA184" s="71"/>
      <c r="AB184" s="71"/>
      <c r="AC184" s="71"/>
    </row>
    <row r="185" spans="1:29" x14ac:dyDescent="0.3">
      <c r="A185" s="71"/>
      <c r="B185" s="71"/>
      <c r="C185" s="71"/>
      <c r="D185" s="71"/>
      <c r="E185" s="71"/>
      <c r="F185" s="71"/>
      <c r="G185" s="71"/>
      <c r="H185" s="71"/>
      <c r="I185" s="71"/>
      <c r="J185" s="71"/>
      <c r="K185" s="71"/>
      <c r="L185" s="71"/>
      <c r="M185" s="71"/>
      <c r="N185" s="71"/>
      <c r="O185" s="71"/>
      <c r="P185" s="71"/>
      <c r="Q185" s="71"/>
      <c r="R185" s="71"/>
      <c r="S185" s="71"/>
      <c r="T185" s="71"/>
      <c r="U185" s="71"/>
      <c r="V185" s="71"/>
      <c r="W185" s="71"/>
      <c r="X185" s="71"/>
      <c r="Y185" s="71"/>
      <c r="Z185" s="71"/>
      <c r="AA185" s="71"/>
      <c r="AB185" s="71"/>
      <c r="AC185" s="71"/>
    </row>
    <row r="186" spans="1:29" x14ac:dyDescent="0.3">
      <c r="A186" s="71"/>
      <c r="B186" s="71"/>
      <c r="C186" s="71"/>
      <c r="D186" s="71"/>
      <c r="E186" s="71"/>
      <c r="F186" s="71"/>
      <c r="G186" s="71"/>
      <c r="H186" s="71"/>
      <c r="I186" s="71"/>
      <c r="J186" s="71"/>
      <c r="K186" s="71"/>
      <c r="L186" s="71"/>
      <c r="M186" s="71"/>
      <c r="N186" s="71"/>
      <c r="O186" s="71"/>
      <c r="P186" s="71"/>
      <c r="Q186" s="71"/>
      <c r="R186" s="71"/>
      <c r="S186" s="71"/>
      <c r="T186" s="71"/>
      <c r="U186" s="71"/>
      <c r="V186" s="71"/>
      <c r="W186" s="71"/>
      <c r="X186" s="71"/>
      <c r="Y186" s="71"/>
      <c r="Z186" s="71"/>
      <c r="AA186" s="71"/>
      <c r="AB186" s="71"/>
      <c r="AC186" s="71"/>
    </row>
    <row r="187" spans="1:29" x14ac:dyDescent="0.3">
      <c r="A187" s="71"/>
      <c r="B187" s="71"/>
      <c r="C187" s="71"/>
      <c r="D187" s="71"/>
      <c r="E187" s="71"/>
      <c r="F187" s="71"/>
      <c r="G187" s="71"/>
      <c r="H187" s="71"/>
      <c r="I187" s="71"/>
      <c r="J187" s="71"/>
      <c r="K187" s="71"/>
      <c r="L187" s="71"/>
      <c r="M187" s="71"/>
      <c r="N187" s="71"/>
      <c r="O187" s="71"/>
      <c r="P187" s="71"/>
      <c r="Q187" s="71"/>
      <c r="R187" s="71"/>
      <c r="S187" s="71"/>
      <c r="T187" s="71"/>
      <c r="U187" s="71"/>
      <c r="V187" s="71"/>
      <c r="W187" s="71"/>
      <c r="X187" s="71"/>
      <c r="Y187" s="71"/>
      <c r="Z187" s="71"/>
      <c r="AA187" s="71"/>
      <c r="AB187" s="71"/>
      <c r="AC187" s="71"/>
    </row>
    <row r="188" spans="1:29" x14ac:dyDescent="0.3">
      <c r="A188" s="71"/>
      <c r="B188" s="71"/>
      <c r="C188" s="71"/>
      <c r="D188" s="71"/>
      <c r="E188" s="71"/>
      <c r="F188" s="71"/>
      <c r="G188" s="71"/>
      <c r="H188" s="71"/>
      <c r="I188" s="71"/>
      <c r="J188" s="71"/>
      <c r="K188" s="71"/>
      <c r="L188" s="71"/>
      <c r="M188" s="71"/>
      <c r="N188" s="71"/>
      <c r="O188" s="71"/>
      <c r="P188" s="71"/>
      <c r="Q188" s="71"/>
      <c r="R188" s="71"/>
      <c r="S188" s="71"/>
      <c r="T188" s="71"/>
      <c r="U188" s="71"/>
      <c r="V188" s="71"/>
      <c r="W188" s="71"/>
      <c r="X188" s="71"/>
      <c r="Y188" s="71"/>
      <c r="Z188" s="71"/>
      <c r="AA188" s="71"/>
      <c r="AB188" s="71"/>
      <c r="AC188" s="71"/>
    </row>
    <row r="189" spans="1:29" x14ac:dyDescent="0.3">
      <c r="A189" s="71"/>
      <c r="B189" s="71"/>
      <c r="C189" s="71"/>
      <c r="D189" s="71"/>
      <c r="E189" s="71"/>
      <c r="F189" s="71"/>
      <c r="G189" s="71"/>
      <c r="H189" s="71"/>
      <c r="I189" s="71"/>
      <c r="J189" s="71"/>
      <c r="K189" s="71"/>
      <c r="L189" s="71"/>
      <c r="M189" s="71"/>
      <c r="N189" s="71"/>
      <c r="O189" s="71"/>
      <c r="P189" s="71"/>
      <c r="Q189" s="71"/>
      <c r="R189" s="71"/>
      <c r="S189" s="71"/>
      <c r="T189" s="71"/>
      <c r="U189" s="71"/>
      <c r="V189" s="71"/>
      <c r="W189" s="71"/>
      <c r="X189" s="71"/>
      <c r="Y189" s="71"/>
      <c r="Z189" s="71"/>
      <c r="AA189" s="71"/>
      <c r="AB189" s="71"/>
      <c r="AC189" s="71"/>
    </row>
    <row r="190" spans="1:29" x14ac:dyDescent="0.3">
      <c r="A190" s="71"/>
      <c r="B190" s="71"/>
      <c r="C190" s="71"/>
      <c r="D190" s="71"/>
      <c r="E190" s="71"/>
      <c r="F190" s="71"/>
      <c r="G190" s="71"/>
      <c r="H190" s="71"/>
      <c r="I190" s="71"/>
      <c r="J190" s="71"/>
      <c r="K190" s="71"/>
      <c r="L190" s="71"/>
      <c r="M190" s="71"/>
      <c r="N190" s="71"/>
      <c r="O190" s="71"/>
      <c r="P190" s="71"/>
      <c r="Q190" s="71"/>
      <c r="R190" s="71"/>
      <c r="S190" s="71"/>
      <c r="T190" s="71"/>
      <c r="U190" s="71"/>
      <c r="V190" s="71"/>
      <c r="W190" s="71"/>
      <c r="X190" s="71"/>
      <c r="Y190" s="71"/>
      <c r="Z190" s="71"/>
      <c r="AA190" s="71"/>
      <c r="AB190" s="71"/>
      <c r="AC190" s="71"/>
    </row>
    <row r="191" spans="1:29" x14ac:dyDescent="0.3">
      <c r="A191" s="71"/>
      <c r="B191" s="71"/>
      <c r="C191" s="71"/>
      <c r="D191" s="71"/>
      <c r="E191" s="71"/>
      <c r="F191" s="71"/>
      <c r="G191" s="71"/>
      <c r="H191" s="71"/>
      <c r="I191" s="71"/>
      <c r="J191" s="71"/>
      <c r="K191" s="71"/>
      <c r="L191" s="71"/>
      <c r="M191" s="71"/>
      <c r="N191" s="71"/>
      <c r="O191" s="71"/>
      <c r="P191" s="71"/>
      <c r="Q191" s="71"/>
      <c r="R191" s="71"/>
      <c r="S191" s="71"/>
      <c r="T191" s="71"/>
      <c r="U191" s="71"/>
      <c r="V191" s="71"/>
      <c r="W191" s="71"/>
      <c r="X191" s="71"/>
      <c r="Y191" s="71"/>
      <c r="Z191" s="71"/>
      <c r="AA191" s="71"/>
      <c r="AB191" s="71"/>
      <c r="AC191" s="71"/>
    </row>
    <row r="192" spans="1:29" x14ac:dyDescent="0.3">
      <c r="A192" s="71"/>
      <c r="B192" s="71"/>
      <c r="C192" s="71"/>
      <c r="D192" s="71"/>
      <c r="E192" s="71"/>
      <c r="F192" s="71"/>
      <c r="G192" s="71"/>
      <c r="H192" s="71"/>
      <c r="I192" s="71"/>
      <c r="J192" s="71"/>
      <c r="K192" s="71"/>
      <c r="L192" s="71"/>
      <c r="M192" s="71"/>
      <c r="N192" s="71"/>
      <c r="O192" s="71"/>
      <c r="P192" s="71"/>
      <c r="Q192" s="71"/>
      <c r="R192" s="71"/>
      <c r="S192" s="71"/>
      <c r="T192" s="71"/>
      <c r="U192" s="71"/>
      <c r="V192" s="71"/>
      <c r="W192" s="71"/>
      <c r="X192" s="71"/>
      <c r="Y192" s="71"/>
      <c r="Z192" s="71"/>
      <c r="AA192" s="71"/>
      <c r="AB192" s="71"/>
      <c r="AC192" s="71"/>
    </row>
    <row r="193" spans="1:29" x14ac:dyDescent="0.3">
      <c r="A193" s="71"/>
      <c r="B193" s="71"/>
      <c r="C193" s="71"/>
      <c r="D193" s="71"/>
      <c r="E193" s="71"/>
      <c r="F193" s="71"/>
      <c r="G193" s="71"/>
      <c r="H193" s="71"/>
      <c r="I193" s="71"/>
      <c r="J193" s="71"/>
      <c r="K193" s="71"/>
      <c r="L193" s="71"/>
      <c r="M193" s="71"/>
      <c r="N193" s="71"/>
      <c r="O193" s="71"/>
      <c r="P193" s="71"/>
      <c r="Q193" s="71"/>
      <c r="R193" s="71"/>
      <c r="S193" s="71"/>
      <c r="T193" s="71"/>
      <c r="U193" s="71"/>
      <c r="V193" s="71"/>
      <c r="W193" s="71"/>
      <c r="X193" s="71"/>
      <c r="Y193" s="71"/>
      <c r="Z193" s="71"/>
      <c r="AA193" s="71"/>
      <c r="AB193" s="71"/>
      <c r="AC193" s="71"/>
    </row>
    <row r="194" spans="1:29" x14ac:dyDescent="0.3">
      <c r="A194" s="71"/>
      <c r="B194" s="71"/>
      <c r="C194" s="71"/>
      <c r="D194" s="71"/>
      <c r="E194" s="71"/>
      <c r="F194" s="71"/>
      <c r="G194" s="71"/>
      <c r="H194" s="71"/>
      <c r="I194" s="71"/>
      <c r="J194" s="71"/>
      <c r="K194" s="71"/>
      <c r="L194" s="71"/>
      <c r="M194" s="71"/>
      <c r="N194" s="71"/>
      <c r="O194" s="71"/>
      <c r="P194" s="71"/>
      <c r="Q194" s="71"/>
      <c r="R194" s="71"/>
      <c r="S194" s="71"/>
      <c r="T194" s="71"/>
      <c r="U194" s="71"/>
      <c r="V194" s="71"/>
      <c r="W194" s="71"/>
      <c r="X194" s="71"/>
      <c r="Y194" s="71"/>
      <c r="Z194" s="71"/>
      <c r="AA194" s="71"/>
      <c r="AB194" s="71"/>
      <c r="AC194" s="71"/>
    </row>
    <row r="195" spans="1:29" x14ac:dyDescent="0.3">
      <c r="A195" s="71"/>
      <c r="B195" s="71"/>
      <c r="C195" s="71"/>
      <c r="D195" s="71"/>
      <c r="E195" s="71"/>
      <c r="F195" s="71"/>
      <c r="G195" s="71"/>
      <c r="H195" s="71"/>
      <c r="I195" s="71"/>
      <c r="J195" s="71"/>
      <c r="K195" s="71"/>
      <c r="L195" s="71"/>
      <c r="M195" s="71"/>
      <c r="N195" s="71"/>
      <c r="O195" s="71"/>
      <c r="P195" s="71"/>
      <c r="Q195" s="71"/>
      <c r="R195" s="71"/>
      <c r="S195" s="71"/>
      <c r="T195" s="71"/>
      <c r="U195" s="71"/>
      <c r="V195" s="71"/>
      <c r="W195" s="71"/>
      <c r="X195" s="71"/>
      <c r="Y195" s="71"/>
      <c r="Z195" s="71"/>
      <c r="AA195" s="71"/>
      <c r="AB195" s="71"/>
      <c r="AC195" s="71"/>
    </row>
    <row r="196" spans="1:29" x14ac:dyDescent="0.3">
      <c r="A196" s="71"/>
      <c r="B196" s="71"/>
      <c r="C196" s="71"/>
      <c r="D196" s="71"/>
      <c r="E196" s="71"/>
      <c r="F196" s="71"/>
      <c r="G196" s="71"/>
      <c r="H196" s="71"/>
      <c r="I196" s="71"/>
      <c r="J196" s="71"/>
      <c r="K196" s="71"/>
      <c r="L196" s="71"/>
      <c r="M196" s="71"/>
      <c r="N196" s="71"/>
      <c r="O196" s="71"/>
      <c r="P196" s="71"/>
      <c r="Q196" s="71"/>
      <c r="R196" s="71"/>
      <c r="S196" s="71"/>
      <c r="T196" s="71"/>
      <c r="U196" s="71"/>
      <c r="V196" s="71"/>
      <c r="W196" s="71"/>
      <c r="X196" s="71"/>
      <c r="Y196" s="71"/>
      <c r="Z196" s="71"/>
      <c r="AA196" s="71"/>
      <c r="AB196" s="71"/>
      <c r="AC196" s="71"/>
    </row>
    <row r="197" spans="1:29" x14ac:dyDescent="0.3">
      <c r="A197" s="71"/>
      <c r="B197" s="71"/>
      <c r="C197" s="71"/>
      <c r="D197" s="71"/>
      <c r="E197" s="71"/>
      <c r="F197" s="71"/>
      <c r="G197" s="71"/>
      <c r="H197" s="71"/>
      <c r="I197" s="71"/>
      <c r="J197" s="71"/>
      <c r="K197" s="71"/>
      <c r="L197" s="71"/>
      <c r="M197" s="71"/>
      <c r="N197" s="71"/>
      <c r="O197" s="71"/>
      <c r="P197" s="71"/>
      <c r="Q197" s="71"/>
      <c r="R197" s="71"/>
      <c r="S197" s="71"/>
      <c r="T197" s="71"/>
      <c r="U197" s="71"/>
      <c r="V197" s="71"/>
      <c r="W197" s="71"/>
      <c r="X197" s="71"/>
      <c r="Y197" s="71"/>
      <c r="Z197" s="71"/>
      <c r="AA197" s="71"/>
      <c r="AB197" s="71"/>
      <c r="AC197" s="71"/>
    </row>
    <row r="198" spans="1:29" x14ac:dyDescent="0.3">
      <c r="A198" s="71"/>
      <c r="B198" s="71"/>
      <c r="C198" s="71"/>
      <c r="D198" s="71"/>
      <c r="E198" s="71"/>
      <c r="F198" s="71"/>
      <c r="G198" s="71"/>
      <c r="H198" s="71"/>
      <c r="I198" s="71"/>
      <c r="J198" s="71"/>
      <c r="K198" s="71"/>
      <c r="L198" s="71"/>
      <c r="M198" s="71"/>
      <c r="N198" s="71"/>
      <c r="O198" s="71"/>
      <c r="P198" s="71"/>
      <c r="Q198" s="71"/>
      <c r="R198" s="71"/>
      <c r="S198" s="71"/>
      <c r="T198" s="71"/>
      <c r="U198" s="71"/>
      <c r="V198" s="71"/>
      <c r="W198" s="71"/>
      <c r="X198" s="71"/>
      <c r="Y198" s="71"/>
      <c r="Z198" s="71"/>
      <c r="AA198" s="71"/>
      <c r="AB198" s="71"/>
      <c r="AC198" s="71"/>
    </row>
    <row r="199" spans="1:29" x14ac:dyDescent="0.3">
      <c r="A199" s="71"/>
      <c r="B199" s="71"/>
      <c r="C199" s="71"/>
      <c r="D199" s="71"/>
      <c r="E199" s="71"/>
      <c r="F199" s="71"/>
      <c r="G199" s="71"/>
      <c r="H199" s="71"/>
      <c r="I199" s="71"/>
      <c r="J199" s="71"/>
      <c r="K199" s="71"/>
      <c r="L199" s="71"/>
      <c r="M199" s="71"/>
      <c r="N199" s="71"/>
      <c r="O199" s="71"/>
      <c r="P199" s="71"/>
      <c r="Q199" s="71"/>
      <c r="R199" s="71"/>
      <c r="S199" s="71"/>
      <c r="T199" s="71"/>
      <c r="U199" s="71"/>
      <c r="V199" s="71"/>
      <c r="W199" s="71"/>
      <c r="X199" s="71"/>
      <c r="Y199" s="71"/>
      <c r="Z199" s="71"/>
      <c r="AA199" s="71"/>
      <c r="AB199" s="71"/>
      <c r="AC199" s="71"/>
    </row>
    <row r="200" spans="1:29" x14ac:dyDescent="0.3">
      <c r="A200" s="71"/>
      <c r="B200" s="71"/>
      <c r="C200" s="71"/>
      <c r="D200" s="71"/>
      <c r="E200" s="71"/>
      <c r="F200" s="71"/>
      <c r="G200" s="71"/>
      <c r="H200" s="71"/>
      <c r="I200" s="71"/>
      <c r="J200" s="71"/>
      <c r="K200" s="71"/>
      <c r="L200" s="71"/>
      <c r="M200" s="71"/>
      <c r="N200" s="71"/>
      <c r="O200" s="71"/>
      <c r="P200" s="71"/>
      <c r="Q200" s="71"/>
      <c r="R200" s="71"/>
      <c r="S200" s="71"/>
      <c r="T200" s="71"/>
      <c r="U200" s="71"/>
      <c r="V200" s="71"/>
      <c r="W200" s="71"/>
      <c r="X200" s="71"/>
      <c r="Y200" s="71"/>
      <c r="Z200" s="71"/>
      <c r="AA200" s="71"/>
      <c r="AB200" s="71"/>
      <c r="AC200" s="71"/>
    </row>
    <row r="201" spans="1:29" x14ac:dyDescent="0.3">
      <c r="A201" s="71"/>
      <c r="B201" s="71"/>
      <c r="C201" s="71"/>
      <c r="D201" s="71"/>
      <c r="E201" s="71"/>
      <c r="F201" s="71"/>
      <c r="G201" s="71"/>
      <c r="H201" s="71"/>
      <c r="I201" s="71"/>
      <c r="J201" s="71"/>
      <c r="K201" s="71"/>
      <c r="L201" s="71"/>
      <c r="M201" s="71"/>
      <c r="N201" s="71"/>
      <c r="O201" s="71"/>
      <c r="P201" s="71"/>
      <c r="Q201" s="71"/>
      <c r="R201" s="71"/>
      <c r="S201" s="71"/>
      <c r="T201" s="71"/>
      <c r="U201" s="71"/>
      <c r="V201" s="71"/>
      <c r="W201" s="71"/>
      <c r="X201" s="71"/>
      <c r="Y201" s="71"/>
      <c r="Z201" s="71"/>
      <c r="AA201" s="71"/>
      <c r="AB201" s="71"/>
      <c r="AC201" s="71"/>
    </row>
    <row r="202" spans="1:29" x14ac:dyDescent="0.3">
      <c r="A202" s="71"/>
      <c r="B202" s="71"/>
      <c r="C202" s="71"/>
      <c r="D202" s="71"/>
      <c r="E202" s="71"/>
      <c r="F202" s="71"/>
      <c r="G202" s="71"/>
      <c r="H202" s="71"/>
      <c r="I202" s="71"/>
      <c r="J202" s="71"/>
      <c r="K202" s="71"/>
      <c r="L202" s="71"/>
      <c r="M202" s="71"/>
      <c r="N202" s="71"/>
      <c r="O202" s="71"/>
      <c r="P202" s="71"/>
      <c r="Q202" s="71"/>
      <c r="R202" s="71"/>
      <c r="S202" s="71"/>
      <c r="T202" s="71"/>
      <c r="U202" s="71"/>
      <c r="V202" s="71"/>
      <c r="W202" s="71"/>
      <c r="X202" s="71"/>
      <c r="Y202" s="71"/>
      <c r="Z202" s="71"/>
      <c r="AA202" s="71"/>
      <c r="AB202" s="71"/>
      <c r="AC202" s="71"/>
    </row>
    <row r="203" spans="1:29" x14ac:dyDescent="0.3">
      <c r="A203" s="71"/>
      <c r="B203" s="71"/>
      <c r="C203" s="71"/>
      <c r="D203" s="71"/>
      <c r="E203" s="71"/>
      <c r="F203" s="71"/>
      <c r="G203" s="71"/>
      <c r="H203" s="71"/>
      <c r="I203" s="71"/>
      <c r="J203" s="71"/>
      <c r="K203" s="71"/>
      <c r="L203" s="71"/>
      <c r="M203" s="71"/>
      <c r="N203" s="71"/>
      <c r="O203" s="71"/>
      <c r="P203" s="71"/>
      <c r="Q203" s="71"/>
      <c r="R203" s="71"/>
      <c r="S203" s="71"/>
      <c r="T203" s="71"/>
      <c r="U203" s="71"/>
      <c r="V203" s="71"/>
      <c r="W203" s="71"/>
      <c r="X203" s="71"/>
      <c r="Y203" s="71"/>
      <c r="Z203" s="71"/>
      <c r="AA203" s="71"/>
      <c r="AB203" s="71"/>
      <c r="AC203" s="71"/>
    </row>
    <row r="204" spans="1:29" x14ac:dyDescent="0.3">
      <c r="A204" s="71"/>
      <c r="B204" s="71"/>
      <c r="C204" s="71"/>
      <c r="D204" s="71"/>
      <c r="E204" s="71"/>
      <c r="F204" s="71"/>
      <c r="G204" s="71"/>
      <c r="H204" s="71"/>
      <c r="I204" s="71"/>
      <c r="J204" s="71"/>
      <c r="K204" s="71"/>
      <c r="L204" s="71"/>
      <c r="M204" s="71"/>
      <c r="N204" s="71"/>
      <c r="O204" s="71"/>
      <c r="P204" s="71"/>
      <c r="Q204" s="71"/>
      <c r="R204" s="71"/>
      <c r="S204" s="71"/>
      <c r="T204" s="71"/>
      <c r="U204" s="71"/>
      <c r="V204" s="71"/>
      <c r="W204" s="71"/>
      <c r="X204" s="71"/>
      <c r="Y204" s="71"/>
      <c r="Z204" s="71"/>
      <c r="AA204" s="71"/>
      <c r="AB204" s="71"/>
      <c r="AC204" s="71"/>
    </row>
    <row r="205" spans="1:29" x14ac:dyDescent="0.3">
      <c r="A205" s="71"/>
      <c r="B205" s="71"/>
      <c r="C205" s="71"/>
      <c r="D205" s="71"/>
      <c r="E205" s="71"/>
      <c r="F205" s="71"/>
      <c r="G205" s="71"/>
      <c r="H205" s="71"/>
      <c r="I205" s="71"/>
      <c r="J205" s="71"/>
      <c r="K205" s="71"/>
      <c r="L205" s="71"/>
      <c r="M205" s="71"/>
      <c r="N205" s="71"/>
      <c r="O205" s="71"/>
      <c r="P205" s="71"/>
      <c r="Q205" s="71"/>
      <c r="R205" s="71"/>
      <c r="S205" s="71"/>
      <c r="T205" s="71"/>
      <c r="U205" s="71"/>
      <c r="V205" s="71"/>
      <c r="W205" s="71"/>
      <c r="X205" s="71"/>
      <c r="Y205" s="71"/>
      <c r="Z205" s="71"/>
      <c r="AA205" s="71"/>
      <c r="AB205" s="71"/>
      <c r="AC205" s="71"/>
    </row>
    <row r="206" spans="1:29" x14ac:dyDescent="0.3">
      <c r="A206" s="71"/>
      <c r="B206" s="71"/>
      <c r="C206" s="71"/>
      <c r="D206" s="71"/>
      <c r="E206" s="71"/>
      <c r="F206" s="71"/>
      <c r="G206" s="71"/>
      <c r="H206" s="71"/>
      <c r="I206" s="71"/>
      <c r="J206" s="71"/>
      <c r="K206" s="71"/>
      <c r="L206" s="71"/>
      <c r="M206" s="71"/>
      <c r="N206" s="71"/>
      <c r="O206" s="71"/>
      <c r="P206" s="71"/>
      <c r="Q206" s="71"/>
      <c r="R206" s="71"/>
      <c r="S206" s="71"/>
      <c r="T206" s="71"/>
      <c r="U206" s="71"/>
      <c r="V206" s="71"/>
      <c r="W206" s="71"/>
      <c r="X206" s="71"/>
      <c r="Y206" s="71"/>
      <c r="Z206" s="71"/>
      <c r="AA206" s="71"/>
      <c r="AB206" s="71"/>
      <c r="AC206" s="71"/>
    </row>
    <row r="207" spans="1:29" x14ac:dyDescent="0.3">
      <c r="A207" s="71"/>
      <c r="B207" s="71"/>
      <c r="C207" s="71"/>
      <c r="D207" s="71"/>
      <c r="E207" s="71"/>
      <c r="F207" s="71"/>
      <c r="G207" s="71"/>
      <c r="H207" s="71"/>
      <c r="I207" s="71"/>
      <c r="J207" s="71"/>
      <c r="K207" s="71"/>
      <c r="L207" s="71"/>
      <c r="M207" s="71"/>
      <c r="N207" s="71"/>
      <c r="O207" s="71"/>
      <c r="P207" s="71"/>
      <c r="Q207" s="71"/>
      <c r="R207" s="71"/>
      <c r="S207" s="71"/>
      <c r="T207" s="71"/>
      <c r="U207" s="71"/>
      <c r="V207" s="71"/>
      <c r="W207" s="71"/>
      <c r="X207" s="71"/>
      <c r="Y207" s="71"/>
      <c r="Z207" s="71"/>
      <c r="AA207" s="71"/>
      <c r="AB207" s="71"/>
      <c r="AC207" s="71"/>
    </row>
    <row r="208" spans="1:29" x14ac:dyDescent="0.3">
      <c r="A208" s="71"/>
      <c r="B208" s="71"/>
      <c r="C208" s="71"/>
      <c r="D208" s="71"/>
      <c r="E208" s="71"/>
      <c r="F208" s="71"/>
      <c r="G208" s="71"/>
      <c r="H208" s="71"/>
      <c r="I208" s="71"/>
      <c r="J208" s="71"/>
      <c r="K208" s="71"/>
      <c r="L208" s="71"/>
      <c r="M208" s="71"/>
      <c r="N208" s="71"/>
      <c r="O208" s="71"/>
      <c r="P208" s="71"/>
      <c r="Q208" s="71"/>
      <c r="R208" s="71"/>
      <c r="S208" s="71"/>
      <c r="T208" s="71"/>
      <c r="U208" s="71"/>
      <c r="V208" s="71"/>
      <c r="W208" s="71"/>
      <c r="X208" s="71"/>
      <c r="Y208" s="71"/>
      <c r="Z208" s="71"/>
      <c r="AA208" s="71"/>
      <c r="AB208" s="71"/>
      <c r="AC208" s="71"/>
    </row>
    <row r="209" spans="1:29" x14ac:dyDescent="0.3">
      <c r="A209" s="71"/>
      <c r="B209" s="71"/>
      <c r="C209" s="71"/>
      <c r="D209" s="71"/>
      <c r="E209" s="71"/>
      <c r="F209" s="71"/>
      <c r="G209" s="71"/>
      <c r="H209" s="71"/>
      <c r="I209" s="71"/>
      <c r="J209" s="71"/>
      <c r="K209" s="71"/>
      <c r="L209" s="71"/>
      <c r="M209" s="71"/>
      <c r="N209" s="71"/>
      <c r="O209" s="71"/>
      <c r="P209" s="71"/>
      <c r="Q209" s="71"/>
      <c r="R209" s="71"/>
      <c r="S209" s="71"/>
      <c r="T209" s="71"/>
      <c r="U209" s="71"/>
      <c r="V209" s="71"/>
      <c r="W209" s="71"/>
      <c r="X209" s="71"/>
      <c r="Y209" s="71"/>
      <c r="Z209" s="71"/>
      <c r="AA209" s="71"/>
      <c r="AB209" s="71"/>
      <c r="AC209" s="71"/>
    </row>
    <row r="210" spans="1:29" x14ac:dyDescent="0.3">
      <c r="A210" s="71"/>
      <c r="B210" s="71"/>
      <c r="C210" s="71"/>
      <c r="D210" s="71"/>
      <c r="E210" s="71"/>
      <c r="F210" s="71"/>
      <c r="G210" s="71"/>
      <c r="H210" s="71"/>
      <c r="I210" s="71"/>
      <c r="J210" s="71"/>
      <c r="K210" s="71"/>
      <c r="L210" s="71"/>
      <c r="M210" s="71"/>
      <c r="N210" s="71"/>
      <c r="O210" s="71"/>
      <c r="P210" s="71"/>
      <c r="Q210" s="71"/>
      <c r="R210" s="71"/>
      <c r="S210" s="71"/>
      <c r="T210" s="71"/>
      <c r="U210" s="71"/>
      <c r="V210" s="71"/>
      <c r="W210" s="71"/>
      <c r="X210" s="71"/>
      <c r="Y210" s="71"/>
      <c r="Z210" s="71"/>
      <c r="AA210" s="71"/>
      <c r="AB210" s="71"/>
      <c r="AC210" s="71"/>
    </row>
    <row r="211" spans="1:29" x14ac:dyDescent="0.3">
      <c r="A211" s="71"/>
      <c r="B211" s="71"/>
      <c r="C211" s="71"/>
      <c r="D211" s="71"/>
      <c r="E211" s="71"/>
      <c r="F211" s="71"/>
      <c r="G211" s="71"/>
      <c r="H211" s="71"/>
      <c r="I211" s="71"/>
      <c r="J211" s="71"/>
      <c r="K211" s="71"/>
      <c r="L211" s="71"/>
      <c r="M211" s="71"/>
      <c r="N211" s="71"/>
      <c r="O211" s="71"/>
      <c r="P211" s="71"/>
      <c r="Q211" s="71"/>
      <c r="R211" s="71"/>
      <c r="S211" s="71"/>
      <c r="T211" s="71"/>
      <c r="U211" s="71"/>
      <c r="V211" s="71"/>
      <c r="W211" s="71"/>
      <c r="X211" s="71"/>
      <c r="Y211" s="71"/>
      <c r="Z211" s="71"/>
      <c r="AA211" s="71"/>
      <c r="AB211" s="71"/>
      <c r="AC211" s="71"/>
    </row>
    <row r="212" spans="1:29" x14ac:dyDescent="0.3">
      <c r="A212" s="71"/>
      <c r="B212" s="71"/>
      <c r="C212" s="71"/>
      <c r="D212" s="71"/>
      <c r="E212" s="71"/>
      <c r="F212" s="71"/>
      <c r="G212" s="71"/>
      <c r="H212" s="71"/>
      <c r="I212" s="71"/>
      <c r="J212" s="71"/>
      <c r="K212" s="71"/>
      <c r="L212" s="71"/>
      <c r="M212" s="71"/>
      <c r="N212" s="71"/>
      <c r="O212" s="71"/>
      <c r="P212" s="71"/>
      <c r="Q212" s="71"/>
      <c r="R212" s="71"/>
      <c r="S212" s="71"/>
      <c r="T212" s="71"/>
      <c r="U212" s="71"/>
      <c r="V212" s="71"/>
      <c r="W212" s="71"/>
      <c r="X212" s="71"/>
      <c r="Y212" s="71"/>
      <c r="Z212" s="71"/>
      <c r="AA212" s="71"/>
      <c r="AB212" s="71"/>
      <c r="AC212" s="71"/>
    </row>
    <row r="213" spans="1:29" x14ac:dyDescent="0.3">
      <c r="A213" s="71"/>
      <c r="B213" s="71"/>
      <c r="C213" s="71"/>
      <c r="D213" s="71"/>
      <c r="E213" s="71"/>
      <c r="F213" s="71"/>
      <c r="G213" s="71"/>
      <c r="H213" s="71"/>
      <c r="I213" s="71"/>
      <c r="J213" s="71"/>
      <c r="K213" s="71"/>
      <c r="L213" s="71"/>
      <c r="M213" s="71"/>
      <c r="N213" s="71"/>
      <c r="O213" s="71"/>
      <c r="P213" s="71"/>
      <c r="Q213" s="71"/>
      <c r="R213" s="71"/>
      <c r="S213" s="71"/>
      <c r="T213" s="71"/>
      <c r="U213" s="71"/>
      <c r="V213" s="71"/>
      <c r="W213" s="71"/>
      <c r="X213" s="71"/>
      <c r="Y213" s="71"/>
      <c r="Z213" s="71"/>
      <c r="AA213" s="71"/>
      <c r="AB213" s="71"/>
      <c r="AC213" s="71"/>
    </row>
    <row r="214" spans="1:29" x14ac:dyDescent="0.3">
      <c r="A214" s="71"/>
      <c r="B214" s="71"/>
      <c r="C214" s="71"/>
      <c r="D214" s="71"/>
      <c r="E214" s="71"/>
      <c r="F214" s="71"/>
      <c r="G214" s="71"/>
      <c r="H214" s="71"/>
      <c r="I214" s="71"/>
      <c r="J214" s="71"/>
      <c r="K214" s="71"/>
      <c r="L214" s="71"/>
      <c r="M214" s="71"/>
      <c r="N214" s="71"/>
      <c r="O214" s="71"/>
      <c r="P214" s="71"/>
      <c r="Q214" s="71"/>
      <c r="R214" s="71"/>
      <c r="S214" s="71"/>
      <c r="T214" s="71"/>
      <c r="U214" s="71"/>
      <c r="V214" s="71"/>
      <c r="W214" s="71"/>
      <c r="X214" s="71"/>
      <c r="Y214" s="71"/>
      <c r="Z214" s="71"/>
      <c r="AA214" s="71"/>
      <c r="AB214" s="71"/>
      <c r="AC214" s="71"/>
    </row>
    <row r="215" spans="1:29" x14ac:dyDescent="0.3">
      <c r="A215" s="71"/>
      <c r="B215" s="71"/>
      <c r="C215" s="71"/>
      <c r="D215" s="71"/>
      <c r="E215" s="71"/>
      <c r="F215" s="71"/>
      <c r="G215" s="71"/>
      <c r="H215" s="71"/>
      <c r="I215" s="71"/>
      <c r="J215" s="71"/>
      <c r="K215" s="71"/>
      <c r="L215" s="71"/>
      <c r="M215" s="71"/>
      <c r="N215" s="71"/>
      <c r="O215" s="71"/>
      <c r="P215" s="71"/>
      <c r="Q215" s="71"/>
      <c r="R215" s="71"/>
      <c r="S215" s="71"/>
      <c r="T215" s="71"/>
      <c r="U215" s="71"/>
      <c r="V215" s="71"/>
      <c r="W215" s="71"/>
      <c r="X215" s="71"/>
      <c r="Y215" s="71"/>
      <c r="Z215" s="71"/>
      <c r="AA215" s="71"/>
      <c r="AB215" s="71"/>
      <c r="AC215" s="71"/>
    </row>
    <row r="216" spans="1:29" x14ac:dyDescent="0.3">
      <c r="A216" s="71"/>
      <c r="B216" s="71"/>
      <c r="C216" s="71"/>
      <c r="D216" s="71"/>
      <c r="E216" s="71"/>
      <c r="F216" s="71"/>
      <c r="G216" s="71"/>
      <c r="H216" s="71"/>
      <c r="I216" s="71"/>
      <c r="J216" s="71"/>
      <c r="K216" s="71"/>
      <c r="L216" s="71"/>
      <c r="M216" s="71"/>
      <c r="N216" s="71"/>
      <c r="O216" s="71"/>
      <c r="P216" s="71"/>
      <c r="Q216" s="71"/>
      <c r="R216" s="71"/>
      <c r="S216" s="71"/>
      <c r="T216" s="71"/>
      <c r="U216" s="71"/>
      <c r="V216" s="71"/>
      <c r="W216" s="71"/>
      <c r="X216" s="71"/>
      <c r="Y216" s="71"/>
      <c r="Z216" s="71"/>
      <c r="AA216" s="71"/>
      <c r="AB216" s="71"/>
      <c r="AC216" s="71"/>
    </row>
    <row r="217" spans="1:29" x14ac:dyDescent="0.3">
      <c r="A217" s="71"/>
      <c r="B217" s="71"/>
      <c r="C217" s="71"/>
      <c r="D217" s="71"/>
      <c r="E217" s="71"/>
      <c r="F217" s="71"/>
      <c r="G217" s="71"/>
      <c r="H217" s="71"/>
      <c r="I217" s="71"/>
      <c r="J217" s="71"/>
      <c r="K217" s="71"/>
      <c r="L217" s="71"/>
      <c r="M217" s="71"/>
      <c r="N217" s="71"/>
      <c r="O217" s="71"/>
      <c r="P217" s="71"/>
      <c r="Q217" s="71"/>
      <c r="R217" s="71"/>
      <c r="S217" s="71"/>
      <c r="T217" s="71"/>
      <c r="U217" s="71"/>
      <c r="V217" s="71"/>
      <c r="W217" s="71"/>
      <c r="X217" s="71"/>
      <c r="Y217" s="71"/>
      <c r="Z217" s="71"/>
      <c r="AA217" s="71"/>
      <c r="AB217" s="71"/>
      <c r="AC217" s="71"/>
    </row>
    <row r="218" spans="1:29" x14ac:dyDescent="0.3">
      <c r="A218" s="71"/>
      <c r="B218" s="71"/>
      <c r="C218" s="71"/>
      <c r="D218" s="71"/>
      <c r="E218" s="71"/>
      <c r="F218" s="71"/>
      <c r="G218" s="71"/>
      <c r="H218" s="71"/>
      <c r="I218" s="71"/>
      <c r="J218" s="71"/>
      <c r="K218" s="71"/>
      <c r="L218" s="71"/>
      <c r="M218" s="71"/>
      <c r="N218" s="71"/>
      <c r="O218" s="71"/>
      <c r="P218" s="71"/>
      <c r="Q218" s="71"/>
      <c r="R218" s="71"/>
      <c r="S218" s="71"/>
      <c r="T218" s="71"/>
      <c r="U218" s="71"/>
      <c r="V218" s="71"/>
      <c r="W218" s="71"/>
      <c r="X218" s="71"/>
      <c r="Y218" s="71"/>
      <c r="Z218" s="71"/>
      <c r="AA218" s="71"/>
      <c r="AB218" s="71"/>
      <c r="AC218" s="71"/>
    </row>
    <row r="219" spans="1:29" x14ac:dyDescent="0.3">
      <c r="A219" s="71"/>
      <c r="B219" s="71"/>
      <c r="C219" s="71"/>
      <c r="D219" s="71"/>
      <c r="E219" s="71"/>
      <c r="F219" s="71"/>
      <c r="G219" s="71"/>
      <c r="H219" s="71"/>
      <c r="I219" s="71"/>
      <c r="J219" s="71"/>
      <c r="K219" s="71"/>
      <c r="L219" s="71"/>
      <c r="M219" s="71"/>
      <c r="N219" s="71"/>
      <c r="O219" s="71"/>
      <c r="P219" s="71"/>
      <c r="Q219" s="71"/>
      <c r="R219" s="71"/>
      <c r="S219" s="71"/>
      <c r="T219" s="71"/>
      <c r="U219" s="71"/>
      <c r="V219" s="71"/>
      <c r="W219" s="71"/>
      <c r="X219" s="71"/>
      <c r="Y219" s="71"/>
      <c r="Z219" s="71"/>
      <c r="AA219" s="71"/>
      <c r="AB219" s="71"/>
      <c r="AC219" s="71"/>
    </row>
    <row r="220" spans="1:29" x14ac:dyDescent="0.3">
      <c r="A220" s="71"/>
      <c r="B220" s="71"/>
      <c r="C220" s="71"/>
      <c r="D220" s="71"/>
      <c r="E220" s="71"/>
      <c r="F220" s="71"/>
      <c r="G220" s="71"/>
      <c r="H220" s="71"/>
      <c r="I220" s="71"/>
      <c r="J220" s="71"/>
      <c r="K220" s="71"/>
      <c r="L220" s="71"/>
      <c r="M220" s="71"/>
      <c r="N220" s="71"/>
      <c r="O220" s="71"/>
      <c r="P220" s="71"/>
      <c r="Q220" s="71"/>
      <c r="R220" s="71"/>
      <c r="S220" s="71"/>
      <c r="T220" s="71"/>
      <c r="U220" s="71"/>
      <c r="V220" s="71"/>
      <c r="W220" s="71"/>
      <c r="X220" s="71"/>
      <c r="Y220" s="71"/>
      <c r="Z220" s="71"/>
      <c r="AA220" s="71"/>
      <c r="AB220" s="71"/>
      <c r="AC220" s="71"/>
    </row>
    <row r="221" spans="1:29" x14ac:dyDescent="0.3">
      <c r="A221" s="71"/>
      <c r="B221" s="71"/>
      <c r="C221" s="71"/>
      <c r="D221" s="71"/>
      <c r="E221" s="71"/>
      <c r="F221" s="71"/>
      <c r="G221" s="71"/>
      <c r="H221" s="71"/>
      <c r="I221" s="71"/>
      <c r="J221" s="71"/>
      <c r="K221" s="71"/>
      <c r="L221" s="71"/>
      <c r="M221" s="71"/>
      <c r="N221" s="71"/>
      <c r="O221" s="71"/>
      <c r="P221" s="71"/>
      <c r="Q221" s="71"/>
      <c r="R221" s="71"/>
      <c r="S221" s="71"/>
      <c r="T221" s="71"/>
      <c r="U221" s="71"/>
      <c r="V221" s="71"/>
      <c r="W221" s="71"/>
      <c r="X221" s="71"/>
      <c r="Y221" s="71"/>
      <c r="Z221" s="71"/>
      <c r="AA221" s="71"/>
      <c r="AB221" s="71"/>
      <c r="AC221" s="71"/>
    </row>
    <row r="222" spans="1:29" x14ac:dyDescent="0.3">
      <c r="A222" s="71"/>
      <c r="B222" s="71"/>
      <c r="C222" s="71"/>
      <c r="D222" s="71"/>
      <c r="E222" s="71"/>
      <c r="F222" s="71"/>
      <c r="G222" s="71"/>
      <c r="H222" s="71"/>
      <c r="I222" s="71"/>
      <c r="J222" s="71"/>
      <c r="K222" s="71"/>
      <c r="L222" s="71"/>
      <c r="M222" s="71"/>
      <c r="N222" s="71"/>
      <c r="O222" s="71"/>
      <c r="P222" s="71"/>
      <c r="Q222" s="71"/>
      <c r="R222" s="71"/>
      <c r="S222" s="71"/>
      <c r="T222" s="71"/>
      <c r="U222" s="71"/>
      <c r="V222" s="71"/>
      <c r="W222" s="71"/>
      <c r="X222" s="71"/>
      <c r="Y222" s="71"/>
      <c r="Z222" s="71"/>
      <c r="AA222" s="71"/>
      <c r="AB222" s="71"/>
      <c r="AC222" s="71"/>
    </row>
    <row r="223" spans="1:29" x14ac:dyDescent="0.3">
      <c r="A223" s="71"/>
      <c r="B223" s="71"/>
      <c r="C223" s="71"/>
      <c r="D223" s="71"/>
      <c r="E223" s="71"/>
      <c r="F223" s="71"/>
      <c r="G223" s="71"/>
      <c r="H223" s="71"/>
      <c r="I223" s="71"/>
      <c r="J223" s="71"/>
      <c r="K223" s="71"/>
      <c r="L223" s="71"/>
      <c r="M223" s="71"/>
      <c r="N223" s="71"/>
      <c r="O223" s="71"/>
      <c r="P223" s="71"/>
      <c r="Q223" s="71"/>
      <c r="R223" s="71"/>
      <c r="S223" s="71"/>
      <c r="T223" s="71"/>
      <c r="U223" s="71"/>
      <c r="V223" s="71"/>
      <c r="W223" s="71"/>
      <c r="X223" s="71"/>
      <c r="Y223" s="71"/>
      <c r="Z223" s="71"/>
      <c r="AA223" s="71"/>
      <c r="AB223" s="71"/>
      <c r="AC223" s="71"/>
    </row>
    <row r="224" spans="1:29" x14ac:dyDescent="0.3">
      <c r="A224" s="71"/>
      <c r="B224" s="71"/>
      <c r="C224" s="71"/>
      <c r="D224" s="71"/>
      <c r="E224" s="71"/>
      <c r="F224" s="71"/>
      <c r="G224" s="71"/>
      <c r="H224" s="71"/>
      <c r="I224" s="71"/>
      <c r="J224" s="71"/>
      <c r="K224" s="71"/>
      <c r="L224" s="71"/>
      <c r="M224" s="71"/>
      <c r="N224" s="71"/>
      <c r="O224" s="71"/>
      <c r="P224" s="71"/>
      <c r="Q224" s="71"/>
      <c r="R224" s="71"/>
      <c r="S224" s="71"/>
      <c r="T224" s="71"/>
      <c r="U224" s="71"/>
      <c r="V224" s="71"/>
      <c r="W224" s="71"/>
      <c r="X224" s="71"/>
      <c r="Y224" s="71"/>
      <c r="Z224" s="71"/>
      <c r="AA224" s="71"/>
      <c r="AB224" s="71"/>
      <c r="AC224" s="71"/>
    </row>
    <row r="225" spans="1:29" x14ac:dyDescent="0.3">
      <c r="A225" s="71"/>
      <c r="B225" s="71"/>
      <c r="C225" s="71"/>
      <c r="D225" s="71"/>
      <c r="E225" s="71"/>
      <c r="F225" s="71"/>
      <c r="G225" s="71"/>
      <c r="H225" s="71"/>
      <c r="I225" s="71"/>
      <c r="J225" s="71"/>
      <c r="K225" s="71"/>
      <c r="L225" s="71"/>
      <c r="M225" s="71"/>
      <c r="N225" s="71"/>
      <c r="O225" s="71"/>
      <c r="P225" s="71"/>
      <c r="Q225" s="71"/>
      <c r="R225" s="71"/>
      <c r="S225" s="71"/>
      <c r="T225" s="71"/>
      <c r="U225" s="71"/>
      <c r="V225" s="71"/>
      <c r="W225" s="71"/>
      <c r="X225" s="71"/>
      <c r="Y225" s="71"/>
      <c r="Z225" s="71"/>
      <c r="AA225" s="71"/>
      <c r="AB225" s="71"/>
      <c r="AC225" s="71"/>
    </row>
    <row r="226" spans="1:29" x14ac:dyDescent="0.3">
      <c r="A226" s="71"/>
      <c r="B226" s="71"/>
      <c r="C226" s="71"/>
      <c r="D226" s="71"/>
      <c r="E226" s="71"/>
      <c r="F226" s="71"/>
      <c r="G226" s="71"/>
      <c r="H226" s="71"/>
      <c r="I226" s="71"/>
      <c r="J226" s="71"/>
      <c r="K226" s="71"/>
      <c r="L226" s="71"/>
      <c r="M226" s="71"/>
      <c r="N226" s="71"/>
      <c r="O226" s="71"/>
      <c r="P226" s="71"/>
      <c r="Q226" s="71"/>
      <c r="R226" s="71"/>
      <c r="S226" s="71"/>
      <c r="T226" s="71"/>
      <c r="U226" s="71"/>
      <c r="V226" s="71"/>
      <c r="W226" s="71"/>
      <c r="X226" s="71"/>
      <c r="Y226" s="71"/>
      <c r="Z226" s="71"/>
      <c r="AA226" s="71"/>
      <c r="AB226" s="71"/>
      <c r="AC226" s="71"/>
    </row>
    <row r="227" spans="1:29" x14ac:dyDescent="0.3">
      <c r="A227" s="71"/>
      <c r="B227" s="71"/>
      <c r="C227" s="71"/>
      <c r="D227" s="71"/>
      <c r="E227" s="71"/>
      <c r="F227" s="71"/>
      <c r="G227" s="71"/>
      <c r="H227" s="71"/>
      <c r="I227" s="71"/>
      <c r="J227" s="71"/>
      <c r="K227" s="71"/>
      <c r="L227" s="71"/>
      <c r="M227" s="71"/>
      <c r="N227" s="71"/>
      <c r="O227" s="71"/>
      <c r="P227" s="71"/>
      <c r="Q227" s="71"/>
      <c r="R227" s="71"/>
      <c r="S227" s="71"/>
      <c r="T227" s="71"/>
      <c r="U227" s="71"/>
      <c r="V227" s="71"/>
      <c r="W227" s="71"/>
      <c r="X227" s="71"/>
      <c r="Y227" s="71"/>
      <c r="Z227" s="71"/>
      <c r="AA227" s="71"/>
      <c r="AB227" s="71"/>
      <c r="AC227" s="71"/>
    </row>
    <row r="228" spans="1:29" x14ac:dyDescent="0.3">
      <c r="A228" s="71"/>
      <c r="B228" s="71"/>
      <c r="C228" s="71"/>
      <c r="D228" s="71"/>
      <c r="E228" s="71"/>
      <c r="F228" s="71"/>
      <c r="G228" s="71"/>
      <c r="H228" s="71"/>
      <c r="I228" s="71"/>
      <c r="J228" s="71"/>
      <c r="K228" s="71"/>
      <c r="L228" s="71"/>
      <c r="M228" s="71"/>
      <c r="N228" s="71"/>
      <c r="O228" s="71"/>
      <c r="P228" s="71"/>
      <c r="Q228" s="71"/>
      <c r="R228" s="71"/>
      <c r="S228" s="71"/>
      <c r="T228" s="71"/>
      <c r="U228" s="71"/>
      <c r="V228" s="71"/>
      <c r="W228" s="71"/>
      <c r="X228" s="71"/>
      <c r="Y228" s="71"/>
      <c r="Z228" s="71"/>
      <c r="AA228" s="71"/>
      <c r="AB228" s="71"/>
      <c r="AC228" s="71"/>
    </row>
    <row r="229" spans="1:29" x14ac:dyDescent="0.3">
      <c r="A229" s="71"/>
      <c r="B229" s="71"/>
      <c r="C229" s="71"/>
      <c r="D229" s="71"/>
      <c r="E229" s="71"/>
      <c r="F229" s="71"/>
      <c r="G229" s="71"/>
      <c r="H229" s="71"/>
      <c r="I229" s="71"/>
      <c r="J229" s="71"/>
      <c r="K229" s="71"/>
      <c r="L229" s="71"/>
      <c r="M229" s="71"/>
      <c r="N229" s="71"/>
      <c r="O229" s="71"/>
      <c r="P229" s="71"/>
      <c r="Q229" s="71"/>
      <c r="R229" s="71"/>
      <c r="S229" s="71"/>
      <c r="T229" s="71"/>
      <c r="U229" s="71"/>
      <c r="V229" s="71"/>
      <c r="W229" s="71"/>
      <c r="X229" s="71"/>
      <c r="Y229" s="71"/>
      <c r="Z229" s="71"/>
      <c r="AA229" s="71"/>
      <c r="AB229" s="71"/>
      <c r="AC229" s="71"/>
    </row>
    <row r="230" spans="1:29" x14ac:dyDescent="0.3">
      <c r="A230" s="71"/>
      <c r="B230" s="71"/>
      <c r="C230" s="71"/>
      <c r="D230" s="71"/>
      <c r="E230" s="71"/>
      <c r="F230" s="71"/>
      <c r="G230" s="71"/>
      <c r="H230" s="71"/>
      <c r="I230" s="71"/>
      <c r="J230" s="71"/>
      <c r="K230" s="71"/>
      <c r="L230" s="71"/>
      <c r="M230" s="71"/>
      <c r="N230" s="71"/>
      <c r="O230" s="71"/>
      <c r="P230" s="71"/>
      <c r="Q230" s="71"/>
      <c r="R230" s="71"/>
      <c r="S230" s="71"/>
      <c r="T230" s="71"/>
      <c r="U230" s="71"/>
      <c r="V230" s="71"/>
      <c r="W230" s="71"/>
      <c r="X230" s="71"/>
      <c r="Y230" s="71"/>
      <c r="Z230" s="71"/>
      <c r="AA230" s="71"/>
      <c r="AB230" s="71"/>
      <c r="AC230" s="71"/>
    </row>
    <row r="231" spans="1:29" x14ac:dyDescent="0.3">
      <c r="A231" s="71"/>
      <c r="B231" s="71"/>
      <c r="C231" s="71"/>
      <c r="D231" s="71"/>
      <c r="E231" s="71"/>
      <c r="F231" s="71"/>
      <c r="G231" s="71"/>
      <c r="H231" s="71"/>
      <c r="I231" s="71"/>
      <c r="J231" s="71"/>
      <c r="K231" s="71"/>
      <c r="L231" s="71"/>
      <c r="M231" s="71"/>
      <c r="N231" s="71"/>
      <c r="O231" s="71"/>
      <c r="P231" s="71"/>
      <c r="Q231" s="71"/>
      <c r="R231" s="71"/>
      <c r="S231" s="71"/>
      <c r="T231" s="71"/>
      <c r="U231" s="71"/>
      <c r="V231" s="71"/>
      <c r="W231" s="71"/>
      <c r="X231" s="71"/>
      <c r="Y231" s="71"/>
      <c r="Z231" s="71"/>
      <c r="AA231" s="71"/>
      <c r="AB231" s="71"/>
      <c r="AC231" s="71"/>
    </row>
    <row r="232" spans="1:29" x14ac:dyDescent="0.3">
      <c r="A232" s="71"/>
      <c r="B232" s="71"/>
      <c r="C232" s="71"/>
      <c r="D232" s="71"/>
      <c r="E232" s="71"/>
      <c r="F232" s="71"/>
      <c r="G232" s="71"/>
      <c r="H232" s="71"/>
      <c r="I232" s="71"/>
      <c r="J232" s="71"/>
      <c r="K232" s="71"/>
      <c r="L232" s="71"/>
      <c r="M232" s="71"/>
      <c r="N232" s="71"/>
      <c r="O232" s="71"/>
      <c r="P232" s="71"/>
      <c r="Q232" s="71"/>
      <c r="R232" s="71"/>
      <c r="S232" s="71"/>
      <c r="T232" s="71"/>
      <c r="U232" s="71"/>
      <c r="V232" s="71"/>
      <c r="W232" s="71"/>
      <c r="X232" s="71"/>
      <c r="Y232" s="71"/>
      <c r="Z232" s="71"/>
      <c r="AA232" s="71"/>
      <c r="AB232" s="71"/>
      <c r="AC232" s="71"/>
    </row>
    <row r="233" spans="1:29" x14ac:dyDescent="0.3">
      <c r="A233" s="71"/>
      <c r="B233" s="71"/>
      <c r="C233" s="71"/>
      <c r="D233" s="71"/>
      <c r="E233" s="71"/>
      <c r="F233" s="71"/>
      <c r="G233" s="71"/>
      <c r="H233" s="71"/>
      <c r="I233" s="71"/>
      <c r="J233" s="71"/>
      <c r="K233" s="71"/>
      <c r="L233" s="71"/>
      <c r="M233" s="71"/>
      <c r="N233" s="71"/>
      <c r="O233" s="71"/>
      <c r="P233" s="71"/>
      <c r="Q233" s="71"/>
      <c r="R233" s="71"/>
      <c r="S233" s="71"/>
      <c r="T233" s="71"/>
      <c r="U233" s="71"/>
      <c r="V233" s="71"/>
      <c r="W233" s="71"/>
      <c r="X233" s="71"/>
      <c r="Y233" s="71"/>
      <c r="Z233" s="71"/>
      <c r="AA233" s="71"/>
      <c r="AB233" s="71"/>
      <c r="AC233" s="71"/>
    </row>
    <row r="234" spans="1:29" x14ac:dyDescent="0.3">
      <c r="A234" s="71"/>
      <c r="B234" s="71"/>
      <c r="C234" s="71"/>
      <c r="D234" s="71"/>
      <c r="E234" s="71"/>
      <c r="F234" s="71"/>
      <c r="G234" s="71"/>
      <c r="H234" s="71"/>
      <c r="I234" s="71"/>
      <c r="J234" s="71"/>
      <c r="K234" s="71"/>
      <c r="L234" s="71"/>
      <c r="M234" s="71"/>
      <c r="N234" s="71"/>
      <c r="O234" s="71"/>
      <c r="P234" s="71"/>
      <c r="Q234" s="71"/>
      <c r="R234" s="71"/>
      <c r="S234" s="71"/>
      <c r="T234" s="71"/>
      <c r="U234" s="71"/>
      <c r="V234" s="71"/>
      <c r="W234" s="71"/>
      <c r="X234" s="71"/>
      <c r="Y234" s="71"/>
      <c r="Z234" s="71"/>
      <c r="AA234" s="71"/>
      <c r="AB234" s="71"/>
      <c r="AC234" s="71"/>
    </row>
    <row r="235" spans="1:29" x14ac:dyDescent="0.3">
      <c r="A235" s="71"/>
      <c r="B235" s="71"/>
      <c r="C235" s="71"/>
      <c r="D235" s="71"/>
      <c r="E235" s="71"/>
      <c r="F235" s="71"/>
      <c r="G235" s="71"/>
      <c r="H235" s="71"/>
      <c r="I235" s="71"/>
      <c r="J235" s="71"/>
      <c r="K235" s="71"/>
      <c r="L235" s="71"/>
      <c r="M235" s="71"/>
      <c r="N235" s="71"/>
      <c r="O235" s="71"/>
      <c r="P235" s="71"/>
      <c r="Q235" s="71"/>
      <c r="R235" s="71"/>
      <c r="S235" s="71"/>
      <c r="T235" s="71"/>
      <c r="U235" s="71"/>
      <c r="V235" s="71"/>
      <c r="W235" s="71"/>
      <c r="X235" s="71"/>
      <c r="Y235" s="71"/>
      <c r="Z235" s="71"/>
      <c r="AA235" s="71"/>
      <c r="AB235" s="71"/>
      <c r="AC235" s="71"/>
    </row>
    <row r="236" spans="1:29" x14ac:dyDescent="0.3">
      <c r="A236" s="71"/>
      <c r="B236" s="71"/>
      <c r="C236" s="71"/>
      <c r="D236" s="71"/>
      <c r="E236" s="71"/>
      <c r="F236" s="71"/>
      <c r="G236" s="71"/>
      <c r="H236" s="71"/>
      <c r="I236" s="71"/>
      <c r="J236" s="71"/>
      <c r="K236" s="71"/>
      <c r="L236" s="71"/>
      <c r="M236" s="71"/>
      <c r="N236" s="71"/>
      <c r="O236" s="71"/>
      <c r="P236" s="71"/>
      <c r="Q236" s="71"/>
      <c r="R236" s="71"/>
      <c r="S236" s="71"/>
      <c r="T236" s="71"/>
      <c r="U236" s="71"/>
      <c r="V236" s="71"/>
      <c r="W236" s="71"/>
      <c r="X236" s="71"/>
      <c r="Y236" s="71"/>
      <c r="Z236" s="71"/>
      <c r="AA236" s="71"/>
      <c r="AB236" s="71"/>
      <c r="AC236" s="71"/>
    </row>
    <row r="237" spans="1:29" x14ac:dyDescent="0.3">
      <c r="A237" s="71"/>
      <c r="B237" s="71"/>
      <c r="C237" s="71"/>
      <c r="D237" s="71"/>
      <c r="E237" s="71"/>
      <c r="F237" s="71"/>
      <c r="G237" s="71"/>
      <c r="H237" s="71"/>
      <c r="I237" s="71"/>
      <c r="J237" s="71"/>
      <c r="K237" s="71"/>
      <c r="L237" s="71"/>
      <c r="M237" s="71"/>
      <c r="N237" s="71"/>
      <c r="O237" s="71"/>
      <c r="P237" s="71"/>
      <c r="Q237" s="71"/>
      <c r="R237" s="71"/>
      <c r="S237" s="71"/>
      <c r="T237" s="71"/>
      <c r="U237" s="71"/>
      <c r="V237" s="71"/>
      <c r="W237" s="71"/>
      <c r="X237" s="71"/>
      <c r="Y237" s="71"/>
      <c r="Z237" s="71"/>
      <c r="AA237" s="71"/>
      <c r="AB237" s="71"/>
      <c r="AC237" s="71"/>
    </row>
    <row r="238" spans="1:29" x14ac:dyDescent="0.3">
      <c r="A238" s="71"/>
      <c r="B238" s="71"/>
      <c r="C238" s="71"/>
      <c r="D238" s="71"/>
      <c r="E238" s="71"/>
      <c r="F238" s="71"/>
      <c r="G238" s="71"/>
      <c r="H238" s="71"/>
      <c r="I238" s="71"/>
      <c r="J238" s="71"/>
      <c r="K238" s="71"/>
      <c r="L238" s="71"/>
      <c r="M238" s="71"/>
      <c r="N238" s="71"/>
      <c r="O238" s="71"/>
      <c r="P238" s="71"/>
      <c r="Q238" s="71"/>
      <c r="R238" s="71"/>
      <c r="S238" s="71"/>
      <c r="T238" s="71"/>
      <c r="U238" s="71"/>
      <c r="V238" s="71"/>
      <c r="W238" s="71"/>
      <c r="X238" s="71"/>
      <c r="Y238" s="71"/>
      <c r="Z238" s="71"/>
      <c r="AA238" s="71"/>
      <c r="AB238" s="71"/>
      <c r="AC238" s="71"/>
    </row>
    <row r="239" spans="1:29" x14ac:dyDescent="0.3">
      <c r="A239" s="71"/>
      <c r="B239" s="71"/>
      <c r="C239" s="71"/>
      <c r="D239" s="71"/>
      <c r="E239" s="71"/>
      <c r="F239" s="71"/>
      <c r="G239" s="71"/>
      <c r="H239" s="71"/>
      <c r="I239" s="71"/>
      <c r="J239" s="71"/>
      <c r="K239" s="71"/>
      <c r="L239" s="71"/>
      <c r="M239" s="71"/>
      <c r="N239" s="71"/>
      <c r="O239" s="71"/>
      <c r="P239" s="71"/>
      <c r="Q239" s="71"/>
      <c r="R239" s="71"/>
      <c r="S239" s="71"/>
      <c r="T239" s="71"/>
      <c r="U239" s="71"/>
      <c r="V239" s="71"/>
      <c r="W239" s="71"/>
      <c r="X239" s="71"/>
      <c r="Y239" s="71"/>
      <c r="Z239" s="71"/>
      <c r="AA239" s="71"/>
      <c r="AB239" s="71"/>
      <c r="AC239" s="71"/>
    </row>
    <row r="240" spans="1:29" x14ac:dyDescent="0.3">
      <c r="A240" s="71"/>
      <c r="B240" s="71"/>
      <c r="C240" s="71"/>
      <c r="D240" s="71"/>
      <c r="E240" s="71"/>
      <c r="F240" s="71"/>
      <c r="G240" s="71"/>
      <c r="H240" s="71"/>
      <c r="I240" s="71"/>
      <c r="J240" s="71"/>
      <c r="K240" s="71"/>
      <c r="L240" s="71"/>
      <c r="M240" s="71"/>
      <c r="N240" s="71"/>
      <c r="O240" s="71"/>
      <c r="P240" s="71"/>
      <c r="Q240" s="71"/>
      <c r="R240" s="71"/>
      <c r="S240" s="71"/>
      <c r="T240" s="71"/>
      <c r="U240" s="71"/>
      <c r="V240" s="71"/>
      <c r="W240" s="71"/>
      <c r="X240" s="71"/>
      <c r="Y240" s="71"/>
      <c r="Z240" s="71"/>
      <c r="AA240" s="71"/>
      <c r="AB240" s="71"/>
      <c r="AC240" s="71"/>
    </row>
    <row r="241" spans="1:29" x14ac:dyDescent="0.3">
      <c r="A241" s="71"/>
      <c r="B241" s="71"/>
      <c r="C241" s="71"/>
      <c r="D241" s="71"/>
      <c r="E241" s="71"/>
      <c r="F241" s="71"/>
      <c r="G241" s="71"/>
      <c r="H241" s="71"/>
      <c r="I241" s="71"/>
      <c r="J241" s="71"/>
      <c r="K241" s="71"/>
      <c r="L241" s="71"/>
      <c r="M241" s="71"/>
      <c r="N241" s="71"/>
      <c r="O241" s="71"/>
      <c r="P241" s="71"/>
      <c r="Q241" s="71"/>
      <c r="R241" s="71"/>
      <c r="S241" s="71"/>
      <c r="T241" s="71"/>
      <c r="U241" s="71"/>
      <c r="V241" s="71"/>
      <c r="W241" s="71"/>
      <c r="X241" s="71"/>
      <c r="Y241" s="71"/>
      <c r="Z241" s="71"/>
      <c r="AA241" s="71"/>
      <c r="AB241" s="71"/>
      <c r="AC241" s="71"/>
    </row>
    <row r="242" spans="1:29" x14ac:dyDescent="0.3">
      <c r="A242" s="71"/>
      <c r="B242" s="71"/>
      <c r="C242" s="71"/>
      <c r="D242" s="71"/>
      <c r="E242" s="71"/>
      <c r="F242" s="71"/>
      <c r="G242" s="71"/>
      <c r="H242" s="71"/>
      <c r="I242" s="71"/>
      <c r="J242" s="71"/>
      <c r="K242" s="71"/>
      <c r="L242" s="71"/>
      <c r="M242" s="71"/>
      <c r="N242" s="71"/>
      <c r="O242" s="71"/>
      <c r="P242" s="71"/>
      <c r="Q242" s="71"/>
      <c r="R242" s="71"/>
      <c r="S242" s="71"/>
      <c r="T242" s="71"/>
      <c r="U242" s="71"/>
      <c r="V242" s="71"/>
      <c r="W242" s="71"/>
      <c r="X242" s="71"/>
      <c r="Y242" s="71"/>
      <c r="Z242" s="71"/>
      <c r="AA242" s="71"/>
      <c r="AB242" s="71"/>
      <c r="AC242" s="71"/>
    </row>
    <row r="243" spans="1:29" x14ac:dyDescent="0.3">
      <c r="A243" s="71"/>
      <c r="B243" s="71"/>
      <c r="C243" s="71"/>
      <c r="D243" s="71"/>
      <c r="E243" s="71"/>
      <c r="F243" s="71"/>
      <c r="G243" s="71"/>
      <c r="H243" s="71"/>
      <c r="I243" s="71"/>
      <c r="J243" s="71"/>
      <c r="K243" s="71"/>
      <c r="L243" s="71"/>
      <c r="M243" s="71"/>
      <c r="N243" s="71"/>
      <c r="O243" s="71"/>
      <c r="P243" s="71"/>
      <c r="Q243" s="71"/>
      <c r="R243" s="71"/>
      <c r="S243" s="71"/>
      <c r="T243" s="71"/>
      <c r="U243" s="71"/>
      <c r="V243" s="71"/>
      <c r="W243" s="71"/>
      <c r="X243" s="71"/>
      <c r="Y243" s="71"/>
      <c r="Z243" s="71"/>
      <c r="AA243" s="71"/>
      <c r="AB243" s="71"/>
      <c r="AC243" s="71"/>
    </row>
    <row r="244" spans="1:29" x14ac:dyDescent="0.3">
      <c r="A244" s="71"/>
      <c r="B244" s="71"/>
      <c r="C244" s="71"/>
      <c r="D244" s="71"/>
      <c r="E244" s="71"/>
      <c r="F244" s="71"/>
      <c r="G244" s="71"/>
      <c r="H244" s="71"/>
      <c r="I244" s="71"/>
      <c r="J244" s="71"/>
      <c r="K244" s="71"/>
      <c r="L244" s="71"/>
      <c r="M244" s="71"/>
      <c r="N244" s="71"/>
      <c r="O244" s="71"/>
      <c r="P244" s="71"/>
      <c r="Q244" s="71"/>
      <c r="R244" s="71"/>
      <c r="S244" s="71"/>
      <c r="T244" s="71"/>
      <c r="U244" s="71"/>
      <c r="V244" s="71"/>
      <c r="W244" s="71"/>
      <c r="X244" s="71"/>
      <c r="Y244" s="71"/>
      <c r="Z244" s="71"/>
      <c r="AA244" s="71"/>
      <c r="AB244" s="71"/>
      <c r="AC244" s="71"/>
    </row>
    <row r="245" spans="1:29" x14ac:dyDescent="0.3">
      <c r="A245" s="71"/>
      <c r="B245" s="71"/>
      <c r="C245" s="71"/>
      <c r="D245" s="71"/>
      <c r="E245" s="71"/>
      <c r="F245" s="71"/>
      <c r="G245" s="71"/>
      <c r="H245" s="71"/>
      <c r="I245" s="71"/>
      <c r="J245" s="71"/>
      <c r="K245" s="71"/>
      <c r="L245" s="71"/>
      <c r="M245" s="71"/>
      <c r="N245" s="71"/>
      <c r="O245" s="71"/>
      <c r="P245" s="71"/>
      <c r="Q245" s="71"/>
      <c r="R245" s="71"/>
      <c r="S245" s="71"/>
      <c r="T245" s="71"/>
      <c r="U245" s="71"/>
      <c r="V245" s="71"/>
      <c r="W245" s="71"/>
      <c r="X245" s="71"/>
      <c r="Y245" s="71"/>
      <c r="Z245" s="71"/>
      <c r="AA245" s="71"/>
      <c r="AB245" s="71"/>
      <c r="AC245" s="71"/>
    </row>
    <row r="246" spans="1:29" x14ac:dyDescent="0.3">
      <c r="A246" s="71"/>
      <c r="B246" s="71"/>
      <c r="C246" s="71"/>
      <c r="D246" s="71"/>
      <c r="E246" s="71"/>
      <c r="F246" s="71"/>
      <c r="G246" s="71"/>
      <c r="H246" s="71"/>
      <c r="I246" s="71"/>
      <c r="J246" s="71"/>
      <c r="K246" s="71"/>
      <c r="L246" s="71"/>
      <c r="M246" s="71"/>
      <c r="N246" s="71"/>
      <c r="O246" s="71"/>
      <c r="P246" s="71"/>
      <c r="Q246" s="71"/>
      <c r="R246" s="71"/>
      <c r="S246" s="71"/>
      <c r="T246" s="71"/>
      <c r="U246" s="71"/>
      <c r="V246" s="71"/>
      <c r="W246" s="71"/>
      <c r="X246" s="71"/>
      <c r="Y246" s="71"/>
      <c r="Z246" s="71"/>
      <c r="AA246" s="71"/>
      <c r="AB246" s="71"/>
      <c r="AC246" s="71"/>
    </row>
    <row r="247" spans="1:29" x14ac:dyDescent="0.3">
      <c r="A247" s="71"/>
      <c r="B247" s="71"/>
      <c r="C247" s="71"/>
      <c r="D247" s="71"/>
      <c r="E247" s="71"/>
      <c r="F247" s="71"/>
      <c r="G247" s="71"/>
      <c r="H247" s="71"/>
      <c r="I247" s="71"/>
      <c r="J247" s="71"/>
      <c r="K247" s="71"/>
      <c r="L247" s="71"/>
      <c r="M247" s="71"/>
      <c r="N247" s="71"/>
      <c r="O247" s="71"/>
      <c r="P247" s="71"/>
      <c r="Q247" s="71"/>
      <c r="R247" s="71"/>
      <c r="S247" s="71"/>
      <c r="T247" s="71"/>
      <c r="U247" s="71"/>
      <c r="V247" s="71"/>
      <c r="W247" s="71"/>
      <c r="X247" s="71"/>
      <c r="Y247" s="71"/>
      <c r="Z247" s="71"/>
      <c r="AA247" s="71"/>
      <c r="AB247" s="71"/>
      <c r="AC247" s="71"/>
    </row>
    <row r="248" spans="1:29" x14ac:dyDescent="0.3">
      <c r="A248" s="71"/>
      <c r="B248" s="71"/>
      <c r="C248" s="71"/>
      <c r="D248" s="71"/>
      <c r="E248" s="71"/>
      <c r="F248" s="71"/>
      <c r="G248" s="71"/>
      <c r="H248" s="71"/>
      <c r="I248" s="71"/>
      <c r="J248" s="71"/>
      <c r="K248" s="71"/>
      <c r="L248" s="71"/>
      <c r="M248" s="71"/>
      <c r="N248" s="71"/>
      <c r="O248" s="71"/>
      <c r="P248" s="71"/>
      <c r="Q248" s="71"/>
      <c r="R248" s="71"/>
      <c r="S248" s="71"/>
      <c r="T248" s="71"/>
      <c r="U248" s="71"/>
      <c r="V248" s="71"/>
      <c r="W248" s="71"/>
      <c r="X248" s="71"/>
      <c r="Y248" s="71"/>
      <c r="Z248" s="71"/>
      <c r="AA248" s="71"/>
      <c r="AB248" s="71"/>
      <c r="AC248" s="71"/>
    </row>
    <row r="249" spans="1:29" x14ac:dyDescent="0.3">
      <c r="A249" s="71"/>
      <c r="B249" s="71"/>
      <c r="C249" s="71"/>
      <c r="D249" s="71"/>
      <c r="E249" s="71"/>
      <c r="F249" s="71"/>
      <c r="G249" s="71"/>
      <c r="H249" s="71"/>
      <c r="I249" s="71"/>
      <c r="J249" s="71"/>
      <c r="K249" s="71"/>
      <c r="L249" s="71"/>
      <c r="M249" s="71"/>
      <c r="N249" s="71"/>
      <c r="O249" s="71"/>
      <c r="P249" s="71"/>
      <c r="Q249" s="71"/>
      <c r="R249" s="71"/>
      <c r="S249" s="71"/>
      <c r="T249" s="71"/>
      <c r="U249" s="71"/>
      <c r="V249" s="71"/>
      <c r="W249" s="71"/>
      <c r="X249" s="71"/>
      <c r="Y249" s="71"/>
      <c r="Z249" s="71"/>
      <c r="AA249" s="71"/>
      <c r="AB249" s="71"/>
      <c r="AC249" s="71"/>
    </row>
  </sheetData>
  <mergeCells count="14">
    <mergeCell ref="A8:AB8"/>
    <mergeCell ref="A23:AB23"/>
    <mergeCell ref="A1:AB1"/>
    <mergeCell ref="A2:AB2"/>
    <mergeCell ref="A3:AB3"/>
    <mergeCell ref="A4:AB4"/>
    <mergeCell ref="A5:A6"/>
    <mergeCell ref="B5:D5"/>
    <mergeCell ref="F5:H5"/>
    <mergeCell ref="J5:L5"/>
    <mergeCell ref="N5:P5"/>
    <mergeCell ref="R5:T5"/>
    <mergeCell ref="V5:X5"/>
    <mergeCell ref="Z5:AB5"/>
  </mergeCells>
  <hyperlinks>
    <hyperlink ref="AD2" location="Contenido!A1" display="Contenido" xr:uid="{3224A761-26E0-49D6-BE26-98B86FE97627}"/>
  </hyperlinks>
  <printOptions horizontalCentered="1"/>
  <pageMargins left="0.39370078740157483" right="0.39370078740157483" top="0.39370078740157483" bottom="0.39370078740157483" header="0.31496062992125984" footer="0.31496062992125984"/>
  <pageSetup scale="68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33"/>
  <sheetViews>
    <sheetView showGridLines="0" zoomScale="90" zoomScaleNormal="90" zoomScaleSheetLayoutView="90" workbookViewId="0">
      <selection activeCell="O9" sqref="O9"/>
    </sheetView>
  </sheetViews>
  <sheetFormatPr baseColWidth="10" defaultColWidth="23.453125" defaultRowHeight="14" x14ac:dyDescent="0.3"/>
  <cols>
    <col min="1" max="1" width="33.453125" style="32" customWidth="1"/>
    <col min="2" max="11" width="9.26953125" style="30" customWidth="1"/>
    <col min="12" max="12" width="5.7265625" style="50" customWidth="1"/>
    <col min="13" max="89" width="10.7265625" style="30" customWidth="1"/>
    <col min="90" max="16384" width="23.453125" style="30"/>
  </cols>
  <sheetData>
    <row r="1" spans="1:13" ht="15.75" customHeight="1" x14ac:dyDescent="0.3">
      <c r="A1" s="325" t="s">
        <v>133</v>
      </c>
      <c r="B1" s="325"/>
      <c r="C1" s="325"/>
      <c r="D1" s="325"/>
      <c r="E1" s="325"/>
      <c r="F1" s="325"/>
      <c r="G1" s="325"/>
      <c r="H1" s="325"/>
      <c r="I1" s="325"/>
      <c r="J1" s="325"/>
      <c r="K1" s="325"/>
      <c r="M1" s="29"/>
    </row>
    <row r="2" spans="1:13" ht="15.75" customHeight="1" x14ac:dyDescent="0.3">
      <c r="A2" s="325" t="s">
        <v>134</v>
      </c>
      <c r="B2" s="325"/>
      <c r="C2" s="325"/>
      <c r="D2" s="325"/>
      <c r="E2" s="325"/>
      <c r="F2" s="325"/>
      <c r="G2" s="325"/>
      <c r="H2" s="325"/>
      <c r="I2" s="325"/>
      <c r="J2" s="325"/>
      <c r="K2" s="325"/>
      <c r="M2" s="311" t="s">
        <v>131</v>
      </c>
    </row>
    <row r="3" spans="1:13" ht="15.75" customHeight="1" x14ac:dyDescent="0.3">
      <c r="A3" s="325" t="s">
        <v>135</v>
      </c>
      <c r="B3" s="325"/>
      <c r="C3" s="325"/>
      <c r="D3" s="325"/>
      <c r="E3" s="325"/>
      <c r="F3" s="325"/>
      <c r="G3" s="325"/>
      <c r="H3" s="325"/>
      <c r="I3" s="325"/>
      <c r="J3" s="325"/>
      <c r="K3" s="325"/>
      <c r="M3" s="29"/>
    </row>
    <row r="4" spans="1:13" ht="15.75" customHeight="1" x14ac:dyDescent="0.3">
      <c r="A4" s="325" t="s">
        <v>136</v>
      </c>
      <c r="B4" s="325"/>
      <c r="C4" s="325"/>
      <c r="D4" s="325"/>
      <c r="E4" s="325"/>
      <c r="F4" s="325"/>
      <c r="G4" s="325"/>
      <c r="H4" s="325"/>
      <c r="I4" s="325"/>
      <c r="J4" s="325"/>
      <c r="K4" s="325"/>
    </row>
    <row r="5" spans="1:13" ht="15.75" customHeight="1" x14ac:dyDescent="0.3">
      <c r="A5" s="325" t="s">
        <v>137</v>
      </c>
      <c r="B5" s="325"/>
      <c r="C5" s="325"/>
      <c r="D5" s="325"/>
      <c r="E5" s="325"/>
      <c r="F5" s="325"/>
      <c r="G5" s="325"/>
      <c r="H5" s="325"/>
      <c r="I5" s="325"/>
      <c r="J5" s="325"/>
      <c r="K5" s="325"/>
    </row>
    <row r="6" spans="1:13" s="32" customFormat="1" ht="18.75" customHeight="1" x14ac:dyDescent="0.3">
      <c r="A6" s="195" t="s">
        <v>138</v>
      </c>
      <c r="B6" s="161">
        <v>2015</v>
      </c>
      <c r="C6" s="161">
        <v>2016</v>
      </c>
      <c r="D6" s="161">
        <v>2017</v>
      </c>
      <c r="E6" s="161">
        <v>2018</v>
      </c>
      <c r="F6" s="161">
        <v>2019</v>
      </c>
      <c r="G6" s="161">
        <v>2020</v>
      </c>
      <c r="H6" s="161">
        <v>2021</v>
      </c>
      <c r="I6" s="161">
        <v>2022</v>
      </c>
      <c r="J6" s="161">
        <v>2023</v>
      </c>
      <c r="K6" s="161">
        <v>2024</v>
      </c>
      <c r="L6" s="50"/>
    </row>
    <row r="7" spans="1:13" x14ac:dyDescent="0.3">
      <c r="A7" s="33"/>
      <c r="B7" s="34"/>
      <c r="C7" s="34"/>
      <c r="D7" s="34"/>
      <c r="E7" s="34"/>
      <c r="F7" s="34"/>
      <c r="G7" s="34"/>
      <c r="H7" s="34"/>
      <c r="I7" s="34"/>
      <c r="J7" s="34"/>
      <c r="K7" s="34"/>
      <c r="M7" s="35"/>
    </row>
    <row r="8" spans="1:13" ht="14.25" customHeight="1" x14ac:dyDescent="0.3">
      <c r="A8" s="324" t="s">
        <v>139</v>
      </c>
      <c r="B8" s="324"/>
      <c r="C8" s="324"/>
      <c r="D8" s="324"/>
      <c r="E8" s="324"/>
      <c r="F8" s="324"/>
      <c r="G8" s="324"/>
      <c r="H8" s="324"/>
      <c r="I8" s="324"/>
      <c r="J8" s="324"/>
      <c r="K8" s="324"/>
    </row>
    <row r="9" spans="1:13" ht="14.25" customHeight="1" x14ac:dyDescent="0.3">
      <c r="A9" s="240" t="s">
        <v>140</v>
      </c>
      <c r="B9" s="151">
        <v>13658</v>
      </c>
      <c r="C9" s="151">
        <v>14169</v>
      </c>
      <c r="D9" s="151">
        <v>12093</v>
      </c>
      <c r="E9" s="151">
        <v>10579</v>
      </c>
      <c r="F9" s="151">
        <v>3626</v>
      </c>
      <c r="G9" s="151">
        <v>10854</v>
      </c>
      <c r="H9" s="151">
        <v>723</v>
      </c>
      <c r="I9" s="151">
        <v>7349</v>
      </c>
      <c r="J9" s="151">
        <v>9343</v>
      </c>
      <c r="K9" s="151">
        <v>14772</v>
      </c>
    </row>
    <row r="10" spans="1:13" ht="14.25" customHeight="1" x14ac:dyDescent="0.3">
      <c r="A10" s="241" t="s">
        <v>141</v>
      </c>
      <c r="B10" s="151">
        <v>38710</v>
      </c>
      <c r="C10" s="151">
        <v>36215</v>
      </c>
      <c r="D10" s="151">
        <v>28519</v>
      </c>
      <c r="E10" s="151">
        <v>26506</v>
      </c>
      <c r="F10" s="151">
        <v>8491</v>
      </c>
      <c r="G10" s="151">
        <v>17735</v>
      </c>
      <c r="H10" s="151">
        <v>7150</v>
      </c>
      <c r="I10" s="151">
        <v>17117</v>
      </c>
      <c r="J10" s="151">
        <v>22649</v>
      </c>
      <c r="K10" s="151">
        <v>24117</v>
      </c>
      <c r="L10" s="52"/>
    </row>
    <row r="11" spans="1:13" ht="14.25" customHeight="1" x14ac:dyDescent="0.3">
      <c r="A11" s="242" t="s">
        <v>142</v>
      </c>
      <c r="B11" s="151">
        <v>31448</v>
      </c>
      <c r="C11" s="151">
        <v>29565</v>
      </c>
      <c r="D11" s="151">
        <f>18394+4471</f>
        <v>22865</v>
      </c>
      <c r="E11" s="151">
        <f>16586+3796+58</f>
        <v>20440</v>
      </c>
      <c r="F11" s="151">
        <v>3950</v>
      </c>
      <c r="G11" s="151">
        <v>12252</v>
      </c>
      <c r="H11" s="151">
        <v>3221</v>
      </c>
      <c r="I11" s="151">
        <v>12396</v>
      </c>
      <c r="J11" s="151">
        <v>17841</v>
      </c>
      <c r="K11" s="151">
        <v>19066</v>
      </c>
      <c r="L11" s="52"/>
    </row>
    <row r="12" spans="1:13" ht="14.25" customHeight="1" x14ac:dyDescent="0.3">
      <c r="A12" s="242" t="s">
        <v>143</v>
      </c>
      <c r="B12" s="151">
        <v>7262</v>
      </c>
      <c r="C12" s="151">
        <v>6650</v>
      </c>
      <c r="D12" s="151">
        <f>5627+27</f>
        <v>5654</v>
      </c>
      <c r="E12" s="151">
        <f>6024+42</f>
        <v>6066</v>
      </c>
      <c r="F12" s="151">
        <v>4541</v>
      </c>
      <c r="G12" s="151">
        <v>5483</v>
      </c>
      <c r="H12" s="151">
        <v>3929</v>
      </c>
      <c r="I12" s="151">
        <v>4721</v>
      </c>
      <c r="J12" s="151">
        <v>4808</v>
      </c>
      <c r="K12" s="151">
        <v>5051</v>
      </c>
      <c r="L12" s="52"/>
    </row>
    <row r="13" spans="1:13" ht="14.25" customHeight="1" x14ac:dyDescent="0.3">
      <c r="A13" s="241" t="s">
        <v>144</v>
      </c>
      <c r="B13" s="151">
        <v>6</v>
      </c>
      <c r="C13" s="151">
        <v>8</v>
      </c>
      <c r="D13" s="151">
        <v>0</v>
      </c>
      <c r="E13" s="151">
        <v>0</v>
      </c>
      <c r="F13" s="151">
        <v>0</v>
      </c>
      <c r="G13" s="151">
        <v>7</v>
      </c>
      <c r="H13" s="151">
        <v>21</v>
      </c>
      <c r="I13" s="151">
        <v>9</v>
      </c>
      <c r="J13" s="151">
        <v>0</v>
      </c>
      <c r="K13" s="151">
        <v>7</v>
      </c>
      <c r="L13" s="52"/>
    </row>
    <row r="14" spans="1:13" ht="14.25" customHeight="1" x14ac:dyDescent="0.3">
      <c r="A14" s="241" t="s">
        <v>145</v>
      </c>
      <c r="B14" s="151">
        <v>488</v>
      </c>
      <c r="C14" s="151">
        <v>552</v>
      </c>
      <c r="D14" s="151">
        <v>449</v>
      </c>
      <c r="E14" s="151">
        <v>188</v>
      </c>
      <c r="F14" s="151">
        <v>80</v>
      </c>
      <c r="G14" s="151">
        <v>172</v>
      </c>
      <c r="H14" s="151">
        <v>17</v>
      </c>
      <c r="I14" s="151">
        <v>111</v>
      </c>
      <c r="J14" s="151">
        <v>136</v>
      </c>
      <c r="K14" s="151">
        <v>113</v>
      </c>
      <c r="L14" s="52"/>
    </row>
    <row r="15" spans="1:13" ht="14.25" customHeight="1" x14ac:dyDescent="0.3">
      <c r="A15" s="241" t="s">
        <v>146</v>
      </c>
      <c r="B15" s="151">
        <v>3243</v>
      </c>
      <c r="C15" s="151">
        <v>2870</v>
      </c>
      <c r="D15" s="151">
        <v>1967</v>
      </c>
      <c r="E15" s="151">
        <v>2928</v>
      </c>
      <c r="F15" s="151">
        <v>1173</v>
      </c>
      <c r="G15" s="151">
        <v>1944</v>
      </c>
      <c r="H15" s="151">
        <v>346</v>
      </c>
      <c r="I15" s="151">
        <v>185</v>
      </c>
      <c r="J15" s="151">
        <v>229</v>
      </c>
      <c r="K15" s="151" t="s">
        <v>147</v>
      </c>
      <c r="L15" s="52"/>
    </row>
    <row r="16" spans="1:13" ht="14.25" customHeight="1" x14ac:dyDescent="0.3">
      <c r="A16" s="241" t="s">
        <v>148</v>
      </c>
      <c r="B16" s="151" t="s">
        <v>149</v>
      </c>
      <c r="C16" s="151" t="s">
        <v>149</v>
      </c>
      <c r="D16" s="151">
        <v>258</v>
      </c>
      <c r="E16" s="151">
        <v>388</v>
      </c>
      <c r="F16" s="151">
        <v>243</v>
      </c>
      <c r="G16" s="151">
        <v>301</v>
      </c>
      <c r="H16" s="151">
        <v>431</v>
      </c>
      <c r="I16" s="151">
        <v>1030</v>
      </c>
      <c r="J16" s="151">
        <v>685</v>
      </c>
      <c r="K16" s="151">
        <v>683</v>
      </c>
      <c r="L16" s="52"/>
    </row>
    <row r="17" spans="1:12" ht="14.25" customHeight="1" x14ac:dyDescent="0.3">
      <c r="A17" s="143"/>
      <c r="B17" s="128"/>
      <c r="C17" s="128"/>
      <c r="D17" s="128"/>
      <c r="E17" s="128"/>
      <c r="F17" s="128"/>
      <c r="G17" s="128"/>
      <c r="H17" s="128"/>
      <c r="I17" s="128"/>
      <c r="J17" s="128"/>
      <c r="K17" s="128"/>
      <c r="L17" s="52"/>
    </row>
    <row r="18" spans="1:12" ht="14.25" customHeight="1" x14ac:dyDescent="0.3">
      <c r="A18" s="324" t="s">
        <v>150</v>
      </c>
      <c r="B18" s="324"/>
      <c r="C18" s="324"/>
      <c r="D18" s="324"/>
      <c r="E18" s="324"/>
      <c r="F18" s="324"/>
      <c r="G18" s="324"/>
      <c r="H18" s="324"/>
      <c r="I18" s="324"/>
      <c r="J18" s="324"/>
      <c r="K18" s="324"/>
      <c r="L18" s="52"/>
    </row>
    <row r="19" spans="1:12" ht="14.25" customHeight="1" x14ac:dyDescent="0.3">
      <c r="A19" s="240" t="s">
        <v>140</v>
      </c>
      <c r="B19" s="152">
        <v>3.1</v>
      </c>
      <c r="C19" s="152">
        <v>3.2</v>
      </c>
      <c r="D19" s="152">
        <v>2.7</v>
      </c>
      <c r="E19" s="152">
        <v>2.2999999999999998</v>
      </c>
      <c r="F19" s="152">
        <v>0.8</v>
      </c>
      <c r="G19" s="152">
        <v>2.2999999999999998</v>
      </c>
      <c r="H19" s="152">
        <v>0.2</v>
      </c>
      <c r="I19" s="152">
        <v>1.6118561019796722</v>
      </c>
      <c r="J19" s="152">
        <v>2.0677215890229061</v>
      </c>
      <c r="K19" s="152">
        <v>3.3481414324569361</v>
      </c>
      <c r="L19" s="52"/>
    </row>
    <row r="20" spans="1:12" ht="14.25" customHeight="1" x14ac:dyDescent="0.3">
      <c r="A20" s="241" t="s">
        <v>141</v>
      </c>
      <c r="B20" s="152">
        <v>10.4</v>
      </c>
      <c r="C20" s="152">
        <v>9.8000000000000007</v>
      </c>
      <c r="D20" s="152">
        <v>7.8</v>
      </c>
      <c r="E20" s="152">
        <v>7.2</v>
      </c>
      <c r="F20" s="152">
        <v>2.2000000000000002</v>
      </c>
      <c r="G20" s="152">
        <v>4.5999999999999996</v>
      </c>
      <c r="H20" s="152">
        <v>1.7</v>
      </c>
      <c r="I20" s="152">
        <v>4.2</v>
      </c>
      <c r="J20" s="152">
        <v>5.7238385022845817</v>
      </c>
      <c r="K20" s="152">
        <v>6.1992489030437161</v>
      </c>
      <c r="L20" s="52"/>
    </row>
    <row r="21" spans="1:12" ht="14.25" customHeight="1" x14ac:dyDescent="0.3">
      <c r="A21" s="242" t="s">
        <v>142</v>
      </c>
      <c r="B21" s="152">
        <v>9.6999999999999993</v>
      </c>
      <c r="C21" s="152">
        <v>9.1999999999999993</v>
      </c>
      <c r="D21" s="152">
        <v>7.2</v>
      </c>
      <c r="E21" s="152">
        <v>6.4</v>
      </c>
      <c r="F21" s="152">
        <v>1.2</v>
      </c>
      <c r="G21" s="152">
        <v>3.6</v>
      </c>
      <c r="H21" s="152">
        <v>0.9</v>
      </c>
      <c r="I21" s="152">
        <v>3.5</v>
      </c>
      <c r="J21" s="152">
        <v>5.1052030663839503</v>
      </c>
      <c r="K21" s="152">
        <v>5.4966788135984128</v>
      </c>
      <c r="L21" s="52"/>
    </row>
    <row r="22" spans="1:12" ht="14.25" customHeight="1" x14ac:dyDescent="0.3">
      <c r="A22" s="242" t="s">
        <v>143</v>
      </c>
      <c r="B22" s="152">
        <v>14.9</v>
      </c>
      <c r="C22" s="152">
        <v>13.8</v>
      </c>
      <c r="D22" s="152">
        <v>11.9</v>
      </c>
      <c r="E22" s="152">
        <v>12.7</v>
      </c>
      <c r="F22" s="152">
        <v>9</v>
      </c>
      <c r="G22" s="152">
        <v>10.9</v>
      </c>
      <c r="H22" s="152">
        <v>6.9</v>
      </c>
      <c r="I22" s="152">
        <v>9.3000000000000007</v>
      </c>
      <c r="J22" s="152">
        <v>10.400398018559779</v>
      </c>
      <c r="K22" s="152">
        <v>11.978561434296962</v>
      </c>
      <c r="L22" s="52"/>
    </row>
    <row r="23" spans="1:12" ht="14.25" customHeight="1" x14ac:dyDescent="0.3">
      <c r="A23" s="241" t="s">
        <v>144</v>
      </c>
      <c r="B23" s="152">
        <v>2.2727272727272729</v>
      </c>
      <c r="C23" s="152">
        <v>3.1872509960159361</v>
      </c>
      <c r="D23" s="152">
        <v>0</v>
      </c>
      <c r="E23" s="152">
        <v>0</v>
      </c>
      <c r="F23" s="152">
        <v>0</v>
      </c>
      <c r="G23" s="152">
        <v>2.7</v>
      </c>
      <c r="H23" s="152">
        <v>7.2</v>
      </c>
      <c r="I23" s="152">
        <v>2.8</v>
      </c>
      <c r="J23" s="152">
        <v>0</v>
      </c>
      <c r="K23" s="152">
        <v>2.6717557251908395</v>
      </c>
      <c r="L23" s="52"/>
    </row>
    <row r="24" spans="1:12" ht="14.25" customHeight="1" x14ac:dyDescent="0.3">
      <c r="A24" s="241" t="s">
        <v>145</v>
      </c>
      <c r="B24" s="152">
        <v>14.067454597866821</v>
      </c>
      <c r="C24" s="152">
        <v>19.422941590429275</v>
      </c>
      <c r="D24" s="152">
        <v>16.873355881247651</v>
      </c>
      <c r="E24" s="152">
        <v>8.3407275953859799</v>
      </c>
      <c r="F24" s="152">
        <v>4.5871559633027523</v>
      </c>
      <c r="G24" s="152">
        <v>13.1</v>
      </c>
      <c r="H24" s="152">
        <v>2.1</v>
      </c>
      <c r="I24" s="152">
        <v>16</v>
      </c>
      <c r="J24" s="152">
        <v>22.857142857142858</v>
      </c>
      <c r="K24" s="152">
        <v>15.672676837725383</v>
      </c>
      <c r="L24" s="52"/>
    </row>
    <row r="25" spans="1:12" ht="14.25" customHeight="1" x14ac:dyDescent="0.3">
      <c r="A25" s="241" t="s">
        <v>146</v>
      </c>
      <c r="B25" s="152">
        <v>19.856722997795739</v>
      </c>
      <c r="C25" s="152">
        <v>17.892768079800501</v>
      </c>
      <c r="D25" s="152">
        <v>11.988785274577925</v>
      </c>
      <c r="E25" s="152">
        <v>18.137892585021369</v>
      </c>
      <c r="F25" s="152">
        <v>7.2269114657137576</v>
      </c>
      <c r="G25" s="152">
        <v>12.9</v>
      </c>
      <c r="H25" s="152">
        <v>4</v>
      </c>
      <c r="I25" s="152">
        <v>8.1</v>
      </c>
      <c r="J25" s="152">
        <v>29.434447300771211</v>
      </c>
      <c r="K25" s="152" t="s">
        <v>147</v>
      </c>
    </row>
    <row r="26" spans="1:12" ht="14.25" customHeight="1" thickBot="1" x14ac:dyDescent="0.35">
      <c r="A26" s="241" t="s">
        <v>148</v>
      </c>
      <c r="B26" s="152" t="s">
        <v>149</v>
      </c>
      <c r="C26" s="152" t="s">
        <v>149</v>
      </c>
      <c r="D26" s="152">
        <v>12.573099415204677</v>
      </c>
      <c r="E26" s="152">
        <v>15.091404122909374</v>
      </c>
      <c r="F26" s="152">
        <v>7.3303167420814486</v>
      </c>
      <c r="G26" s="152">
        <v>8.6999999999999993</v>
      </c>
      <c r="H26" s="152">
        <v>12.1</v>
      </c>
      <c r="I26" s="152">
        <v>28.4</v>
      </c>
      <c r="J26" s="152">
        <v>18.751710922529426</v>
      </c>
      <c r="K26" s="152">
        <v>17.339426250317338</v>
      </c>
    </row>
    <row r="27" spans="1:12" x14ac:dyDescent="0.3">
      <c r="A27" s="92" t="s">
        <v>151</v>
      </c>
      <c r="B27" s="92"/>
      <c r="C27" s="92"/>
      <c r="D27" s="92"/>
      <c r="E27" s="92"/>
      <c r="F27" s="92"/>
      <c r="G27" s="92"/>
      <c r="H27" s="92"/>
      <c r="I27" s="92"/>
      <c r="J27" s="127"/>
      <c r="K27" s="127"/>
    </row>
    <row r="28" spans="1:12" x14ac:dyDescent="0.3">
      <c r="A28" s="71" t="s">
        <v>152</v>
      </c>
      <c r="B28" s="71"/>
      <c r="C28" s="71"/>
      <c r="D28" s="71"/>
      <c r="E28" s="71"/>
      <c r="F28" s="71"/>
      <c r="G28" s="71"/>
      <c r="H28" s="71"/>
      <c r="I28" s="71"/>
      <c r="J28" s="71"/>
      <c r="K28" s="71"/>
    </row>
    <row r="33" spans="1:9" x14ac:dyDescent="0.3">
      <c r="A33" s="138"/>
      <c r="B33" s="73"/>
      <c r="C33" s="73"/>
      <c r="D33" s="73"/>
      <c r="E33" s="73"/>
      <c r="F33" s="73"/>
      <c r="G33" s="73"/>
      <c r="H33" s="73"/>
      <c r="I33" s="73"/>
    </row>
  </sheetData>
  <mergeCells count="7">
    <mergeCell ref="A18:K18"/>
    <mergeCell ref="A8:K8"/>
    <mergeCell ref="A1:K1"/>
    <mergeCell ref="A2:K2"/>
    <mergeCell ref="A3:K3"/>
    <mergeCell ref="A4:K4"/>
    <mergeCell ref="A5:K5"/>
  </mergeCells>
  <hyperlinks>
    <hyperlink ref="M2" location="Contenido!A1" display="Contenido" xr:uid="{F1AEE3B4-4ADB-4C00-991C-6D403192C886}"/>
  </hyperlinks>
  <printOptions horizontalCentered="1"/>
  <pageMargins left="0.39370078740157483" right="0.39370078740157483" top="0.39370078740157483" bottom="0.39370078740157483" header="0.31496062992125984" footer="0.31496062992125984"/>
  <pageSetup orientation="landscape" horizontalDpi="300" verticalDpi="300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pageSetUpPr fitToPage="1"/>
  </sheetPr>
  <dimension ref="A1:BL54"/>
  <sheetViews>
    <sheetView showGridLines="0" zoomScale="90" zoomScaleNormal="90" zoomScaleSheetLayoutView="90" workbookViewId="0">
      <selection activeCell="AD2" sqref="AD2"/>
    </sheetView>
  </sheetViews>
  <sheetFormatPr baseColWidth="10" defaultColWidth="11.453125" defaultRowHeight="14" x14ac:dyDescent="0.3"/>
  <cols>
    <col min="1" max="1" width="12.1796875" style="41" customWidth="1"/>
    <col min="2" max="4" width="7.54296875" style="38" customWidth="1"/>
    <col min="5" max="5" width="1.7265625" style="38" customWidth="1"/>
    <col min="6" max="8" width="7.54296875" style="38" customWidth="1"/>
    <col min="9" max="9" width="1.7265625" style="38" customWidth="1"/>
    <col min="10" max="12" width="7.54296875" style="38" customWidth="1"/>
    <col min="13" max="13" width="1.7265625" style="38" customWidth="1"/>
    <col min="14" max="16" width="7.54296875" style="38" customWidth="1"/>
    <col min="17" max="17" width="1.7265625" style="38" customWidth="1"/>
    <col min="18" max="20" width="7.54296875" style="38" customWidth="1"/>
    <col min="21" max="21" width="1.7265625" style="38" customWidth="1"/>
    <col min="22" max="24" width="7.54296875" style="38" customWidth="1"/>
    <col min="25" max="25" width="1.7265625" style="38" customWidth="1"/>
    <col min="26" max="28" width="7.54296875" style="38" customWidth="1"/>
    <col min="29" max="29" width="5.7265625" style="38" customWidth="1"/>
    <col min="30" max="30" width="10.7265625" style="30" customWidth="1"/>
    <col min="31" max="105" width="11.453125" style="38"/>
    <col min="106" max="106" width="7.81640625" style="38" bestFit="1" customWidth="1"/>
    <col min="107" max="108" width="5.54296875" style="38" bestFit="1" customWidth="1"/>
    <col min="109" max="109" width="5.1796875" style="38" customWidth="1"/>
    <col min="110" max="110" width="2.1796875" style="38" customWidth="1"/>
    <col min="111" max="113" width="5.1796875" style="38" customWidth="1"/>
    <col min="114" max="114" width="1.1796875" style="38" customWidth="1"/>
    <col min="115" max="117" width="5.1796875" style="38" customWidth="1"/>
    <col min="118" max="118" width="1.54296875" style="38" customWidth="1"/>
    <col min="119" max="121" width="5.1796875" style="38" customWidth="1"/>
    <col min="122" max="122" width="1.453125" style="38" customWidth="1"/>
    <col min="123" max="125" width="5.1796875" style="38" customWidth="1"/>
    <col min="126" max="126" width="2" style="38" customWidth="1"/>
    <col min="127" max="129" width="5.1796875" style="38" customWidth="1"/>
    <col min="130" max="130" width="1.81640625" style="38" customWidth="1"/>
    <col min="131" max="133" width="5.1796875" style="38" customWidth="1"/>
    <col min="134" max="16384" width="11.453125" style="38"/>
  </cols>
  <sheetData>
    <row r="1" spans="1:64" ht="15.75" customHeight="1" x14ac:dyDescent="0.3">
      <c r="A1" s="335" t="s">
        <v>378</v>
      </c>
      <c r="B1" s="335"/>
      <c r="C1" s="335"/>
      <c r="D1" s="335"/>
      <c r="E1" s="335"/>
      <c r="F1" s="335"/>
      <c r="G1" s="335"/>
      <c r="H1" s="335"/>
      <c r="I1" s="335"/>
      <c r="J1" s="335"/>
      <c r="K1" s="335"/>
      <c r="L1" s="335"/>
      <c r="M1" s="335"/>
      <c r="N1" s="335"/>
      <c r="O1" s="335"/>
      <c r="P1" s="335"/>
      <c r="Q1" s="335"/>
      <c r="R1" s="335"/>
      <c r="S1" s="335"/>
      <c r="T1" s="335"/>
      <c r="U1" s="335"/>
      <c r="V1" s="335"/>
      <c r="W1" s="335"/>
      <c r="X1" s="335"/>
      <c r="Y1" s="335"/>
      <c r="Z1" s="335"/>
      <c r="AA1" s="335"/>
      <c r="AB1" s="335"/>
      <c r="AC1" s="214"/>
    </row>
    <row r="2" spans="1:64" ht="15.75" customHeight="1" x14ac:dyDescent="0.35">
      <c r="A2" s="335" t="s">
        <v>379</v>
      </c>
      <c r="B2" s="335"/>
      <c r="C2" s="335"/>
      <c r="D2" s="335"/>
      <c r="E2" s="335"/>
      <c r="F2" s="335"/>
      <c r="G2" s="335"/>
      <c r="H2" s="335"/>
      <c r="I2" s="335"/>
      <c r="J2" s="335"/>
      <c r="K2" s="335"/>
      <c r="L2" s="335"/>
      <c r="M2" s="335"/>
      <c r="N2" s="335"/>
      <c r="O2" s="335"/>
      <c r="P2" s="335"/>
      <c r="Q2" s="335"/>
      <c r="R2" s="335"/>
      <c r="S2" s="335"/>
      <c r="T2" s="335"/>
      <c r="U2" s="335"/>
      <c r="V2" s="335"/>
      <c r="W2" s="335"/>
      <c r="X2" s="335"/>
      <c r="Y2" s="335"/>
      <c r="Z2" s="335"/>
      <c r="AA2" s="335"/>
      <c r="AB2" s="335"/>
      <c r="AC2" s="214"/>
      <c r="AD2" s="311" t="s">
        <v>131</v>
      </c>
    </row>
    <row r="3" spans="1:64" ht="15.75" customHeight="1" x14ac:dyDescent="0.3">
      <c r="A3" s="335" t="s">
        <v>307</v>
      </c>
      <c r="B3" s="335"/>
      <c r="C3" s="335"/>
      <c r="D3" s="335"/>
      <c r="E3" s="335"/>
      <c r="F3" s="335"/>
      <c r="G3" s="335"/>
      <c r="H3" s="335"/>
      <c r="I3" s="335"/>
      <c r="J3" s="335"/>
      <c r="K3" s="335"/>
      <c r="L3" s="335"/>
      <c r="M3" s="335"/>
      <c r="N3" s="335"/>
      <c r="O3" s="335"/>
      <c r="P3" s="335"/>
      <c r="Q3" s="335"/>
      <c r="R3" s="335"/>
      <c r="S3" s="335"/>
      <c r="T3" s="335"/>
      <c r="U3" s="335"/>
      <c r="V3" s="335"/>
      <c r="W3" s="335"/>
      <c r="X3" s="335"/>
      <c r="Y3" s="335"/>
      <c r="Z3" s="335"/>
      <c r="AA3" s="335"/>
      <c r="AB3" s="335"/>
      <c r="AC3" s="214"/>
    </row>
    <row r="4" spans="1:64" ht="15.75" customHeight="1" x14ac:dyDescent="0.3">
      <c r="A4" s="335" t="s">
        <v>136</v>
      </c>
      <c r="B4" s="335"/>
      <c r="C4" s="335"/>
      <c r="D4" s="335"/>
      <c r="E4" s="335"/>
      <c r="F4" s="335"/>
      <c r="G4" s="335"/>
      <c r="H4" s="335"/>
      <c r="I4" s="335"/>
      <c r="J4" s="335"/>
      <c r="K4" s="335"/>
      <c r="L4" s="335"/>
      <c r="M4" s="335"/>
      <c r="N4" s="335"/>
      <c r="O4" s="335"/>
      <c r="P4" s="335"/>
      <c r="Q4" s="335"/>
      <c r="R4" s="335"/>
      <c r="S4" s="335"/>
      <c r="T4" s="335"/>
      <c r="U4" s="335"/>
      <c r="V4" s="335"/>
      <c r="W4" s="335"/>
      <c r="X4" s="335"/>
      <c r="Y4" s="335"/>
      <c r="Z4" s="335"/>
      <c r="AA4" s="335"/>
      <c r="AB4" s="335"/>
      <c r="AC4" s="214"/>
    </row>
    <row r="5" spans="1:64" ht="15.75" customHeight="1" x14ac:dyDescent="0.3">
      <c r="A5" s="339" t="s">
        <v>289</v>
      </c>
      <c r="B5" s="339"/>
      <c r="C5" s="339"/>
      <c r="D5" s="339"/>
      <c r="E5" s="339"/>
      <c r="F5" s="339"/>
      <c r="G5" s="339"/>
      <c r="H5" s="339"/>
      <c r="I5" s="339"/>
      <c r="J5" s="339"/>
      <c r="K5" s="339"/>
      <c r="L5" s="339"/>
      <c r="M5" s="339"/>
      <c r="N5" s="339"/>
      <c r="O5" s="339"/>
      <c r="P5" s="339"/>
      <c r="Q5" s="339"/>
      <c r="R5" s="339"/>
      <c r="S5" s="339"/>
      <c r="T5" s="339"/>
      <c r="U5" s="339"/>
      <c r="V5" s="339"/>
      <c r="W5" s="339"/>
      <c r="X5" s="339"/>
      <c r="Y5" s="339"/>
      <c r="Z5" s="339"/>
      <c r="AA5" s="339"/>
      <c r="AB5" s="339"/>
      <c r="AC5" s="205"/>
    </row>
    <row r="6" spans="1:64" ht="21" customHeight="1" x14ac:dyDescent="0.3">
      <c r="A6" s="331" t="s">
        <v>308</v>
      </c>
      <c r="B6" s="333" t="s">
        <v>158</v>
      </c>
      <c r="C6" s="333"/>
      <c r="D6" s="333"/>
      <c r="E6" s="245"/>
      <c r="F6" s="333" t="s">
        <v>350</v>
      </c>
      <c r="G6" s="333"/>
      <c r="H6" s="333"/>
      <c r="I6" s="245"/>
      <c r="J6" s="333" t="s">
        <v>351</v>
      </c>
      <c r="K6" s="333"/>
      <c r="L6" s="333"/>
      <c r="M6" s="245"/>
      <c r="N6" s="333" t="s">
        <v>352</v>
      </c>
      <c r="O6" s="333"/>
      <c r="P6" s="333"/>
      <c r="Q6" s="245"/>
      <c r="R6" s="333" t="s">
        <v>353</v>
      </c>
      <c r="S6" s="333"/>
      <c r="T6" s="333"/>
      <c r="U6" s="245"/>
      <c r="V6" s="333" t="s">
        <v>354</v>
      </c>
      <c r="W6" s="333"/>
      <c r="X6" s="333"/>
      <c r="Y6" s="245"/>
      <c r="Z6" s="333" t="s">
        <v>355</v>
      </c>
      <c r="AA6" s="333"/>
      <c r="AB6" s="333"/>
      <c r="AC6" s="206"/>
      <c r="AE6" s="68"/>
      <c r="AF6" s="68"/>
      <c r="AG6" s="68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  <c r="BG6" s="68"/>
      <c r="BH6" s="68"/>
      <c r="BI6" s="68"/>
      <c r="BJ6" s="68"/>
      <c r="BK6" s="68"/>
      <c r="BL6" s="68"/>
    </row>
    <row r="7" spans="1:64" ht="21" customHeight="1" x14ac:dyDescent="0.3">
      <c r="A7" s="332"/>
      <c r="B7" s="244" t="s">
        <v>158</v>
      </c>
      <c r="C7" s="244" t="s">
        <v>297</v>
      </c>
      <c r="D7" s="244" t="s">
        <v>298</v>
      </c>
      <c r="E7" s="245"/>
      <c r="F7" s="244" t="s">
        <v>158</v>
      </c>
      <c r="G7" s="244" t="s">
        <v>297</v>
      </c>
      <c r="H7" s="244" t="s">
        <v>298</v>
      </c>
      <c r="I7" s="245"/>
      <c r="J7" s="244" t="s">
        <v>158</v>
      </c>
      <c r="K7" s="244" t="s">
        <v>297</v>
      </c>
      <c r="L7" s="244" t="s">
        <v>298</v>
      </c>
      <c r="M7" s="245"/>
      <c r="N7" s="244" t="s">
        <v>158</v>
      </c>
      <c r="O7" s="244" t="s">
        <v>297</v>
      </c>
      <c r="P7" s="244" t="s">
        <v>298</v>
      </c>
      <c r="Q7" s="245"/>
      <c r="R7" s="244" t="s">
        <v>158</v>
      </c>
      <c r="S7" s="244" t="s">
        <v>297</v>
      </c>
      <c r="T7" s="244" t="s">
        <v>298</v>
      </c>
      <c r="U7" s="245"/>
      <c r="V7" s="244" t="s">
        <v>158</v>
      </c>
      <c r="W7" s="244" t="s">
        <v>297</v>
      </c>
      <c r="X7" s="244" t="s">
        <v>298</v>
      </c>
      <c r="Y7" s="245"/>
      <c r="Z7" s="244" t="s">
        <v>158</v>
      </c>
      <c r="AA7" s="244" t="s">
        <v>297</v>
      </c>
      <c r="AB7" s="244" t="s">
        <v>298</v>
      </c>
      <c r="AC7" s="63"/>
      <c r="AE7" s="68"/>
      <c r="AF7" s="68"/>
      <c r="AG7" s="68"/>
      <c r="AH7" s="68"/>
      <c r="AI7" s="68"/>
      <c r="AJ7" s="68"/>
      <c r="AK7" s="68"/>
      <c r="AL7" s="68"/>
      <c r="AM7" s="68"/>
      <c r="AN7" s="68"/>
      <c r="AO7" s="68"/>
      <c r="AP7" s="68"/>
      <c r="AQ7" s="68"/>
      <c r="AR7" s="68"/>
      <c r="AS7" s="68"/>
      <c r="AT7" s="68"/>
      <c r="AU7" s="68"/>
      <c r="AV7" s="68"/>
      <c r="AW7" s="68"/>
      <c r="AX7" s="68"/>
      <c r="AY7" s="68"/>
      <c r="AZ7" s="68"/>
      <c r="BA7" s="68"/>
      <c r="BB7" s="68"/>
      <c r="BC7" s="68"/>
      <c r="BD7" s="68"/>
      <c r="BE7" s="68"/>
      <c r="BF7" s="68"/>
      <c r="BG7" s="68"/>
      <c r="BH7" s="68"/>
      <c r="BI7" s="68"/>
      <c r="BJ7" s="68"/>
      <c r="BK7" s="68"/>
      <c r="BL7" s="68"/>
    </row>
    <row r="8" spans="1:64" x14ac:dyDescent="0.3">
      <c r="A8" s="71"/>
      <c r="B8" s="304"/>
      <c r="C8" s="304"/>
      <c r="D8" s="304"/>
      <c r="E8" s="278"/>
      <c r="F8" s="304"/>
      <c r="G8" s="304"/>
      <c r="H8" s="304"/>
      <c r="I8" s="278"/>
      <c r="J8" s="304"/>
      <c r="K8" s="304"/>
      <c r="L8" s="304"/>
      <c r="M8" s="278"/>
      <c r="N8" s="304"/>
      <c r="O8" s="304"/>
      <c r="P8" s="278"/>
      <c r="Q8" s="278"/>
      <c r="R8" s="304"/>
      <c r="S8" s="304"/>
      <c r="T8" s="304"/>
      <c r="U8" s="278"/>
      <c r="V8" s="278"/>
      <c r="W8" s="278"/>
      <c r="X8" s="278"/>
      <c r="Y8" s="278"/>
      <c r="Z8" s="278"/>
      <c r="AA8" s="278"/>
      <c r="AB8" s="278"/>
      <c r="AC8" s="281"/>
    </row>
    <row r="9" spans="1:64" x14ac:dyDescent="0.3">
      <c r="A9" s="326" t="s">
        <v>139</v>
      </c>
      <c r="B9" s="326"/>
      <c r="C9" s="326"/>
      <c r="D9" s="326"/>
      <c r="E9" s="326"/>
      <c r="F9" s="326"/>
      <c r="G9" s="326"/>
      <c r="H9" s="326"/>
      <c r="I9" s="326"/>
      <c r="J9" s="326"/>
      <c r="K9" s="326"/>
      <c r="L9" s="326"/>
      <c r="M9" s="326"/>
      <c r="N9" s="326"/>
      <c r="O9" s="326"/>
      <c r="P9" s="326"/>
      <c r="Q9" s="326"/>
      <c r="R9" s="326"/>
      <c r="S9" s="326"/>
      <c r="T9" s="326"/>
      <c r="U9" s="326"/>
      <c r="V9" s="326"/>
      <c r="W9" s="326"/>
      <c r="X9" s="326"/>
      <c r="Y9" s="326"/>
      <c r="Z9" s="326"/>
      <c r="AA9" s="326"/>
      <c r="AB9" s="326"/>
      <c r="AC9" s="186"/>
    </row>
    <row r="10" spans="1:64" x14ac:dyDescent="0.3">
      <c r="A10" s="94" t="s">
        <v>158</v>
      </c>
      <c r="B10" s="154">
        <v>14628</v>
      </c>
      <c r="C10" s="154">
        <v>8759</v>
      </c>
      <c r="D10" s="154">
        <v>5869</v>
      </c>
      <c r="E10" s="154"/>
      <c r="F10" s="154">
        <v>5028</v>
      </c>
      <c r="G10" s="154">
        <v>2896</v>
      </c>
      <c r="H10" s="154">
        <v>2132</v>
      </c>
      <c r="I10" s="154"/>
      <c r="J10" s="154">
        <v>3668</v>
      </c>
      <c r="K10" s="154">
        <v>2157</v>
      </c>
      <c r="L10" s="154">
        <v>1511</v>
      </c>
      <c r="M10" s="154"/>
      <c r="N10" s="154">
        <v>2215</v>
      </c>
      <c r="O10" s="154">
        <v>1379</v>
      </c>
      <c r="P10" s="154">
        <v>836</v>
      </c>
      <c r="Q10" s="154"/>
      <c r="R10" s="154">
        <v>3203</v>
      </c>
      <c r="S10" s="154">
        <v>2001</v>
      </c>
      <c r="T10" s="154">
        <v>1202</v>
      </c>
      <c r="U10" s="154"/>
      <c r="V10" s="154">
        <v>514</v>
      </c>
      <c r="W10" s="154">
        <v>326</v>
      </c>
      <c r="X10" s="154">
        <v>188</v>
      </c>
      <c r="Y10" s="154"/>
      <c r="Z10" s="151">
        <v>0</v>
      </c>
      <c r="AA10" s="151">
        <v>0</v>
      </c>
      <c r="AB10" s="151">
        <v>0</v>
      </c>
      <c r="AC10" s="290"/>
    </row>
    <row r="11" spans="1:64" x14ac:dyDescent="0.3">
      <c r="A11" s="94"/>
      <c r="B11" s="151"/>
      <c r="C11" s="151"/>
      <c r="D11" s="151"/>
      <c r="E11" s="151"/>
      <c r="F11" s="151"/>
      <c r="G11" s="151"/>
      <c r="H11" s="151"/>
      <c r="I11" s="151"/>
      <c r="J11" s="151"/>
      <c r="K11" s="151"/>
      <c r="L11" s="151"/>
      <c r="M11" s="151"/>
      <c r="N11" s="151"/>
      <c r="O11" s="151"/>
      <c r="P11" s="151"/>
      <c r="Q11" s="151"/>
      <c r="R11" s="151"/>
      <c r="S11" s="151"/>
      <c r="T11" s="151"/>
      <c r="U11" s="151"/>
      <c r="V11" s="151"/>
      <c r="W11" s="151"/>
      <c r="X11" s="151"/>
      <c r="Y11" s="151"/>
      <c r="Z11" s="151"/>
      <c r="AA11" s="151"/>
      <c r="AB11" s="151"/>
      <c r="AC11" s="290"/>
    </row>
    <row r="12" spans="1:64" x14ac:dyDescent="0.3">
      <c r="A12" s="170">
        <v>13</v>
      </c>
      <c r="B12" s="151">
        <v>2252</v>
      </c>
      <c r="C12" s="151">
        <v>1268</v>
      </c>
      <c r="D12" s="151">
        <v>984</v>
      </c>
      <c r="E12" s="151"/>
      <c r="F12" s="151">
        <v>2252</v>
      </c>
      <c r="G12" s="151">
        <v>1268</v>
      </c>
      <c r="H12" s="151">
        <v>984</v>
      </c>
      <c r="I12" s="151"/>
      <c r="J12" s="151"/>
      <c r="K12" s="151"/>
      <c r="L12" s="151"/>
      <c r="M12" s="151"/>
      <c r="N12" s="151"/>
      <c r="O12" s="151"/>
      <c r="P12" s="151"/>
      <c r="Q12" s="151"/>
      <c r="R12" s="151"/>
      <c r="S12" s="151"/>
      <c r="T12" s="151"/>
      <c r="U12" s="151"/>
      <c r="V12" s="151"/>
      <c r="W12" s="151"/>
      <c r="X12" s="151"/>
      <c r="Y12" s="151"/>
      <c r="Z12" s="151"/>
      <c r="AA12" s="151"/>
      <c r="AB12" s="151"/>
      <c r="AC12" s="186"/>
    </row>
    <row r="13" spans="1:64" x14ac:dyDescent="0.3">
      <c r="A13" s="170">
        <v>14</v>
      </c>
      <c r="B13" s="151">
        <v>4111</v>
      </c>
      <c r="C13" s="151">
        <v>2371</v>
      </c>
      <c r="D13" s="151">
        <v>1740</v>
      </c>
      <c r="E13" s="151"/>
      <c r="F13" s="151">
        <v>2278</v>
      </c>
      <c r="G13" s="151">
        <v>1335</v>
      </c>
      <c r="H13" s="151">
        <v>943</v>
      </c>
      <c r="I13" s="151"/>
      <c r="J13" s="151">
        <v>1833</v>
      </c>
      <c r="K13" s="151">
        <v>1036</v>
      </c>
      <c r="L13" s="151">
        <v>797</v>
      </c>
      <c r="M13" s="151"/>
      <c r="N13" s="151"/>
      <c r="O13" s="151"/>
      <c r="P13" s="151"/>
      <c r="Q13" s="151"/>
      <c r="R13" s="151"/>
      <c r="S13" s="151"/>
      <c r="T13" s="151"/>
      <c r="U13" s="151"/>
      <c r="V13" s="151"/>
      <c r="W13" s="151"/>
      <c r="X13" s="151"/>
      <c r="Y13" s="151"/>
      <c r="Z13" s="151"/>
      <c r="AA13" s="151"/>
      <c r="AB13" s="151"/>
      <c r="AC13" s="295"/>
    </row>
    <row r="14" spans="1:64" x14ac:dyDescent="0.3">
      <c r="A14" s="170">
        <v>15</v>
      </c>
      <c r="B14" s="151">
        <v>2955</v>
      </c>
      <c r="C14" s="151">
        <v>1768</v>
      </c>
      <c r="D14" s="151">
        <v>1187</v>
      </c>
      <c r="E14" s="151"/>
      <c r="F14" s="151">
        <v>416</v>
      </c>
      <c r="G14" s="151">
        <v>249</v>
      </c>
      <c r="H14" s="151">
        <v>167</v>
      </c>
      <c r="I14" s="151"/>
      <c r="J14" s="151">
        <v>1386</v>
      </c>
      <c r="K14" s="151">
        <v>833</v>
      </c>
      <c r="L14" s="151">
        <v>553</v>
      </c>
      <c r="M14" s="151"/>
      <c r="N14" s="151">
        <v>1153</v>
      </c>
      <c r="O14" s="151">
        <v>686</v>
      </c>
      <c r="P14" s="151">
        <v>467</v>
      </c>
      <c r="Q14" s="151"/>
      <c r="R14" s="151"/>
      <c r="S14" s="151"/>
      <c r="T14" s="151"/>
      <c r="U14" s="151"/>
      <c r="V14" s="151"/>
      <c r="W14" s="151"/>
      <c r="X14" s="151"/>
      <c r="Y14" s="151"/>
      <c r="Z14" s="151"/>
      <c r="AA14" s="151"/>
      <c r="AB14" s="151"/>
      <c r="AC14" s="295"/>
    </row>
    <row r="15" spans="1:64" x14ac:dyDescent="0.3">
      <c r="A15" s="170">
        <v>16</v>
      </c>
      <c r="B15" s="151">
        <v>2864</v>
      </c>
      <c r="C15" s="151">
        <v>1789</v>
      </c>
      <c r="D15" s="151">
        <v>1075</v>
      </c>
      <c r="E15" s="151"/>
      <c r="F15" s="151">
        <v>56</v>
      </c>
      <c r="G15" s="151">
        <v>27</v>
      </c>
      <c r="H15" s="151">
        <v>29</v>
      </c>
      <c r="I15" s="151"/>
      <c r="J15" s="151">
        <v>376</v>
      </c>
      <c r="K15" s="151">
        <v>252</v>
      </c>
      <c r="L15" s="151">
        <v>124</v>
      </c>
      <c r="M15" s="151"/>
      <c r="N15" s="151">
        <v>827</v>
      </c>
      <c r="O15" s="151">
        <v>530</v>
      </c>
      <c r="P15" s="151">
        <v>297</v>
      </c>
      <c r="Q15" s="151"/>
      <c r="R15" s="151">
        <v>1605</v>
      </c>
      <c r="S15" s="151">
        <v>980</v>
      </c>
      <c r="T15" s="151">
        <v>625</v>
      </c>
      <c r="U15" s="151"/>
      <c r="V15" s="151"/>
      <c r="W15" s="151"/>
      <c r="X15" s="151"/>
      <c r="Y15" s="151"/>
      <c r="Z15" s="151"/>
      <c r="AA15" s="151"/>
      <c r="AB15" s="151"/>
      <c r="AC15" s="295"/>
    </row>
    <row r="16" spans="1:64" x14ac:dyDescent="0.3">
      <c r="A16" s="170">
        <v>17</v>
      </c>
      <c r="B16" s="151">
        <v>1752</v>
      </c>
      <c r="C16" s="151">
        <v>1139</v>
      </c>
      <c r="D16" s="151">
        <v>613</v>
      </c>
      <c r="E16" s="151"/>
      <c r="F16" s="151">
        <v>13</v>
      </c>
      <c r="G16" s="151">
        <v>8</v>
      </c>
      <c r="H16" s="151">
        <v>5</v>
      </c>
      <c r="I16" s="151"/>
      <c r="J16" s="151">
        <v>56</v>
      </c>
      <c r="K16" s="151">
        <v>30</v>
      </c>
      <c r="L16" s="151">
        <v>26</v>
      </c>
      <c r="M16" s="151"/>
      <c r="N16" s="151">
        <v>187</v>
      </c>
      <c r="O16" s="151">
        <v>134</v>
      </c>
      <c r="P16" s="151">
        <v>53</v>
      </c>
      <c r="Q16" s="151"/>
      <c r="R16" s="151">
        <v>1219</v>
      </c>
      <c r="S16" s="151">
        <v>799</v>
      </c>
      <c r="T16" s="151">
        <v>420</v>
      </c>
      <c r="U16" s="151"/>
      <c r="V16" s="151">
        <v>277</v>
      </c>
      <c r="W16" s="151">
        <v>168</v>
      </c>
      <c r="X16" s="151">
        <v>109</v>
      </c>
      <c r="Y16" s="151"/>
      <c r="Z16" s="151">
        <v>0</v>
      </c>
      <c r="AA16" s="151">
        <v>0</v>
      </c>
      <c r="AB16" s="151">
        <v>0</v>
      </c>
      <c r="AC16" s="296"/>
    </row>
    <row r="17" spans="1:30" x14ac:dyDescent="0.3">
      <c r="A17" s="170">
        <v>18</v>
      </c>
      <c r="B17" s="151">
        <v>506</v>
      </c>
      <c r="C17" s="151">
        <v>312</v>
      </c>
      <c r="D17" s="151">
        <v>194</v>
      </c>
      <c r="E17" s="151"/>
      <c r="F17" s="151">
        <v>5</v>
      </c>
      <c r="G17" s="151">
        <v>5</v>
      </c>
      <c r="H17" s="151">
        <v>0</v>
      </c>
      <c r="I17" s="151"/>
      <c r="J17" s="151">
        <v>7</v>
      </c>
      <c r="K17" s="151">
        <v>0</v>
      </c>
      <c r="L17" s="151">
        <v>7</v>
      </c>
      <c r="M17" s="151"/>
      <c r="N17" s="151">
        <v>19</v>
      </c>
      <c r="O17" s="151">
        <v>15</v>
      </c>
      <c r="P17" s="151">
        <v>4</v>
      </c>
      <c r="Q17" s="151"/>
      <c r="R17" s="151">
        <v>283</v>
      </c>
      <c r="S17" s="151">
        <v>161</v>
      </c>
      <c r="T17" s="151">
        <v>122</v>
      </c>
      <c r="U17" s="151"/>
      <c r="V17" s="151">
        <v>192</v>
      </c>
      <c r="W17" s="151">
        <v>131</v>
      </c>
      <c r="X17" s="151">
        <v>61</v>
      </c>
      <c r="Y17" s="151"/>
      <c r="Z17" s="151">
        <v>0</v>
      </c>
      <c r="AA17" s="151">
        <v>0</v>
      </c>
      <c r="AB17" s="151">
        <v>0</v>
      </c>
      <c r="AC17" s="186"/>
    </row>
    <row r="18" spans="1:30" x14ac:dyDescent="0.3">
      <c r="A18" s="272">
        <v>19</v>
      </c>
      <c r="B18" s="151">
        <v>108</v>
      </c>
      <c r="C18" s="151">
        <v>70</v>
      </c>
      <c r="D18" s="151">
        <v>38</v>
      </c>
      <c r="E18" s="151"/>
      <c r="F18" s="151">
        <v>6</v>
      </c>
      <c r="G18" s="151">
        <v>3</v>
      </c>
      <c r="H18" s="151">
        <v>3</v>
      </c>
      <c r="I18" s="151"/>
      <c r="J18" s="151">
        <v>2</v>
      </c>
      <c r="K18" s="151">
        <v>2</v>
      </c>
      <c r="L18" s="151">
        <v>0</v>
      </c>
      <c r="M18" s="151"/>
      <c r="N18" s="151">
        <v>12</v>
      </c>
      <c r="O18" s="151">
        <v>7</v>
      </c>
      <c r="P18" s="151">
        <v>5</v>
      </c>
      <c r="Q18" s="151"/>
      <c r="R18" s="151">
        <v>62</v>
      </c>
      <c r="S18" s="151">
        <v>47</v>
      </c>
      <c r="T18" s="151">
        <v>15</v>
      </c>
      <c r="U18" s="151"/>
      <c r="V18" s="151">
        <v>26</v>
      </c>
      <c r="W18" s="151">
        <v>11</v>
      </c>
      <c r="X18" s="151">
        <v>15</v>
      </c>
      <c r="Y18" s="151"/>
      <c r="Z18" s="151">
        <v>0</v>
      </c>
      <c r="AA18" s="151">
        <v>0</v>
      </c>
      <c r="AB18" s="151">
        <v>0</v>
      </c>
      <c r="AC18" s="296"/>
    </row>
    <row r="19" spans="1:30" x14ac:dyDescent="0.3">
      <c r="A19" s="170">
        <v>20</v>
      </c>
      <c r="B19" s="151">
        <v>24</v>
      </c>
      <c r="C19" s="151">
        <v>14</v>
      </c>
      <c r="D19" s="151">
        <v>10</v>
      </c>
      <c r="E19" s="151"/>
      <c r="F19" s="151">
        <v>2</v>
      </c>
      <c r="G19" s="151">
        <v>1</v>
      </c>
      <c r="H19" s="151">
        <v>1</v>
      </c>
      <c r="I19" s="151"/>
      <c r="J19" s="151">
        <v>0</v>
      </c>
      <c r="K19" s="151">
        <v>0</v>
      </c>
      <c r="L19" s="151">
        <v>0</v>
      </c>
      <c r="M19" s="151"/>
      <c r="N19" s="151">
        <v>2</v>
      </c>
      <c r="O19" s="151">
        <v>0</v>
      </c>
      <c r="P19" s="151">
        <v>2</v>
      </c>
      <c r="Q19" s="151"/>
      <c r="R19" s="151">
        <v>11</v>
      </c>
      <c r="S19" s="151">
        <v>4</v>
      </c>
      <c r="T19" s="151">
        <v>7</v>
      </c>
      <c r="U19" s="151"/>
      <c r="V19" s="151">
        <v>9</v>
      </c>
      <c r="W19" s="151">
        <v>9</v>
      </c>
      <c r="X19" s="151">
        <v>0</v>
      </c>
      <c r="Y19" s="151"/>
      <c r="Z19" s="151">
        <v>0</v>
      </c>
      <c r="AA19" s="151">
        <v>0</v>
      </c>
      <c r="AB19" s="151">
        <v>0</v>
      </c>
      <c r="AC19" s="296"/>
    </row>
    <row r="20" spans="1:30" x14ac:dyDescent="0.3">
      <c r="A20" s="170">
        <v>21</v>
      </c>
      <c r="B20" s="151">
        <v>20</v>
      </c>
      <c r="C20" s="151">
        <v>11</v>
      </c>
      <c r="D20" s="151">
        <v>9</v>
      </c>
      <c r="E20" s="151"/>
      <c r="F20" s="151">
        <v>0</v>
      </c>
      <c r="G20" s="151">
        <v>0</v>
      </c>
      <c r="H20" s="151">
        <v>0</v>
      </c>
      <c r="I20" s="151"/>
      <c r="J20" s="151">
        <v>0</v>
      </c>
      <c r="K20" s="151">
        <v>0</v>
      </c>
      <c r="L20" s="151">
        <v>0</v>
      </c>
      <c r="M20" s="151"/>
      <c r="N20" s="151">
        <v>5</v>
      </c>
      <c r="O20" s="151">
        <v>3</v>
      </c>
      <c r="P20" s="151">
        <v>2</v>
      </c>
      <c r="Q20" s="151"/>
      <c r="R20" s="151">
        <v>11</v>
      </c>
      <c r="S20" s="151">
        <v>4</v>
      </c>
      <c r="T20" s="151">
        <v>7</v>
      </c>
      <c r="U20" s="151"/>
      <c r="V20" s="151">
        <v>4</v>
      </c>
      <c r="W20" s="151">
        <v>4</v>
      </c>
      <c r="X20" s="151">
        <v>0</v>
      </c>
      <c r="Y20" s="151"/>
      <c r="Z20" s="151">
        <v>0</v>
      </c>
      <c r="AA20" s="151">
        <v>0</v>
      </c>
      <c r="AB20" s="151">
        <v>0</v>
      </c>
      <c r="AC20" s="221"/>
    </row>
    <row r="21" spans="1:30" x14ac:dyDescent="0.3">
      <c r="A21" s="170">
        <v>22</v>
      </c>
      <c r="B21" s="151">
        <v>3</v>
      </c>
      <c r="C21" s="151">
        <v>2</v>
      </c>
      <c r="D21" s="151">
        <v>1</v>
      </c>
      <c r="E21" s="151"/>
      <c r="F21" s="151">
        <v>0</v>
      </c>
      <c r="G21" s="151">
        <v>0</v>
      </c>
      <c r="H21" s="151">
        <v>0</v>
      </c>
      <c r="I21" s="151"/>
      <c r="J21" s="151">
        <v>1</v>
      </c>
      <c r="K21" s="151">
        <v>0</v>
      </c>
      <c r="L21" s="151">
        <v>1</v>
      </c>
      <c r="M21" s="151"/>
      <c r="N21" s="151">
        <v>0</v>
      </c>
      <c r="O21" s="151">
        <v>0</v>
      </c>
      <c r="P21" s="151">
        <v>0</v>
      </c>
      <c r="Q21" s="151"/>
      <c r="R21" s="151">
        <v>2</v>
      </c>
      <c r="S21" s="151">
        <v>2</v>
      </c>
      <c r="T21" s="151">
        <v>0</v>
      </c>
      <c r="U21" s="151"/>
      <c r="V21" s="151">
        <v>0</v>
      </c>
      <c r="W21" s="151">
        <v>0</v>
      </c>
      <c r="X21" s="151">
        <v>0</v>
      </c>
      <c r="Y21" s="151"/>
      <c r="Z21" s="151">
        <v>0</v>
      </c>
      <c r="AA21" s="151">
        <v>0</v>
      </c>
      <c r="AB21" s="151">
        <v>0</v>
      </c>
      <c r="AC21" s="71"/>
    </row>
    <row r="22" spans="1:30" x14ac:dyDescent="0.3">
      <c r="A22" s="170">
        <v>23</v>
      </c>
      <c r="B22" s="151">
        <v>11</v>
      </c>
      <c r="C22" s="151">
        <v>7</v>
      </c>
      <c r="D22" s="151">
        <v>4</v>
      </c>
      <c r="E22" s="151"/>
      <c r="F22" s="151">
        <v>0</v>
      </c>
      <c r="G22" s="151">
        <v>0</v>
      </c>
      <c r="H22" s="151">
        <v>0</v>
      </c>
      <c r="I22" s="151"/>
      <c r="J22" s="151">
        <v>2</v>
      </c>
      <c r="K22" s="151">
        <v>2</v>
      </c>
      <c r="L22" s="151">
        <v>0</v>
      </c>
      <c r="M22" s="151"/>
      <c r="N22" s="151">
        <v>5</v>
      </c>
      <c r="O22" s="151">
        <v>2</v>
      </c>
      <c r="P22" s="151">
        <v>3</v>
      </c>
      <c r="Q22" s="151"/>
      <c r="R22" s="151">
        <v>2</v>
      </c>
      <c r="S22" s="151">
        <v>2</v>
      </c>
      <c r="T22" s="151">
        <v>0</v>
      </c>
      <c r="U22" s="151"/>
      <c r="V22" s="151">
        <v>2</v>
      </c>
      <c r="W22" s="151">
        <v>1</v>
      </c>
      <c r="X22" s="151">
        <v>1</v>
      </c>
      <c r="Y22" s="151"/>
      <c r="Z22" s="151">
        <v>0</v>
      </c>
      <c r="AA22" s="151">
        <v>0</v>
      </c>
      <c r="AB22" s="151">
        <v>0</v>
      </c>
      <c r="AC22" s="281"/>
    </row>
    <row r="23" spans="1:30" x14ac:dyDescent="0.3">
      <c r="A23" s="170">
        <v>24</v>
      </c>
      <c r="B23" s="151">
        <v>4</v>
      </c>
      <c r="C23" s="151">
        <v>2</v>
      </c>
      <c r="D23" s="151">
        <v>2</v>
      </c>
      <c r="E23" s="151"/>
      <c r="F23" s="151">
        <v>0</v>
      </c>
      <c r="G23" s="151">
        <v>0</v>
      </c>
      <c r="H23" s="151">
        <v>0</v>
      </c>
      <c r="I23" s="151"/>
      <c r="J23" s="151">
        <v>0</v>
      </c>
      <c r="K23" s="151">
        <v>0</v>
      </c>
      <c r="L23" s="151">
        <v>0</v>
      </c>
      <c r="M23" s="151"/>
      <c r="N23" s="151">
        <v>0</v>
      </c>
      <c r="O23" s="151">
        <v>0</v>
      </c>
      <c r="P23" s="151">
        <v>0</v>
      </c>
      <c r="Q23" s="151"/>
      <c r="R23" s="151">
        <v>2</v>
      </c>
      <c r="S23" s="151">
        <v>0</v>
      </c>
      <c r="T23" s="151">
        <v>2</v>
      </c>
      <c r="U23" s="151"/>
      <c r="V23" s="151">
        <v>2</v>
      </c>
      <c r="W23" s="151">
        <v>2</v>
      </c>
      <c r="X23" s="151">
        <v>0</v>
      </c>
      <c r="Y23" s="151"/>
      <c r="Z23" s="151">
        <v>0</v>
      </c>
      <c r="AA23" s="151">
        <v>0</v>
      </c>
      <c r="AB23" s="151">
        <v>0</v>
      </c>
      <c r="AC23" s="297"/>
    </row>
    <row r="24" spans="1:30" x14ac:dyDescent="0.3">
      <c r="A24" s="170" t="s">
        <v>357</v>
      </c>
      <c r="B24" s="151">
        <v>16</v>
      </c>
      <c r="C24" s="151">
        <v>4</v>
      </c>
      <c r="D24" s="151">
        <v>12</v>
      </c>
      <c r="E24" s="151"/>
      <c r="F24" s="151">
        <v>0</v>
      </c>
      <c r="G24" s="151">
        <v>0</v>
      </c>
      <c r="H24" s="151">
        <v>0</v>
      </c>
      <c r="I24" s="151"/>
      <c r="J24" s="151">
        <v>5</v>
      </c>
      <c r="K24" s="151">
        <v>2</v>
      </c>
      <c r="L24" s="151">
        <v>3</v>
      </c>
      <c r="M24" s="151"/>
      <c r="N24" s="151">
        <v>5</v>
      </c>
      <c r="O24" s="151">
        <v>2</v>
      </c>
      <c r="P24" s="151">
        <v>3</v>
      </c>
      <c r="Q24" s="151"/>
      <c r="R24" s="151">
        <v>4</v>
      </c>
      <c r="S24" s="151">
        <v>0</v>
      </c>
      <c r="T24" s="151">
        <v>4</v>
      </c>
      <c r="U24" s="151"/>
      <c r="V24" s="151">
        <v>2</v>
      </c>
      <c r="W24" s="151">
        <v>0</v>
      </c>
      <c r="X24" s="151">
        <v>2</v>
      </c>
      <c r="Y24" s="151"/>
      <c r="Z24" s="151">
        <v>0</v>
      </c>
      <c r="AA24" s="151">
        <v>0</v>
      </c>
      <c r="AB24" s="151">
        <v>0</v>
      </c>
      <c r="AC24" s="298"/>
    </row>
    <row r="25" spans="1:30" x14ac:dyDescent="0.3">
      <c r="A25" s="170" t="s">
        <v>358</v>
      </c>
      <c r="B25" s="151">
        <v>2</v>
      </c>
      <c r="C25" s="151">
        <v>2</v>
      </c>
      <c r="D25" s="151">
        <v>0</v>
      </c>
      <c r="E25" s="151"/>
      <c r="F25" s="151">
        <v>0</v>
      </c>
      <c r="G25" s="151">
        <v>0</v>
      </c>
      <c r="H25" s="151">
        <v>0</v>
      </c>
      <c r="I25" s="151"/>
      <c r="J25" s="151">
        <v>0</v>
      </c>
      <c r="K25" s="151">
        <v>0</v>
      </c>
      <c r="L25" s="151">
        <v>0</v>
      </c>
      <c r="M25" s="151"/>
      <c r="N25" s="151">
        <v>0</v>
      </c>
      <c r="O25" s="151">
        <v>0</v>
      </c>
      <c r="P25" s="151">
        <v>0</v>
      </c>
      <c r="Q25" s="151"/>
      <c r="R25" s="151">
        <v>2</v>
      </c>
      <c r="S25" s="151">
        <v>2</v>
      </c>
      <c r="T25" s="151">
        <v>0</v>
      </c>
      <c r="U25" s="151"/>
      <c r="V25" s="151">
        <v>0</v>
      </c>
      <c r="W25" s="151">
        <v>0</v>
      </c>
      <c r="X25" s="151">
        <v>0</v>
      </c>
      <c r="Y25" s="151"/>
      <c r="Z25" s="151">
        <v>0</v>
      </c>
      <c r="AA25" s="151">
        <v>0</v>
      </c>
      <c r="AB25" s="151">
        <v>0</v>
      </c>
      <c r="AC25" s="298"/>
    </row>
    <row r="26" spans="1:30" x14ac:dyDescent="0.3">
      <c r="A26" s="271"/>
      <c r="B26" s="133"/>
      <c r="C26" s="133"/>
      <c r="D26" s="133"/>
      <c r="E26" s="133"/>
      <c r="F26" s="133"/>
      <c r="G26" s="133"/>
      <c r="H26" s="133"/>
      <c r="I26" s="133"/>
      <c r="J26" s="133"/>
      <c r="K26" s="133"/>
      <c r="L26" s="133"/>
      <c r="M26" s="133"/>
      <c r="N26" s="133"/>
      <c r="O26" s="133"/>
      <c r="P26" s="133"/>
      <c r="Q26" s="133"/>
      <c r="R26" s="133"/>
      <c r="S26" s="133"/>
      <c r="T26" s="133"/>
      <c r="U26" s="133"/>
      <c r="V26" s="133"/>
      <c r="W26" s="133"/>
      <c r="X26" s="133"/>
      <c r="Y26" s="133"/>
      <c r="Z26" s="133"/>
      <c r="AA26" s="133"/>
      <c r="AB26" s="133"/>
      <c r="AC26" s="298"/>
    </row>
    <row r="27" spans="1:30" x14ac:dyDescent="0.3">
      <c r="A27" s="326" t="s">
        <v>150</v>
      </c>
      <c r="B27" s="326"/>
      <c r="C27" s="326"/>
      <c r="D27" s="326"/>
      <c r="E27" s="326"/>
      <c r="F27" s="326"/>
      <c r="G27" s="326"/>
      <c r="H27" s="326"/>
      <c r="I27" s="326"/>
      <c r="J27" s="326"/>
      <c r="K27" s="326"/>
      <c r="L27" s="326"/>
      <c r="M27" s="326"/>
      <c r="N27" s="326"/>
      <c r="O27" s="326"/>
      <c r="P27" s="326"/>
      <c r="Q27" s="326"/>
      <c r="R27" s="326"/>
      <c r="S27" s="326"/>
      <c r="T27" s="326"/>
      <c r="U27" s="326"/>
      <c r="V27" s="326"/>
      <c r="W27" s="326"/>
      <c r="X27" s="326"/>
      <c r="Y27" s="326"/>
      <c r="Z27" s="326"/>
      <c r="AA27" s="326"/>
      <c r="AB27" s="326"/>
      <c r="AC27" s="298"/>
      <c r="AD27" s="73"/>
    </row>
    <row r="28" spans="1:30" x14ac:dyDescent="0.3">
      <c r="A28" s="74" t="s">
        <v>158</v>
      </c>
      <c r="B28" s="157">
        <v>6.0747760580401078</v>
      </c>
      <c r="C28" s="157">
        <v>7.2354345473619865</v>
      </c>
      <c r="D28" s="157">
        <v>4.9013712815887489</v>
      </c>
      <c r="E28" s="157"/>
      <c r="F28" s="157">
        <v>8.234793147499099</v>
      </c>
      <c r="G28" s="157">
        <v>9.2811588629298463</v>
      </c>
      <c r="H28" s="157">
        <v>7.1411823815106343</v>
      </c>
      <c r="I28" s="157"/>
      <c r="J28" s="157">
        <v>7.2590540273105093</v>
      </c>
      <c r="K28" s="157">
        <v>8.4383068617479076</v>
      </c>
      <c r="L28" s="157">
        <v>6.0517462351810316</v>
      </c>
      <c r="M28" s="157"/>
      <c r="N28" s="157">
        <v>4.6259554738732716</v>
      </c>
      <c r="O28" s="157">
        <v>5.714640918320832</v>
      </c>
      <c r="P28" s="157">
        <v>3.5198517957138646</v>
      </c>
      <c r="Q28" s="157"/>
      <c r="R28" s="157">
        <v>7.4253523738872413</v>
      </c>
      <c r="S28" s="157">
        <v>9.2250242035867416</v>
      </c>
      <c r="T28" s="157">
        <v>5.6050361389601306</v>
      </c>
      <c r="U28" s="157"/>
      <c r="V28" s="157">
        <v>1.3813490997043805</v>
      </c>
      <c r="W28" s="157">
        <v>1.8067948789004047</v>
      </c>
      <c r="X28" s="157">
        <v>0.98085250691292325</v>
      </c>
      <c r="Y28" s="157"/>
      <c r="Z28" s="157">
        <v>0</v>
      </c>
      <c r="AA28" s="157">
        <v>0</v>
      </c>
      <c r="AB28" s="157">
        <v>0</v>
      </c>
      <c r="AC28" s="298"/>
    </row>
    <row r="29" spans="1:30" x14ac:dyDescent="0.3">
      <c r="A29" s="74"/>
      <c r="B29" s="279"/>
      <c r="C29" s="279"/>
      <c r="D29" s="279"/>
      <c r="E29" s="279"/>
      <c r="F29" s="279"/>
      <c r="G29" s="279"/>
      <c r="H29" s="279"/>
      <c r="I29" s="279"/>
      <c r="J29" s="279"/>
      <c r="K29" s="279"/>
      <c r="L29" s="279"/>
      <c r="M29" s="279"/>
      <c r="N29" s="279"/>
      <c r="O29" s="279"/>
      <c r="P29" s="279"/>
      <c r="Q29" s="279"/>
      <c r="R29" s="279"/>
      <c r="S29" s="279"/>
      <c r="T29" s="279"/>
      <c r="U29" s="279"/>
      <c r="V29" s="279"/>
      <c r="W29" s="279"/>
      <c r="X29" s="279"/>
      <c r="Y29" s="279"/>
      <c r="Z29" s="279"/>
      <c r="AA29" s="279"/>
      <c r="AB29" s="279"/>
      <c r="AC29" s="297"/>
    </row>
    <row r="30" spans="1:30" x14ac:dyDescent="0.3">
      <c r="A30" s="170">
        <v>13</v>
      </c>
      <c r="B30" s="152">
        <v>4.8039592132770172</v>
      </c>
      <c r="C30" s="152">
        <v>5.3619756427604877</v>
      </c>
      <c r="D30" s="152">
        <v>4.2359018510546704</v>
      </c>
      <c r="E30" s="152"/>
      <c r="F30" s="152">
        <v>12.50555308751666</v>
      </c>
      <c r="G30" s="152">
        <v>13.410893707033317</v>
      </c>
      <c r="H30" s="152">
        <v>11.504735180638374</v>
      </c>
      <c r="I30" s="152"/>
      <c r="J30" s="152"/>
      <c r="K30" s="152"/>
      <c r="L30" s="152"/>
      <c r="M30" s="152"/>
      <c r="N30" s="152"/>
      <c r="O30" s="152"/>
      <c r="P30" s="152"/>
      <c r="Q30" s="152"/>
      <c r="R30" s="152"/>
      <c r="S30" s="152"/>
      <c r="T30" s="152"/>
      <c r="U30" s="152"/>
      <c r="V30" s="152"/>
      <c r="W30" s="152"/>
      <c r="X30" s="152"/>
      <c r="Y30" s="152"/>
      <c r="Z30" s="152"/>
      <c r="AA30" s="152"/>
      <c r="AB30" s="152"/>
      <c r="AC30" s="221"/>
    </row>
    <row r="31" spans="1:30" x14ac:dyDescent="0.3">
      <c r="A31" s="170">
        <v>14</v>
      </c>
      <c r="B31" s="152">
        <v>8.1962637318818903</v>
      </c>
      <c r="C31" s="152">
        <v>9.3893552985902105</v>
      </c>
      <c r="D31" s="152">
        <v>6.9865488857659104</v>
      </c>
      <c r="E31" s="152"/>
      <c r="F31" s="152">
        <v>45.315297394072012</v>
      </c>
      <c r="G31" s="152">
        <v>45.860529027825493</v>
      </c>
      <c r="H31" s="152">
        <v>44.565217391304344</v>
      </c>
      <c r="I31" s="152"/>
      <c r="J31" s="152">
        <v>10.904872389791183</v>
      </c>
      <c r="K31" s="152">
        <v>12.053519488074462</v>
      </c>
      <c r="L31" s="152">
        <v>9.7029461894326765</v>
      </c>
      <c r="M31" s="152"/>
      <c r="N31" s="152"/>
      <c r="O31" s="152"/>
      <c r="P31" s="152"/>
      <c r="Q31" s="152"/>
      <c r="R31" s="152"/>
      <c r="S31" s="152"/>
      <c r="T31" s="152"/>
      <c r="U31" s="152"/>
      <c r="V31" s="152"/>
      <c r="W31" s="152"/>
      <c r="X31" s="152"/>
      <c r="Y31" s="152"/>
      <c r="Z31" s="152"/>
      <c r="AA31" s="152"/>
      <c r="AB31" s="152"/>
      <c r="AC31" s="71"/>
    </row>
    <row r="32" spans="1:30" x14ac:dyDescent="0.3">
      <c r="A32" s="170">
        <v>15</v>
      </c>
      <c r="B32" s="152">
        <v>6.7877980429089906</v>
      </c>
      <c r="C32" s="152">
        <v>8.1104637827423272</v>
      </c>
      <c r="D32" s="152">
        <v>5.4612376351506784</v>
      </c>
      <c r="E32" s="152"/>
      <c r="F32" s="152">
        <v>47.48858447488584</v>
      </c>
      <c r="G32" s="152">
        <v>47.519083969465647</v>
      </c>
      <c r="H32" s="152">
        <v>47.44318181818182</v>
      </c>
      <c r="I32" s="152"/>
      <c r="J32" s="152">
        <v>35.962636222106902</v>
      </c>
      <c r="K32" s="152">
        <v>37.658227848101269</v>
      </c>
      <c r="L32" s="152">
        <v>33.678440925700365</v>
      </c>
      <c r="M32" s="152"/>
      <c r="N32" s="152">
        <v>7.4214727085478884</v>
      </c>
      <c r="O32" s="152">
        <v>8.5943372588323719</v>
      </c>
      <c r="P32" s="152">
        <v>6.1821551495896214</v>
      </c>
      <c r="Q32" s="152"/>
      <c r="R32" s="152"/>
      <c r="S32" s="152"/>
      <c r="T32" s="152"/>
      <c r="U32" s="152"/>
      <c r="V32" s="152"/>
      <c r="W32" s="152"/>
      <c r="X32" s="152"/>
      <c r="Y32" s="152"/>
      <c r="Z32" s="152"/>
      <c r="AA32" s="152"/>
      <c r="AB32" s="152"/>
      <c r="AC32" s="71"/>
    </row>
    <row r="33" spans="1:29" x14ac:dyDescent="0.3">
      <c r="A33" s="170">
        <v>16</v>
      </c>
      <c r="B33" s="152">
        <v>7.1252643363602441</v>
      </c>
      <c r="C33" s="152">
        <v>8.9517137853390043</v>
      </c>
      <c r="D33" s="152">
        <v>5.3191489361702127</v>
      </c>
      <c r="E33" s="152"/>
      <c r="F33" s="152">
        <v>47.863247863247864</v>
      </c>
      <c r="G33" s="152">
        <v>42.1875</v>
      </c>
      <c r="H33" s="152">
        <v>54.716981132075468</v>
      </c>
      <c r="I33" s="152"/>
      <c r="J33" s="152">
        <v>44.815256257449342</v>
      </c>
      <c r="K33" s="152">
        <v>51.323828920570271</v>
      </c>
      <c r="L33" s="152">
        <v>35.632183908045981</v>
      </c>
      <c r="M33" s="152"/>
      <c r="N33" s="152">
        <v>25.337009803921568</v>
      </c>
      <c r="O33" s="152">
        <v>27.719665271966527</v>
      </c>
      <c r="P33" s="152">
        <v>21.967455621301777</v>
      </c>
      <c r="Q33" s="152"/>
      <c r="R33" s="152">
        <v>10.773258155457107</v>
      </c>
      <c r="S33" s="152">
        <v>12.735542560103962</v>
      </c>
      <c r="T33" s="152">
        <v>8.67694016382063</v>
      </c>
      <c r="U33" s="152"/>
      <c r="V33" s="152"/>
      <c r="W33" s="152"/>
      <c r="X33" s="152"/>
      <c r="Y33" s="152"/>
      <c r="Z33" s="152"/>
      <c r="AA33" s="152"/>
      <c r="AB33" s="152"/>
      <c r="AC33" s="71"/>
    </row>
    <row r="34" spans="1:29" x14ac:dyDescent="0.3">
      <c r="A34" s="170">
        <v>17</v>
      </c>
      <c r="B34" s="152">
        <v>9.742534616026246</v>
      </c>
      <c r="C34" s="152">
        <v>12.248628884826324</v>
      </c>
      <c r="D34" s="152">
        <v>7.0589590050667894</v>
      </c>
      <c r="E34" s="152"/>
      <c r="F34" s="152">
        <v>72.222222222222214</v>
      </c>
      <c r="G34" s="152">
        <v>80</v>
      </c>
      <c r="H34" s="152">
        <v>62.5</v>
      </c>
      <c r="I34" s="152"/>
      <c r="J34" s="152">
        <v>47.058823529411761</v>
      </c>
      <c r="K34" s="152">
        <v>42.857142857142854</v>
      </c>
      <c r="L34" s="152">
        <v>53.061224489795919</v>
      </c>
      <c r="M34" s="152"/>
      <c r="N34" s="152">
        <v>29.21875</v>
      </c>
      <c r="O34" s="152">
        <v>33.583959899749374</v>
      </c>
      <c r="P34" s="152">
        <v>21.991701244813278</v>
      </c>
      <c r="Q34" s="152"/>
      <c r="R34" s="152">
        <v>30.308304326205871</v>
      </c>
      <c r="S34" s="152">
        <v>33.92781316348195</v>
      </c>
      <c r="T34" s="152">
        <v>25.19496100779844</v>
      </c>
      <c r="U34" s="152"/>
      <c r="V34" s="152">
        <v>2.2020828364734877</v>
      </c>
      <c r="W34" s="152">
        <v>2.6914450496635696</v>
      </c>
      <c r="X34" s="152">
        <v>1.7200568092157174</v>
      </c>
      <c r="Y34" s="152"/>
      <c r="Z34" s="151">
        <v>0</v>
      </c>
      <c r="AA34" s="151">
        <v>0</v>
      </c>
      <c r="AB34" s="151">
        <v>0</v>
      </c>
      <c r="AC34" s="71"/>
    </row>
    <row r="35" spans="1:29" x14ac:dyDescent="0.3">
      <c r="A35" s="170">
        <v>18</v>
      </c>
      <c r="B35" s="152">
        <v>13.142857142857142</v>
      </c>
      <c r="C35" s="152">
        <v>14.194722474977253</v>
      </c>
      <c r="D35" s="152">
        <v>11.743341404358354</v>
      </c>
      <c r="E35" s="152"/>
      <c r="F35" s="152">
        <v>100</v>
      </c>
      <c r="G35" s="152">
        <v>100</v>
      </c>
      <c r="H35" s="152" t="s">
        <v>285</v>
      </c>
      <c r="I35" s="152"/>
      <c r="J35" s="152">
        <v>30.434782608695656</v>
      </c>
      <c r="K35" s="152">
        <v>0</v>
      </c>
      <c r="L35" s="152">
        <v>50</v>
      </c>
      <c r="M35" s="152"/>
      <c r="N35" s="152">
        <v>22.891566265060241</v>
      </c>
      <c r="O35" s="152">
        <v>26.315789473684209</v>
      </c>
      <c r="P35" s="152">
        <v>15.384615384615385</v>
      </c>
      <c r="Q35" s="152"/>
      <c r="R35" s="152">
        <v>40.602582496413198</v>
      </c>
      <c r="S35" s="152">
        <v>38.333333333333336</v>
      </c>
      <c r="T35" s="152">
        <v>44.04332129963899</v>
      </c>
      <c r="U35" s="152"/>
      <c r="V35" s="152">
        <v>7.007299270072993</v>
      </c>
      <c r="W35" s="152">
        <v>8.5064935064935057</v>
      </c>
      <c r="X35" s="152">
        <v>5.083333333333333</v>
      </c>
      <c r="Y35" s="152"/>
      <c r="Z35" s="151">
        <v>0</v>
      </c>
      <c r="AA35" s="151">
        <v>0</v>
      </c>
      <c r="AB35" s="151">
        <v>0</v>
      </c>
      <c r="AC35" s="71"/>
    </row>
    <row r="36" spans="1:29" x14ac:dyDescent="0.3">
      <c r="A36" s="272">
        <v>19</v>
      </c>
      <c r="B36" s="152">
        <v>15.18987341772152</v>
      </c>
      <c r="C36" s="152">
        <v>16.431924882629108</v>
      </c>
      <c r="D36" s="152">
        <v>13.333333333333334</v>
      </c>
      <c r="E36" s="152"/>
      <c r="F36" s="152">
        <v>85.714285714285708</v>
      </c>
      <c r="G36" s="152">
        <v>100</v>
      </c>
      <c r="H36" s="152">
        <v>75</v>
      </c>
      <c r="I36" s="152"/>
      <c r="J36" s="152">
        <v>40</v>
      </c>
      <c r="K36" s="152">
        <v>50</v>
      </c>
      <c r="L36" s="152">
        <v>0</v>
      </c>
      <c r="M36" s="152"/>
      <c r="N36" s="152">
        <v>48</v>
      </c>
      <c r="O36" s="152">
        <v>50</v>
      </c>
      <c r="P36" s="152">
        <v>45.454545454545453</v>
      </c>
      <c r="Q36" s="152"/>
      <c r="R36" s="152">
        <v>50.819672131147541</v>
      </c>
      <c r="S36" s="152">
        <v>60.256410256410255</v>
      </c>
      <c r="T36" s="152">
        <v>34.090909090909086</v>
      </c>
      <c r="U36" s="152"/>
      <c r="V36" s="152">
        <v>5.2525252525252526</v>
      </c>
      <c r="W36" s="152">
        <v>3.7931034482758621</v>
      </c>
      <c r="X36" s="152">
        <v>7.3170731707317067</v>
      </c>
      <c r="Y36" s="152"/>
      <c r="Z36" s="151">
        <v>0</v>
      </c>
      <c r="AA36" s="151">
        <v>0</v>
      </c>
      <c r="AB36" s="151">
        <v>0</v>
      </c>
      <c r="AC36" s="71"/>
    </row>
    <row r="37" spans="1:29" x14ac:dyDescent="0.3">
      <c r="A37" s="170">
        <v>20</v>
      </c>
      <c r="B37" s="152">
        <v>16.326530612244898</v>
      </c>
      <c r="C37" s="152">
        <v>17.073170731707318</v>
      </c>
      <c r="D37" s="152">
        <v>15.384615384615385</v>
      </c>
      <c r="E37" s="152"/>
      <c r="F37" s="152">
        <v>100</v>
      </c>
      <c r="G37" s="152">
        <v>100</v>
      </c>
      <c r="H37" s="152">
        <v>100</v>
      </c>
      <c r="I37" s="152"/>
      <c r="J37" s="152">
        <v>0</v>
      </c>
      <c r="K37" s="152" t="s">
        <v>285</v>
      </c>
      <c r="L37" s="152">
        <v>0</v>
      </c>
      <c r="M37" s="152"/>
      <c r="N37" s="152">
        <v>28.571428571428569</v>
      </c>
      <c r="O37" s="152">
        <v>0</v>
      </c>
      <c r="P37" s="152">
        <v>50</v>
      </c>
      <c r="Q37" s="152"/>
      <c r="R37" s="152">
        <v>31.428571428571427</v>
      </c>
      <c r="S37" s="152">
        <v>23.52941176470588</v>
      </c>
      <c r="T37" s="152">
        <v>38.888888888888893</v>
      </c>
      <c r="U37" s="152"/>
      <c r="V37" s="152">
        <v>9</v>
      </c>
      <c r="W37" s="152">
        <v>14.754098360655737</v>
      </c>
      <c r="X37" s="152">
        <v>0</v>
      </c>
      <c r="Y37" s="152"/>
      <c r="Z37" s="151">
        <v>0</v>
      </c>
      <c r="AA37" s="151">
        <v>0</v>
      </c>
      <c r="AB37" s="151">
        <v>0</v>
      </c>
      <c r="AC37" s="71"/>
    </row>
    <row r="38" spans="1:29" x14ac:dyDescent="0.3">
      <c r="A38" s="170">
        <v>21</v>
      </c>
      <c r="B38" s="152">
        <v>33.333333333333329</v>
      </c>
      <c r="C38" s="152">
        <v>30.555555555555557</v>
      </c>
      <c r="D38" s="152">
        <v>37.5</v>
      </c>
      <c r="E38" s="152"/>
      <c r="F38" s="152">
        <v>0</v>
      </c>
      <c r="G38" s="152" t="s">
        <v>285</v>
      </c>
      <c r="H38" s="152">
        <v>0</v>
      </c>
      <c r="I38" s="152"/>
      <c r="J38" s="152">
        <v>0</v>
      </c>
      <c r="K38" s="152">
        <v>0</v>
      </c>
      <c r="L38" s="152">
        <v>0</v>
      </c>
      <c r="M38" s="152"/>
      <c r="N38" s="152">
        <v>83.333333333333343</v>
      </c>
      <c r="O38" s="152">
        <v>75</v>
      </c>
      <c r="P38" s="152">
        <v>100</v>
      </c>
      <c r="Q38" s="152"/>
      <c r="R38" s="152">
        <v>61.111111111111114</v>
      </c>
      <c r="S38" s="152">
        <v>40</v>
      </c>
      <c r="T38" s="152">
        <v>87.5</v>
      </c>
      <c r="U38" s="152"/>
      <c r="V38" s="152">
        <v>12.5</v>
      </c>
      <c r="W38" s="152">
        <v>20</v>
      </c>
      <c r="X38" s="152">
        <v>0</v>
      </c>
      <c r="Y38" s="152"/>
      <c r="Z38" s="151">
        <v>0</v>
      </c>
      <c r="AA38" s="151">
        <v>0</v>
      </c>
      <c r="AB38" s="151">
        <v>0</v>
      </c>
      <c r="AC38" s="71"/>
    </row>
    <row r="39" spans="1:29" x14ac:dyDescent="0.3">
      <c r="A39" s="170">
        <v>22</v>
      </c>
      <c r="B39" s="152">
        <v>23.076923076923077</v>
      </c>
      <c r="C39" s="152">
        <v>40</v>
      </c>
      <c r="D39" s="152">
        <v>12.5</v>
      </c>
      <c r="E39" s="152"/>
      <c r="F39" s="152" t="s">
        <v>285</v>
      </c>
      <c r="G39" s="152" t="s">
        <v>285</v>
      </c>
      <c r="H39" s="152" t="s">
        <v>285</v>
      </c>
      <c r="I39" s="152"/>
      <c r="J39" s="152">
        <v>100</v>
      </c>
      <c r="K39" s="152" t="s">
        <v>285</v>
      </c>
      <c r="L39" s="152">
        <v>100</v>
      </c>
      <c r="M39" s="152"/>
      <c r="N39" s="152" t="s">
        <v>285</v>
      </c>
      <c r="O39" s="152" t="s">
        <v>285</v>
      </c>
      <c r="P39" s="152" t="s">
        <v>285</v>
      </c>
      <c r="Q39" s="152"/>
      <c r="R39" s="152">
        <v>40</v>
      </c>
      <c r="S39" s="152">
        <v>100</v>
      </c>
      <c r="T39" s="152">
        <v>0</v>
      </c>
      <c r="U39" s="152"/>
      <c r="V39" s="152">
        <v>0</v>
      </c>
      <c r="W39" s="152">
        <v>0</v>
      </c>
      <c r="X39" s="152">
        <v>0</v>
      </c>
      <c r="Y39" s="152"/>
      <c r="Z39" s="151">
        <v>0</v>
      </c>
      <c r="AA39" s="151">
        <v>0</v>
      </c>
      <c r="AB39" s="151">
        <v>0</v>
      </c>
      <c r="AC39" s="71"/>
    </row>
    <row r="40" spans="1:29" x14ac:dyDescent="0.3">
      <c r="A40" s="170">
        <v>23</v>
      </c>
      <c r="B40" s="152">
        <v>47.826086956521742</v>
      </c>
      <c r="C40" s="152">
        <v>87.5</v>
      </c>
      <c r="D40" s="152">
        <v>26.666666666666668</v>
      </c>
      <c r="E40" s="152"/>
      <c r="F40" s="152" t="s">
        <v>285</v>
      </c>
      <c r="G40" s="152" t="s">
        <v>285</v>
      </c>
      <c r="H40" s="152" t="s">
        <v>285</v>
      </c>
      <c r="I40" s="152"/>
      <c r="J40" s="152">
        <v>100</v>
      </c>
      <c r="K40" s="152">
        <v>100</v>
      </c>
      <c r="L40" s="152" t="s">
        <v>285</v>
      </c>
      <c r="M40" s="152"/>
      <c r="N40" s="152">
        <v>83.333333333333343</v>
      </c>
      <c r="O40" s="152">
        <v>100</v>
      </c>
      <c r="P40" s="152">
        <v>75</v>
      </c>
      <c r="Q40" s="152"/>
      <c r="R40" s="152">
        <v>22.222222222222221</v>
      </c>
      <c r="S40" s="152">
        <v>66.666666666666657</v>
      </c>
      <c r="T40" s="152">
        <v>0</v>
      </c>
      <c r="U40" s="152"/>
      <c r="V40" s="152">
        <v>33.333333333333329</v>
      </c>
      <c r="W40" s="152">
        <v>100</v>
      </c>
      <c r="X40" s="152">
        <v>20</v>
      </c>
      <c r="Y40" s="152"/>
      <c r="Z40" s="151">
        <v>0</v>
      </c>
      <c r="AA40" s="151">
        <v>0</v>
      </c>
      <c r="AB40" s="151">
        <v>0</v>
      </c>
      <c r="AC40" s="71"/>
    </row>
    <row r="41" spans="1:29" x14ac:dyDescent="0.3">
      <c r="A41" s="170">
        <v>24</v>
      </c>
      <c r="B41" s="152">
        <v>30.76923076923077</v>
      </c>
      <c r="C41" s="152">
        <v>40</v>
      </c>
      <c r="D41" s="152">
        <v>25</v>
      </c>
      <c r="E41" s="152"/>
      <c r="F41" s="152">
        <v>0</v>
      </c>
      <c r="G41" s="152" t="s">
        <v>285</v>
      </c>
      <c r="H41" s="152">
        <v>0</v>
      </c>
      <c r="I41" s="152"/>
      <c r="J41" s="152" t="s">
        <v>285</v>
      </c>
      <c r="K41" s="152" t="s">
        <v>285</v>
      </c>
      <c r="L41" s="152" t="s">
        <v>285</v>
      </c>
      <c r="M41" s="152"/>
      <c r="N41" s="152">
        <v>0</v>
      </c>
      <c r="O41" s="152">
        <v>0</v>
      </c>
      <c r="P41" s="152">
        <v>0</v>
      </c>
      <c r="Q41" s="152"/>
      <c r="R41" s="152">
        <v>66.666666666666657</v>
      </c>
      <c r="S41" s="152">
        <v>0</v>
      </c>
      <c r="T41" s="152">
        <v>100</v>
      </c>
      <c r="U41" s="152"/>
      <c r="V41" s="152">
        <v>40</v>
      </c>
      <c r="W41" s="152">
        <v>66.666666666666657</v>
      </c>
      <c r="X41" s="152">
        <v>0</v>
      </c>
      <c r="Y41" s="152"/>
      <c r="Z41" s="151">
        <v>0</v>
      </c>
      <c r="AA41" s="151">
        <v>0</v>
      </c>
      <c r="AB41" s="151">
        <v>0</v>
      </c>
      <c r="AC41" s="71"/>
    </row>
    <row r="42" spans="1:29" x14ac:dyDescent="0.3">
      <c r="A42" s="170" t="s">
        <v>357</v>
      </c>
      <c r="B42" s="152">
        <v>32</v>
      </c>
      <c r="C42" s="152">
        <v>18.181818181818183</v>
      </c>
      <c r="D42" s="152">
        <v>42.857142857142854</v>
      </c>
      <c r="E42" s="152"/>
      <c r="F42" s="152">
        <v>0</v>
      </c>
      <c r="G42" s="152">
        <v>0</v>
      </c>
      <c r="H42" s="152">
        <v>0</v>
      </c>
      <c r="I42" s="152"/>
      <c r="J42" s="152">
        <v>83.333333333333343</v>
      </c>
      <c r="K42" s="152">
        <v>66.666666666666657</v>
      </c>
      <c r="L42" s="152">
        <v>100</v>
      </c>
      <c r="M42" s="152"/>
      <c r="N42" s="152">
        <v>45.454545454545453</v>
      </c>
      <c r="O42" s="152">
        <v>33.333333333333329</v>
      </c>
      <c r="P42" s="152">
        <v>60</v>
      </c>
      <c r="Q42" s="152"/>
      <c r="R42" s="152">
        <v>30.76923076923077</v>
      </c>
      <c r="S42" s="152">
        <v>0</v>
      </c>
      <c r="T42" s="152">
        <v>57.142857142857139</v>
      </c>
      <c r="U42" s="152"/>
      <c r="V42" s="152">
        <v>11.111111111111111</v>
      </c>
      <c r="W42" s="152">
        <v>0</v>
      </c>
      <c r="X42" s="152">
        <v>16.666666666666664</v>
      </c>
      <c r="Y42" s="152"/>
      <c r="Z42" s="151">
        <v>0</v>
      </c>
      <c r="AA42" s="151">
        <v>0</v>
      </c>
      <c r="AB42" s="151">
        <v>0</v>
      </c>
      <c r="AC42" s="71"/>
    </row>
    <row r="43" spans="1:29" ht="14.5" thickBot="1" x14ac:dyDescent="0.35">
      <c r="A43" s="170" t="s">
        <v>358</v>
      </c>
      <c r="B43" s="152">
        <v>6.25</v>
      </c>
      <c r="C43" s="152">
        <v>15.384615384615385</v>
      </c>
      <c r="D43" s="152">
        <v>0</v>
      </c>
      <c r="E43" s="152"/>
      <c r="F43" s="152">
        <v>0</v>
      </c>
      <c r="G43" s="152">
        <v>0</v>
      </c>
      <c r="H43" s="152">
        <v>0</v>
      </c>
      <c r="I43" s="152"/>
      <c r="J43" s="152">
        <v>0</v>
      </c>
      <c r="K43" s="152">
        <v>0</v>
      </c>
      <c r="L43" s="152">
        <v>0</v>
      </c>
      <c r="M43" s="152"/>
      <c r="N43" s="152">
        <v>0</v>
      </c>
      <c r="O43" s="152">
        <v>0</v>
      </c>
      <c r="P43" s="152">
        <v>0</v>
      </c>
      <c r="Q43" s="152"/>
      <c r="R43" s="152">
        <v>25</v>
      </c>
      <c r="S43" s="152">
        <v>33.333333333333329</v>
      </c>
      <c r="T43" s="152">
        <v>0</v>
      </c>
      <c r="U43" s="152"/>
      <c r="V43" s="152">
        <v>0</v>
      </c>
      <c r="W43" s="152">
        <v>0</v>
      </c>
      <c r="X43" s="152">
        <v>0</v>
      </c>
      <c r="Y43" s="152"/>
      <c r="Z43" s="151">
        <v>0</v>
      </c>
      <c r="AA43" s="151">
        <v>0</v>
      </c>
      <c r="AB43" s="151">
        <v>0</v>
      </c>
      <c r="AC43" s="71"/>
    </row>
    <row r="44" spans="1:29" ht="14.25" customHeight="1" x14ac:dyDescent="0.3">
      <c r="A44" s="202" t="s">
        <v>380</v>
      </c>
      <c r="B44" s="202"/>
      <c r="C44" s="202"/>
      <c r="D44" s="202"/>
      <c r="E44" s="202"/>
      <c r="F44" s="202"/>
      <c r="G44" s="202"/>
      <c r="H44" s="202"/>
      <c r="I44" s="202"/>
      <c r="J44" s="202"/>
      <c r="K44" s="202"/>
      <c r="L44" s="202"/>
      <c r="M44" s="202"/>
      <c r="N44" s="202"/>
      <c r="O44" s="202"/>
      <c r="P44" s="202"/>
      <c r="Q44" s="202"/>
      <c r="R44" s="202"/>
      <c r="S44" s="202"/>
      <c r="T44" s="202"/>
      <c r="U44" s="202"/>
      <c r="V44" s="202"/>
      <c r="W44" s="202"/>
      <c r="X44" s="202"/>
      <c r="Y44" s="202"/>
      <c r="Z44" s="202"/>
      <c r="AA44" s="202"/>
      <c r="AB44" s="202"/>
      <c r="AC44" s="71"/>
    </row>
    <row r="45" spans="1:29" x14ac:dyDescent="0.3">
      <c r="A45" s="201" t="s">
        <v>305</v>
      </c>
      <c r="B45" s="201"/>
      <c r="C45" s="201"/>
      <c r="D45" s="201"/>
      <c r="E45" s="201"/>
      <c r="F45" s="201"/>
      <c r="G45" s="201"/>
      <c r="H45" s="201"/>
      <c r="I45" s="201"/>
      <c r="J45" s="201"/>
      <c r="K45" s="201"/>
      <c r="L45" s="201"/>
      <c r="M45" s="201"/>
      <c r="N45" s="201"/>
      <c r="O45" s="201"/>
      <c r="P45" s="201"/>
      <c r="Q45" s="201"/>
      <c r="R45" s="201"/>
      <c r="S45" s="201"/>
      <c r="T45" s="201"/>
      <c r="U45" s="201"/>
      <c r="V45" s="201"/>
      <c r="W45" s="201"/>
      <c r="X45" s="201"/>
      <c r="Y45" s="201"/>
      <c r="Z45" s="201"/>
      <c r="AA45" s="201"/>
      <c r="AB45" s="201"/>
      <c r="AC45" s="71"/>
    </row>
    <row r="46" spans="1:29" x14ac:dyDescent="0.3">
      <c r="A46" s="61"/>
      <c r="B46" s="62"/>
      <c r="C46" s="62"/>
      <c r="D46" s="62"/>
      <c r="E46" s="62"/>
      <c r="F46" s="62"/>
      <c r="G46" s="62"/>
      <c r="H46" s="62"/>
      <c r="I46" s="62"/>
      <c r="J46" s="62"/>
      <c r="K46" s="62"/>
      <c r="L46" s="62"/>
      <c r="M46" s="62"/>
      <c r="N46" s="62"/>
      <c r="O46" s="62"/>
      <c r="P46" s="62"/>
      <c r="Q46" s="62"/>
      <c r="R46" s="62"/>
      <c r="S46" s="62"/>
      <c r="T46" s="62"/>
      <c r="U46" s="62"/>
      <c r="V46" s="62"/>
      <c r="W46" s="62"/>
      <c r="X46" s="62"/>
      <c r="Y46" s="62"/>
      <c r="Z46" s="62"/>
      <c r="AA46" s="62"/>
      <c r="AB46" s="62"/>
      <c r="AC46" s="71"/>
    </row>
    <row r="47" spans="1:29" x14ac:dyDescent="0.3">
      <c r="AC47" s="71"/>
    </row>
    <row r="48" spans="1:29" x14ac:dyDescent="0.3">
      <c r="AC48" s="71"/>
    </row>
    <row r="49" spans="29:29" x14ac:dyDescent="0.3">
      <c r="AC49" s="71"/>
    </row>
    <row r="50" spans="29:29" x14ac:dyDescent="0.3">
      <c r="AC50" s="71"/>
    </row>
    <row r="51" spans="29:29" x14ac:dyDescent="0.3">
      <c r="AC51" s="71"/>
    </row>
    <row r="52" spans="29:29" x14ac:dyDescent="0.3">
      <c r="AC52" s="71"/>
    </row>
    <row r="53" spans="29:29" x14ac:dyDescent="0.3">
      <c r="AC53" s="71"/>
    </row>
    <row r="54" spans="29:29" x14ac:dyDescent="0.3">
      <c r="AC54" s="71"/>
    </row>
  </sheetData>
  <mergeCells count="15">
    <mergeCell ref="A9:AB9"/>
    <mergeCell ref="A27:AB27"/>
    <mergeCell ref="A1:AB1"/>
    <mergeCell ref="A2:AB2"/>
    <mergeCell ref="A3:AB3"/>
    <mergeCell ref="A4:AB4"/>
    <mergeCell ref="V6:X6"/>
    <mergeCell ref="A6:A7"/>
    <mergeCell ref="B6:D6"/>
    <mergeCell ref="F6:H6"/>
    <mergeCell ref="J6:L6"/>
    <mergeCell ref="N6:P6"/>
    <mergeCell ref="R6:T6"/>
    <mergeCell ref="A5:AB5"/>
    <mergeCell ref="Z6:AB6"/>
  </mergeCells>
  <conditionalFormatting sqref="B10:Y10">
    <cfRule type="cellIs" dxfId="16" priority="10" operator="equal">
      <formula>0</formula>
    </cfRule>
  </conditionalFormatting>
  <conditionalFormatting sqref="B11:AB11 Q30:AB31 E30:E43 I30:I43 M30:M43 U32:AB32 Q32:Q43 Y33:AB33 U33:U43 Y34:Y43">
    <cfRule type="cellIs" dxfId="15" priority="18" operator="equal">
      <formula>0</formula>
    </cfRule>
  </conditionalFormatting>
  <conditionalFormatting sqref="I28 M28 Q28 U28 Y28">
    <cfRule type="cellIs" dxfId="14" priority="16" operator="equal">
      <formula>0</formula>
    </cfRule>
  </conditionalFormatting>
  <hyperlinks>
    <hyperlink ref="AD2" location="Contenido!A1" display="Contenido" xr:uid="{9574AE5B-6CF5-4542-A126-CA6C0291D35D}"/>
  </hyperlinks>
  <printOptions horizontalCentered="1"/>
  <pageMargins left="0.39370078740157483" right="0.39370078740157483" top="0.39370078740157483" bottom="0.39370078740157483" header="0.31496062992125984" footer="0.31496062992125984"/>
  <pageSetup scale="70" orientation="landscape" horizontalDpi="300" verticalDpi="300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1A8FFF-F6B7-467D-A67A-25080D65D826}">
  <dimension ref="A1:AD261"/>
  <sheetViews>
    <sheetView showGridLines="0" zoomScale="90" zoomScaleNormal="90" zoomScaleSheetLayoutView="90" workbookViewId="0">
      <selection activeCell="AD2" sqref="AD2"/>
    </sheetView>
  </sheetViews>
  <sheetFormatPr baseColWidth="10" defaultColWidth="11.453125" defaultRowHeight="14" x14ac:dyDescent="0.35"/>
  <cols>
    <col min="1" max="1" width="17.26953125" style="38" bestFit="1" customWidth="1"/>
    <col min="2" max="4" width="7.54296875" style="38" customWidth="1"/>
    <col min="5" max="5" width="1.7265625" style="38" customWidth="1"/>
    <col min="6" max="8" width="7.54296875" style="38" customWidth="1"/>
    <col min="9" max="9" width="1.7265625" style="38" customWidth="1"/>
    <col min="10" max="12" width="7.54296875" style="38" customWidth="1"/>
    <col min="13" max="13" width="1.7265625" style="38" customWidth="1"/>
    <col min="14" max="16" width="7.54296875" style="38" customWidth="1"/>
    <col min="17" max="17" width="1.7265625" style="38" customWidth="1"/>
    <col min="18" max="20" width="7.54296875" style="38" customWidth="1"/>
    <col min="21" max="21" width="1.7265625" style="38" customWidth="1"/>
    <col min="22" max="24" width="7.54296875" style="38" customWidth="1"/>
    <col min="25" max="25" width="1.7265625" style="38" customWidth="1"/>
    <col min="26" max="28" width="7.54296875" style="38" customWidth="1"/>
    <col min="29" max="29" width="5.7265625" style="38" customWidth="1"/>
    <col min="30" max="30" width="10.81640625" style="38" customWidth="1"/>
    <col min="31" max="32" width="9.54296875" style="38" bestFit="1" customWidth="1"/>
    <col min="33" max="33" width="10.1796875" style="38" bestFit="1" customWidth="1"/>
    <col min="34" max="34" width="11.453125" style="38"/>
    <col min="35" max="36" width="9.54296875" style="38" bestFit="1" customWidth="1"/>
    <col min="37" max="37" width="10.1796875" style="38" bestFit="1" customWidth="1"/>
    <col min="38" max="38" width="11.453125" style="38"/>
    <col min="39" max="40" width="9.54296875" style="38" bestFit="1" customWidth="1"/>
    <col min="41" max="41" width="10.1796875" style="38" bestFit="1" customWidth="1"/>
    <col min="42" max="42" width="11.453125" style="38"/>
    <col min="43" max="44" width="9.54296875" style="38" bestFit="1" customWidth="1"/>
    <col min="45" max="45" width="10.1796875" style="38" bestFit="1" customWidth="1"/>
    <col min="46" max="46" width="11.453125" style="38"/>
    <col min="47" max="48" width="9.54296875" style="38" bestFit="1" customWidth="1"/>
    <col min="49" max="49" width="10.1796875" style="38" bestFit="1" customWidth="1"/>
    <col min="50" max="111" width="11.453125" style="38"/>
    <col min="112" max="112" width="16.1796875" style="38" customWidth="1"/>
    <col min="113" max="113" width="6" style="38" customWidth="1"/>
    <col min="114" max="114" width="6" style="38" bestFit="1" customWidth="1"/>
    <col min="115" max="115" width="5.54296875" style="38" bestFit="1" customWidth="1"/>
    <col min="116" max="116" width="1.54296875" style="38" customWidth="1"/>
    <col min="117" max="117" width="6" style="38" bestFit="1" customWidth="1"/>
    <col min="118" max="119" width="5" style="38" customWidth="1"/>
    <col min="120" max="120" width="1.54296875" style="38" customWidth="1"/>
    <col min="121" max="123" width="5" style="38" customWidth="1"/>
    <col min="124" max="124" width="1.54296875" style="38" customWidth="1"/>
    <col min="125" max="127" width="5.1796875" style="38" bestFit="1" customWidth="1"/>
    <col min="128" max="128" width="1.54296875" style="38" customWidth="1"/>
    <col min="129" max="131" width="5.1796875" style="38" bestFit="1" customWidth="1"/>
    <col min="132" max="132" width="1.54296875" style="38" customWidth="1"/>
    <col min="133" max="135" width="5.1796875" style="38" bestFit="1" customWidth="1"/>
    <col min="136" max="136" width="1.54296875" style="38" customWidth="1"/>
    <col min="137" max="137" width="4.81640625" style="38" bestFit="1" customWidth="1"/>
    <col min="138" max="139" width="4.453125" style="38" customWidth="1"/>
    <col min="140" max="140" width="8.81640625" style="38" customWidth="1"/>
    <col min="141" max="141" width="12" style="38" customWidth="1"/>
    <col min="142" max="144" width="6" style="38" customWidth="1"/>
    <col min="145" max="145" width="1.54296875" style="38" customWidth="1"/>
    <col min="146" max="146" width="6.1796875" style="38" customWidth="1"/>
    <col min="147" max="148" width="5.1796875" style="38" customWidth="1"/>
    <col min="149" max="149" width="1.54296875" style="38" customWidth="1"/>
    <col min="150" max="152" width="5" style="38" customWidth="1"/>
    <col min="153" max="153" width="1.54296875" style="38" customWidth="1"/>
    <col min="154" max="156" width="5" style="38" customWidth="1"/>
    <col min="157" max="157" width="1.54296875" style="38" customWidth="1"/>
    <col min="158" max="160" width="5" style="38" customWidth="1"/>
    <col min="161" max="161" width="1.54296875" style="38" customWidth="1"/>
    <col min="162" max="164" width="5.1796875" style="38" customWidth="1"/>
    <col min="165" max="165" width="1.54296875" style="38" customWidth="1"/>
    <col min="166" max="167" width="5" style="38" customWidth="1"/>
    <col min="168" max="168" width="5.453125" style="38" customWidth="1"/>
    <col min="169" max="16384" width="11.453125" style="38"/>
  </cols>
  <sheetData>
    <row r="1" spans="1:30" ht="15.75" customHeight="1" x14ac:dyDescent="0.35">
      <c r="A1" s="335" t="s">
        <v>381</v>
      </c>
      <c r="B1" s="335"/>
      <c r="C1" s="335"/>
      <c r="D1" s="335"/>
      <c r="E1" s="335"/>
      <c r="F1" s="335"/>
      <c r="G1" s="335"/>
      <c r="H1" s="335"/>
      <c r="I1" s="335"/>
      <c r="J1" s="335"/>
      <c r="K1" s="335"/>
      <c r="L1" s="335"/>
      <c r="M1" s="335"/>
      <c r="N1" s="335"/>
      <c r="O1" s="335"/>
      <c r="P1" s="335"/>
      <c r="Q1" s="335"/>
      <c r="R1" s="335"/>
      <c r="S1" s="335"/>
      <c r="T1" s="335"/>
      <c r="U1" s="335"/>
      <c r="V1" s="335"/>
      <c r="W1" s="335"/>
      <c r="X1" s="335"/>
      <c r="Y1" s="335"/>
      <c r="Z1" s="335"/>
      <c r="AA1" s="335"/>
      <c r="AB1" s="335"/>
      <c r="AC1" s="214"/>
    </row>
    <row r="2" spans="1:30" ht="15.75" customHeight="1" x14ac:dyDescent="0.35">
      <c r="A2" s="335" t="s">
        <v>180</v>
      </c>
      <c r="B2" s="335"/>
      <c r="C2" s="335"/>
      <c r="D2" s="335"/>
      <c r="E2" s="335"/>
      <c r="F2" s="335"/>
      <c r="G2" s="335"/>
      <c r="H2" s="335"/>
      <c r="I2" s="335"/>
      <c r="J2" s="335"/>
      <c r="K2" s="335"/>
      <c r="L2" s="335"/>
      <c r="M2" s="335"/>
      <c r="N2" s="335"/>
      <c r="O2" s="335"/>
      <c r="P2" s="335"/>
      <c r="Q2" s="335"/>
      <c r="R2" s="335"/>
      <c r="S2" s="335"/>
      <c r="T2" s="335"/>
      <c r="U2" s="335"/>
      <c r="V2" s="335"/>
      <c r="W2" s="335"/>
      <c r="X2" s="335"/>
      <c r="Y2" s="335"/>
      <c r="Z2" s="335"/>
      <c r="AA2" s="335"/>
      <c r="AB2" s="335"/>
      <c r="AC2" s="214"/>
      <c r="AD2" s="311" t="s">
        <v>131</v>
      </c>
    </row>
    <row r="3" spans="1:30" ht="15.75" customHeight="1" x14ac:dyDescent="0.35">
      <c r="A3" s="335" t="s">
        <v>318</v>
      </c>
      <c r="B3" s="335"/>
      <c r="C3" s="335"/>
      <c r="D3" s="335"/>
      <c r="E3" s="335"/>
      <c r="F3" s="335"/>
      <c r="G3" s="335"/>
      <c r="H3" s="335"/>
      <c r="I3" s="335"/>
      <c r="J3" s="335"/>
      <c r="K3" s="335"/>
      <c r="L3" s="335"/>
      <c r="M3" s="335"/>
      <c r="N3" s="335"/>
      <c r="O3" s="335"/>
      <c r="P3" s="335"/>
      <c r="Q3" s="335"/>
      <c r="R3" s="335"/>
      <c r="S3" s="335"/>
      <c r="T3" s="335"/>
      <c r="U3" s="335"/>
      <c r="V3" s="335"/>
      <c r="W3" s="335"/>
      <c r="X3" s="335"/>
      <c r="Y3" s="335"/>
      <c r="Z3" s="335"/>
      <c r="AA3" s="335"/>
      <c r="AB3" s="335"/>
      <c r="AC3" s="214"/>
    </row>
    <row r="4" spans="1:30" ht="15.75" customHeight="1" x14ac:dyDescent="0.35">
      <c r="A4" s="335" t="s">
        <v>136</v>
      </c>
      <c r="B4" s="335"/>
      <c r="C4" s="335"/>
      <c r="D4" s="335"/>
      <c r="E4" s="335"/>
      <c r="F4" s="335"/>
      <c r="G4" s="335"/>
      <c r="H4" s="335"/>
      <c r="I4" s="335"/>
      <c r="J4" s="335"/>
      <c r="K4" s="335"/>
      <c r="L4" s="335"/>
      <c r="M4" s="335"/>
      <c r="N4" s="335"/>
      <c r="O4" s="335"/>
      <c r="P4" s="335"/>
      <c r="Q4" s="335"/>
      <c r="R4" s="335"/>
      <c r="S4" s="335"/>
      <c r="T4" s="335"/>
      <c r="U4" s="335"/>
      <c r="V4" s="335"/>
      <c r="W4" s="335"/>
      <c r="X4" s="335"/>
      <c r="Y4" s="335"/>
      <c r="Z4" s="335"/>
      <c r="AA4" s="335"/>
      <c r="AB4" s="335"/>
      <c r="AC4" s="214"/>
    </row>
    <row r="5" spans="1:30" s="71" customFormat="1" ht="15.75" customHeight="1" x14ac:dyDescent="0.35">
      <c r="A5" s="335" t="s">
        <v>289</v>
      </c>
      <c r="B5" s="335"/>
      <c r="C5" s="335"/>
      <c r="D5" s="335"/>
      <c r="E5" s="335"/>
      <c r="F5" s="335"/>
      <c r="G5" s="335"/>
      <c r="H5" s="335"/>
      <c r="I5" s="335"/>
      <c r="J5" s="335"/>
      <c r="K5" s="335"/>
      <c r="L5" s="335"/>
      <c r="M5" s="335"/>
      <c r="N5" s="335"/>
      <c r="O5" s="335"/>
      <c r="P5" s="335"/>
      <c r="Q5" s="335"/>
      <c r="R5" s="335"/>
      <c r="S5" s="335"/>
      <c r="T5" s="335"/>
      <c r="U5" s="335"/>
      <c r="V5" s="335"/>
      <c r="W5" s="335"/>
      <c r="X5" s="335"/>
      <c r="Y5" s="335"/>
      <c r="Z5" s="335"/>
      <c r="AA5" s="335"/>
      <c r="AB5" s="335"/>
      <c r="AC5" s="205"/>
    </row>
    <row r="6" spans="1:30" ht="21" customHeight="1" x14ac:dyDescent="0.3">
      <c r="A6" s="331" t="s">
        <v>319</v>
      </c>
      <c r="B6" s="333" t="s">
        <v>158</v>
      </c>
      <c r="C6" s="333"/>
      <c r="D6" s="333"/>
      <c r="E6" s="245"/>
      <c r="F6" s="333" t="s">
        <v>350</v>
      </c>
      <c r="G6" s="333"/>
      <c r="H6" s="333"/>
      <c r="I6" s="245"/>
      <c r="J6" s="333" t="s">
        <v>351</v>
      </c>
      <c r="K6" s="333"/>
      <c r="L6" s="333"/>
      <c r="M6" s="245"/>
      <c r="N6" s="333" t="s">
        <v>352</v>
      </c>
      <c r="O6" s="333"/>
      <c r="P6" s="333"/>
      <c r="Q6" s="245"/>
      <c r="R6" s="333" t="s">
        <v>353</v>
      </c>
      <c r="S6" s="333"/>
      <c r="T6" s="333"/>
      <c r="U6" s="245"/>
      <c r="V6" s="333" t="s">
        <v>354</v>
      </c>
      <c r="W6" s="333"/>
      <c r="X6" s="333"/>
      <c r="Y6" s="245"/>
      <c r="Z6" s="333" t="s">
        <v>355</v>
      </c>
      <c r="AA6" s="333"/>
      <c r="AB6" s="333"/>
      <c r="AC6" s="206"/>
      <c r="AD6" s="30"/>
    </row>
    <row r="7" spans="1:30" ht="21" customHeight="1" x14ac:dyDescent="0.3">
      <c r="A7" s="332"/>
      <c r="B7" s="244" t="s">
        <v>158</v>
      </c>
      <c r="C7" s="244" t="s">
        <v>297</v>
      </c>
      <c r="D7" s="244" t="s">
        <v>298</v>
      </c>
      <c r="E7" s="245"/>
      <c r="F7" s="244" t="s">
        <v>158</v>
      </c>
      <c r="G7" s="244" t="s">
        <v>297</v>
      </c>
      <c r="H7" s="244" t="s">
        <v>298</v>
      </c>
      <c r="I7" s="245"/>
      <c r="J7" s="244" t="s">
        <v>158</v>
      </c>
      <c r="K7" s="244" t="s">
        <v>297</v>
      </c>
      <c r="L7" s="244" t="s">
        <v>298</v>
      </c>
      <c r="M7" s="245"/>
      <c r="N7" s="244" t="s">
        <v>158</v>
      </c>
      <c r="O7" s="244" t="s">
        <v>297</v>
      </c>
      <c r="P7" s="244" t="s">
        <v>298</v>
      </c>
      <c r="Q7" s="245"/>
      <c r="R7" s="244" t="s">
        <v>158</v>
      </c>
      <c r="S7" s="244" t="s">
        <v>297</v>
      </c>
      <c r="T7" s="244" t="s">
        <v>298</v>
      </c>
      <c r="U7" s="245"/>
      <c r="V7" s="244" t="s">
        <v>158</v>
      </c>
      <c r="W7" s="244" t="s">
        <v>297</v>
      </c>
      <c r="X7" s="244" t="s">
        <v>298</v>
      </c>
      <c r="Y7" s="245"/>
      <c r="Z7" s="244" t="s">
        <v>158</v>
      </c>
      <c r="AA7" s="244" t="s">
        <v>297</v>
      </c>
      <c r="AB7" s="244" t="s">
        <v>298</v>
      </c>
      <c r="AC7" s="63"/>
      <c r="AD7" s="30"/>
    </row>
    <row r="8" spans="1:30" x14ac:dyDescent="0.35">
      <c r="A8" s="94"/>
      <c r="B8" s="95"/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  <c r="S8" s="95"/>
      <c r="T8" s="95"/>
      <c r="U8" s="95"/>
      <c r="V8" s="95"/>
      <c r="W8" s="95"/>
      <c r="X8" s="95"/>
      <c r="Y8" s="95"/>
      <c r="Z8" s="95"/>
      <c r="AA8" s="95"/>
      <c r="AB8" s="95"/>
      <c r="AC8" s="281"/>
    </row>
    <row r="9" spans="1:30" s="41" customFormat="1" x14ac:dyDescent="0.35">
      <c r="A9" s="21" t="s">
        <v>158</v>
      </c>
      <c r="B9" s="154">
        <v>14628</v>
      </c>
      <c r="C9" s="154">
        <v>8759</v>
      </c>
      <c r="D9" s="154">
        <v>5869</v>
      </c>
      <c r="E9" s="154"/>
      <c r="F9" s="154">
        <v>5028</v>
      </c>
      <c r="G9" s="154">
        <v>2896</v>
      </c>
      <c r="H9" s="154">
        <v>2132</v>
      </c>
      <c r="I9" s="154"/>
      <c r="J9" s="154">
        <v>3668</v>
      </c>
      <c r="K9" s="154">
        <v>2157</v>
      </c>
      <c r="L9" s="154">
        <v>1511</v>
      </c>
      <c r="M9" s="154"/>
      <c r="N9" s="154">
        <v>2215</v>
      </c>
      <c r="O9" s="154">
        <v>1379</v>
      </c>
      <c r="P9" s="154">
        <v>836</v>
      </c>
      <c r="Q9" s="154"/>
      <c r="R9" s="154">
        <v>3203</v>
      </c>
      <c r="S9" s="154">
        <v>2001</v>
      </c>
      <c r="T9" s="154">
        <v>1202</v>
      </c>
      <c r="U9" s="154"/>
      <c r="V9" s="154">
        <v>514</v>
      </c>
      <c r="W9" s="154">
        <v>326</v>
      </c>
      <c r="X9" s="154">
        <v>188</v>
      </c>
      <c r="Y9" s="154"/>
      <c r="Z9" s="154">
        <v>0</v>
      </c>
      <c r="AA9" s="154">
        <v>0</v>
      </c>
      <c r="AB9" s="154">
        <v>0</v>
      </c>
      <c r="AC9" s="186"/>
      <c r="AD9" s="38"/>
    </row>
    <row r="10" spans="1:30" s="41" customFormat="1" x14ac:dyDescent="0.35">
      <c r="A10" s="21"/>
      <c r="B10" s="151"/>
      <c r="C10" s="151"/>
      <c r="D10" s="151"/>
      <c r="E10" s="151"/>
      <c r="F10" s="151"/>
      <c r="G10" s="151"/>
      <c r="H10" s="151"/>
      <c r="I10" s="151"/>
      <c r="J10" s="151"/>
      <c r="K10" s="151"/>
      <c r="L10" s="151"/>
      <c r="M10" s="151"/>
      <c r="N10" s="151"/>
      <c r="O10" s="151"/>
      <c r="P10" s="151"/>
      <c r="Q10" s="151"/>
      <c r="R10" s="151"/>
      <c r="S10" s="151"/>
      <c r="T10" s="151"/>
      <c r="U10" s="151"/>
      <c r="V10" s="151"/>
      <c r="W10" s="151"/>
      <c r="X10" s="151"/>
      <c r="Y10" s="151"/>
      <c r="Z10" s="151"/>
      <c r="AA10" s="151"/>
      <c r="AB10" s="151"/>
      <c r="AC10" s="290"/>
      <c r="AD10" s="38"/>
    </row>
    <row r="11" spans="1:30" x14ac:dyDescent="0.35">
      <c r="A11" s="169" t="s">
        <v>220</v>
      </c>
      <c r="B11" s="151">
        <v>1197</v>
      </c>
      <c r="C11" s="151">
        <v>638</v>
      </c>
      <c r="D11" s="151">
        <v>559</v>
      </c>
      <c r="E11" s="151"/>
      <c r="F11" s="151">
        <v>491</v>
      </c>
      <c r="G11" s="151">
        <v>258</v>
      </c>
      <c r="H11" s="151">
        <v>233</v>
      </c>
      <c r="I11" s="151"/>
      <c r="J11" s="151">
        <v>279</v>
      </c>
      <c r="K11" s="151">
        <v>136</v>
      </c>
      <c r="L11" s="151">
        <v>143</v>
      </c>
      <c r="M11" s="151"/>
      <c r="N11" s="151">
        <v>176</v>
      </c>
      <c r="O11" s="151">
        <v>108</v>
      </c>
      <c r="P11" s="151">
        <v>68</v>
      </c>
      <c r="Q11" s="151"/>
      <c r="R11" s="151">
        <v>206</v>
      </c>
      <c r="S11" s="151">
        <v>112</v>
      </c>
      <c r="T11" s="151">
        <v>94</v>
      </c>
      <c r="U11" s="151"/>
      <c r="V11" s="151">
        <v>45</v>
      </c>
      <c r="W11" s="151">
        <v>24</v>
      </c>
      <c r="X11" s="151">
        <v>21</v>
      </c>
      <c r="Y11" s="151"/>
      <c r="Z11" s="151">
        <v>0</v>
      </c>
      <c r="AA11" s="151">
        <v>0</v>
      </c>
      <c r="AB11" s="151">
        <v>0</v>
      </c>
      <c r="AC11" s="290"/>
    </row>
    <row r="12" spans="1:30" x14ac:dyDescent="0.35">
      <c r="A12" s="169" t="s">
        <v>221</v>
      </c>
      <c r="B12" s="151">
        <v>1044</v>
      </c>
      <c r="C12" s="151">
        <v>594</v>
      </c>
      <c r="D12" s="151">
        <v>450</v>
      </c>
      <c r="E12" s="151"/>
      <c r="F12" s="151">
        <v>334</v>
      </c>
      <c r="G12" s="151">
        <v>162</v>
      </c>
      <c r="H12" s="151">
        <v>172</v>
      </c>
      <c r="I12" s="151"/>
      <c r="J12" s="151">
        <v>264</v>
      </c>
      <c r="K12" s="151">
        <v>148</v>
      </c>
      <c r="L12" s="151">
        <v>116</v>
      </c>
      <c r="M12" s="151"/>
      <c r="N12" s="151">
        <v>161</v>
      </c>
      <c r="O12" s="151">
        <v>91</v>
      </c>
      <c r="P12" s="151">
        <v>70</v>
      </c>
      <c r="Q12" s="151"/>
      <c r="R12" s="151">
        <v>231</v>
      </c>
      <c r="S12" s="151">
        <v>159</v>
      </c>
      <c r="T12" s="151">
        <v>72</v>
      </c>
      <c r="U12" s="151"/>
      <c r="V12" s="151">
        <v>54</v>
      </c>
      <c r="W12" s="151">
        <v>34</v>
      </c>
      <c r="X12" s="151">
        <v>20</v>
      </c>
      <c r="Y12" s="151"/>
      <c r="Z12" s="151">
        <v>0</v>
      </c>
      <c r="AA12" s="151">
        <v>0</v>
      </c>
      <c r="AB12" s="151">
        <v>0</v>
      </c>
      <c r="AC12" s="290"/>
    </row>
    <row r="13" spans="1:30" x14ac:dyDescent="0.35">
      <c r="A13" s="169" t="s">
        <v>222</v>
      </c>
      <c r="B13" s="151">
        <v>1019</v>
      </c>
      <c r="C13" s="151">
        <v>589</v>
      </c>
      <c r="D13" s="151">
        <v>430</v>
      </c>
      <c r="E13" s="151"/>
      <c r="F13" s="151">
        <v>384</v>
      </c>
      <c r="G13" s="151">
        <v>223</v>
      </c>
      <c r="H13" s="151">
        <v>161</v>
      </c>
      <c r="I13" s="151"/>
      <c r="J13" s="151">
        <v>278</v>
      </c>
      <c r="K13" s="151">
        <v>152</v>
      </c>
      <c r="L13" s="151">
        <v>126</v>
      </c>
      <c r="M13" s="151"/>
      <c r="N13" s="151">
        <v>133</v>
      </c>
      <c r="O13" s="151">
        <v>77</v>
      </c>
      <c r="P13" s="151">
        <v>56</v>
      </c>
      <c r="Q13" s="151"/>
      <c r="R13" s="151">
        <v>202</v>
      </c>
      <c r="S13" s="151">
        <v>125</v>
      </c>
      <c r="T13" s="151">
        <v>77</v>
      </c>
      <c r="U13" s="151"/>
      <c r="V13" s="151">
        <v>22</v>
      </c>
      <c r="W13" s="151">
        <v>12</v>
      </c>
      <c r="X13" s="151">
        <v>10</v>
      </c>
      <c r="Y13" s="151"/>
      <c r="Z13" s="151">
        <v>0</v>
      </c>
      <c r="AA13" s="151">
        <v>0</v>
      </c>
      <c r="AB13" s="151">
        <v>0</v>
      </c>
      <c r="AC13" s="290"/>
    </row>
    <row r="14" spans="1:30" x14ac:dyDescent="0.35">
      <c r="A14" s="169" t="s">
        <v>223</v>
      </c>
      <c r="B14" s="151">
        <v>1135</v>
      </c>
      <c r="C14" s="151">
        <v>651</v>
      </c>
      <c r="D14" s="151">
        <v>484</v>
      </c>
      <c r="E14" s="151"/>
      <c r="F14" s="151">
        <v>394</v>
      </c>
      <c r="G14" s="151">
        <v>214</v>
      </c>
      <c r="H14" s="151">
        <v>180</v>
      </c>
      <c r="I14" s="151"/>
      <c r="J14" s="151">
        <v>278</v>
      </c>
      <c r="K14" s="151">
        <v>158</v>
      </c>
      <c r="L14" s="151">
        <v>120</v>
      </c>
      <c r="M14" s="151"/>
      <c r="N14" s="151">
        <v>184</v>
      </c>
      <c r="O14" s="151">
        <v>109</v>
      </c>
      <c r="P14" s="151">
        <v>75</v>
      </c>
      <c r="Q14" s="151"/>
      <c r="R14" s="151">
        <v>251</v>
      </c>
      <c r="S14" s="151">
        <v>150</v>
      </c>
      <c r="T14" s="151">
        <v>101</v>
      </c>
      <c r="U14" s="151"/>
      <c r="V14" s="151">
        <v>28</v>
      </c>
      <c r="W14" s="151">
        <v>20</v>
      </c>
      <c r="X14" s="151">
        <v>8</v>
      </c>
      <c r="Y14" s="151"/>
      <c r="Z14" s="151">
        <v>0</v>
      </c>
      <c r="AA14" s="151">
        <v>0</v>
      </c>
      <c r="AB14" s="151">
        <v>0</v>
      </c>
      <c r="AC14" s="186"/>
    </row>
    <row r="15" spans="1:30" x14ac:dyDescent="0.3">
      <c r="A15" s="169" t="s">
        <v>224</v>
      </c>
      <c r="B15" s="151">
        <v>147</v>
      </c>
      <c r="C15" s="151">
        <v>98</v>
      </c>
      <c r="D15" s="151">
        <v>49</v>
      </c>
      <c r="E15" s="151"/>
      <c r="F15" s="151">
        <v>41</v>
      </c>
      <c r="G15" s="151">
        <v>23</v>
      </c>
      <c r="H15" s="151">
        <v>18</v>
      </c>
      <c r="I15" s="151"/>
      <c r="J15" s="151">
        <v>40</v>
      </c>
      <c r="K15" s="151">
        <v>24</v>
      </c>
      <c r="L15" s="151">
        <v>16</v>
      </c>
      <c r="M15" s="151"/>
      <c r="N15" s="151">
        <v>12</v>
      </c>
      <c r="O15" s="151">
        <v>8</v>
      </c>
      <c r="P15" s="151">
        <v>4</v>
      </c>
      <c r="Q15" s="151"/>
      <c r="R15" s="151">
        <v>45</v>
      </c>
      <c r="S15" s="151">
        <v>37</v>
      </c>
      <c r="T15" s="151">
        <v>8</v>
      </c>
      <c r="U15" s="151"/>
      <c r="V15" s="151">
        <v>9</v>
      </c>
      <c r="W15" s="151">
        <v>6</v>
      </c>
      <c r="X15" s="151">
        <v>3</v>
      </c>
      <c r="Y15" s="151"/>
      <c r="Z15" s="151">
        <v>0</v>
      </c>
      <c r="AA15" s="151">
        <v>0</v>
      </c>
      <c r="AB15" s="151">
        <v>0</v>
      </c>
      <c r="AC15" s="295"/>
    </row>
    <row r="16" spans="1:30" x14ac:dyDescent="0.3">
      <c r="A16" s="169" t="s">
        <v>225</v>
      </c>
      <c r="B16" s="151">
        <v>276</v>
      </c>
      <c r="C16" s="151">
        <v>189</v>
      </c>
      <c r="D16" s="151">
        <v>87</v>
      </c>
      <c r="E16" s="151"/>
      <c r="F16" s="151">
        <v>86</v>
      </c>
      <c r="G16" s="151">
        <v>50</v>
      </c>
      <c r="H16" s="151">
        <v>36</v>
      </c>
      <c r="I16" s="151"/>
      <c r="J16" s="151">
        <v>73</v>
      </c>
      <c r="K16" s="151">
        <v>51</v>
      </c>
      <c r="L16" s="151">
        <v>22</v>
      </c>
      <c r="M16" s="151"/>
      <c r="N16" s="151">
        <v>51</v>
      </c>
      <c r="O16" s="151">
        <v>41</v>
      </c>
      <c r="P16" s="151">
        <v>10</v>
      </c>
      <c r="Q16" s="151"/>
      <c r="R16" s="151">
        <v>60</v>
      </c>
      <c r="S16" s="151">
        <v>42</v>
      </c>
      <c r="T16" s="151">
        <v>18</v>
      </c>
      <c r="U16" s="151"/>
      <c r="V16" s="151">
        <v>6</v>
      </c>
      <c r="W16" s="151">
        <v>5</v>
      </c>
      <c r="X16" s="151">
        <v>1</v>
      </c>
      <c r="Y16" s="151"/>
      <c r="Z16" s="151">
        <v>0</v>
      </c>
      <c r="AA16" s="151">
        <v>0</v>
      </c>
      <c r="AB16" s="151">
        <v>0</v>
      </c>
      <c r="AC16" s="295"/>
    </row>
    <row r="17" spans="1:30" x14ac:dyDescent="0.3">
      <c r="A17" s="169" t="s">
        <v>226</v>
      </c>
      <c r="B17" s="151">
        <v>61</v>
      </c>
      <c r="C17" s="151">
        <v>45</v>
      </c>
      <c r="D17" s="151">
        <v>16</v>
      </c>
      <c r="E17" s="151"/>
      <c r="F17" s="151">
        <v>7</v>
      </c>
      <c r="G17" s="151">
        <v>7</v>
      </c>
      <c r="H17" s="151">
        <v>0</v>
      </c>
      <c r="I17" s="151"/>
      <c r="J17" s="151">
        <v>13</v>
      </c>
      <c r="K17" s="151">
        <v>8</v>
      </c>
      <c r="L17" s="151">
        <v>5</v>
      </c>
      <c r="M17" s="151"/>
      <c r="N17" s="151">
        <v>12</v>
      </c>
      <c r="O17" s="151">
        <v>10</v>
      </c>
      <c r="P17" s="151">
        <v>2</v>
      </c>
      <c r="Q17" s="151"/>
      <c r="R17" s="151">
        <v>20</v>
      </c>
      <c r="S17" s="151">
        <v>16</v>
      </c>
      <c r="T17" s="151">
        <v>4</v>
      </c>
      <c r="U17" s="151"/>
      <c r="V17" s="151">
        <v>9</v>
      </c>
      <c r="W17" s="151">
        <v>4</v>
      </c>
      <c r="X17" s="151">
        <v>5</v>
      </c>
      <c r="Y17" s="151"/>
      <c r="Z17" s="151">
        <v>0</v>
      </c>
      <c r="AA17" s="151">
        <v>0</v>
      </c>
      <c r="AB17" s="151">
        <v>0</v>
      </c>
      <c r="AC17" s="295"/>
    </row>
    <row r="18" spans="1:30" x14ac:dyDescent="0.35">
      <c r="A18" s="169" t="s">
        <v>227</v>
      </c>
      <c r="B18" s="151">
        <v>1648</v>
      </c>
      <c r="C18" s="151">
        <v>932</v>
      </c>
      <c r="D18" s="151">
        <v>716</v>
      </c>
      <c r="E18" s="151"/>
      <c r="F18" s="151">
        <v>577</v>
      </c>
      <c r="G18" s="151">
        <v>320</v>
      </c>
      <c r="H18" s="151">
        <v>257</v>
      </c>
      <c r="I18" s="151"/>
      <c r="J18" s="151">
        <v>446</v>
      </c>
      <c r="K18" s="151">
        <v>248</v>
      </c>
      <c r="L18" s="151">
        <v>198</v>
      </c>
      <c r="M18" s="151"/>
      <c r="N18" s="151">
        <v>261</v>
      </c>
      <c r="O18" s="151">
        <v>159</v>
      </c>
      <c r="P18" s="151">
        <v>102</v>
      </c>
      <c r="Q18" s="151"/>
      <c r="R18" s="151">
        <v>308</v>
      </c>
      <c r="S18" s="151">
        <v>168</v>
      </c>
      <c r="T18" s="151">
        <v>140</v>
      </c>
      <c r="U18" s="151"/>
      <c r="V18" s="151">
        <v>56</v>
      </c>
      <c r="W18" s="151">
        <v>37</v>
      </c>
      <c r="X18" s="151">
        <v>19</v>
      </c>
      <c r="Y18" s="151"/>
      <c r="Z18" s="151">
        <v>0</v>
      </c>
      <c r="AA18" s="151">
        <v>0</v>
      </c>
      <c r="AB18" s="151">
        <v>0</v>
      </c>
      <c r="AC18" s="296"/>
    </row>
    <row r="19" spans="1:30" x14ac:dyDescent="0.35">
      <c r="A19" s="169" t="s">
        <v>228</v>
      </c>
      <c r="B19" s="151">
        <v>471</v>
      </c>
      <c r="C19" s="151">
        <v>305</v>
      </c>
      <c r="D19" s="151">
        <v>166</v>
      </c>
      <c r="E19" s="151"/>
      <c r="F19" s="151">
        <v>174</v>
      </c>
      <c r="G19" s="151">
        <v>103</v>
      </c>
      <c r="H19" s="151">
        <v>71</v>
      </c>
      <c r="I19" s="151"/>
      <c r="J19" s="151">
        <v>115</v>
      </c>
      <c r="K19" s="151">
        <v>80</v>
      </c>
      <c r="L19" s="151">
        <v>35</v>
      </c>
      <c r="M19" s="151"/>
      <c r="N19" s="151">
        <v>70</v>
      </c>
      <c r="O19" s="151">
        <v>49</v>
      </c>
      <c r="P19" s="151">
        <v>21</v>
      </c>
      <c r="Q19" s="151"/>
      <c r="R19" s="151">
        <v>93</v>
      </c>
      <c r="S19" s="151">
        <v>56</v>
      </c>
      <c r="T19" s="151">
        <v>37</v>
      </c>
      <c r="U19" s="151"/>
      <c r="V19" s="151">
        <v>19</v>
      </c>
      <c r="W19" s="151">
        <v>17</v>
      </c>
      <c r="X19" s="151">
        <v>2</v>
      </c>
      <c r="Y19" s="151"/>
      <c r="Z19" s="151">
        <v>0</v>
      </c>
      <c r="AA19" s="151">
        <v>0</v>
      </c>
      <c r="AB19" s="151">
        <v>0</v>
      </c>
      <c r="AC19" s="186"/>
    </row>
    <row r="20" spans="1:30" x14ac:dyDescent="0.35">
      <c r="A20" s="169" t="s">
        <v>229</v>
      </c>
      <c r="B20" s="151">
        <v>767</v>
      </c>
      <c r="C20" s="151">
        <v>504</v>
      </c>
      <c r="D20" s="151">
        <v>263</v>
      </c>
      <c r="E20" s="151"/>
      <c r="F20" s="151">
        <v>250</v>
      </c>
      <c r="G20" s="151">
        <v>154</v>
      </c>
      <c r="H20" s="151">
        <v>96</v>
      </c>
      <c r="I20" s="151"/>
      <c r="J20" s="151">
        <v>184</v>
      </c>
      <c r="K20" s="151">
        <v>122</v>
      </c>
      <c r="L20" s="151">
        <v>62</v>
      </c>
      <c r="M20" s="151"/>
      <c r="N20" s="151">
        <v>131</v>
      </c>
      <c r="O20" s="151">
        <v>100</v>
      </c>
      <c r="P20" s="151">
        <v>31</v>
      </c>
      <c r="Q20" s="151"/>
      <c r="R20" s="151">
        <v>171</v>
      </c>
      <c r="S20" s="151">
        <v>107</v>
      </c>
      <c r="T20" s="151">
        <v>64</v>
      </c>
      <c r="U20" s="151"/>
      <c r="V20" s="151">
        <v>31</v>
      </c>
      <c r="W20" s="151">
        <v>21</v>
      </c>
      <c r="X20" s="151">
        <v>10</v>
      </c>
      <c r="Y20" s="151"/>
      <c r="Z20" s="151">
        <v>0</v>
      </c>
      <c r="AA20" s="151">
        <v>0</v>
      </c>
      <c r="AB20" s="151">
        <v>0</v>
      </c>
      <c r="AC20" s="296"/>
    </row>
    <row r="21" spans="1:30" x14ac:dyDescent="0.35">
      <c r="A21" s="169" t="s">
        <v>230</v>
      </c>
      <c r="B21" s="151">
        <v>363</v>
      </c>
      <c r="C21" s="151">
        <v>254</v>
      </c>
      <c r="D21" s="151">
        <v>109</v>
      </c>
      <c r="E21" s="151"/>
      <c r="F21" s="151">
        <v>122</v>
      </c>
      <c r="G21" s="151">
        <v>79</v>
      </c>
      <c r="H21" s="151">
        <v>43</v>
      </c>
      <c r="I21" s="151"/>
      <c r="J21" s="151">
        <v>130</v>
      </c>
      <c r="K21" s="151">
        <v>99</v>
      </c>
      <c r="L21" s="151">
        <v>31</v>
      </c>
      <c r="M21" s="151"/>
      <c r="N21" s="151">
        <v>36</v>
      </c>
      <c r="O21" s="151">
        <v>21</v>
      </c>
      <c r="P21" s="151">
        <v>15</v>
      </c>
      <c r="Q21" s="151"/>
      <c r="R21" s="151">
        <v>68</v>
      </c>
      <c r="S21" s="151">
        <v>48</v>
      </c>
      <c r="T21" s="151">
        <v>20</v>
      </c>
      <c r="U21" s="151"/>
      <c r="V21" s="151">
        <v>7</v>
      </c>
      <c r="W21" s="151">
        <v>7</v>
      </c>
      <c r="X21" s="151">
        <v>0</v>
      </c>
      <c r="Y21" s="151"/>
      <c r="Z21" s="151">
        <v>0</v>
      </c>
      <c r="AA21" s="151">
        <v>0</v>
      </c>
      <c r="AB21" s="151">
        <v>0</v>
      </c>
      <c r="AC21" s="296"/>
    </row>
    <row r="22" spans="1:30" x14ac:dyDescent="0.35">
      <c r="A22" s="169" t="s">
        <v>231</v>
      </c>
      <c r="B22" s="151">
        <v>1702</v>
      </c>
      <c r="C22" s="151">
        <v>1005</v>
      </c>
      <c r="D22" s="151">
        <v>697</v>
      </c>
      <c r="E22" s="151"/>
      <c r="F22" s="151">
        <v>500</v>
      </c>
      <c r="G22" s="151">
        <v>302</v>
      </c>
      <c r="H22" s="151">
        <v>198</v>
      </c>
      <c r="I22" s="151"/>
      <c r="J22" s="151">
        <v>411</v>
      </c>
      <c r="K22" s="151">
        <v>233</v>
      </c>
      <c r="L22" s="151">
        <v>178</v>
      </c>
      <c r="M22" s="151"/>
      <c r="N22" s="151">
        <v>246</v>
      </c>
      <c r="O22" s="151">
        <v>146</v>
      </c>
      <c r="P22" s="151">
        <v>100</v>
      </c>
      <c r="Q22" s="151"/>
      <c r="R22" s="151">
        <v>513</v>
      </c>
      <c r="S22" s="151">
        <v>304</v>
      </c>
      <c r="T22" s="151">
        <v>209</v>
      </c>
      <c r="U22" s="151"/>
      <c r="V22" s="151">
        <v>32</v>
      </c>
      <c r="W22" s="151">
        <v>20</v>
      </c>
      <c r="X22" s="151">
        <v>12</v>
      </c>
      <c r="Y22" s="151"/>
      <c r="Z22" s="151">
        <v>0</v>
      </c>
      <c r="AA22" s="151">
        <v>0</v>
      </c>
      <c r="AB22" s="151">
        <v>0</v>
      </c>
      <c r="AC22" s="221"/>
    </row>
    <row r="23" spans="1:30" x14ac:dyDescent="0.35">
      <c r="A23" s="169" t="s">
        <v>232</v>
      </c>
      <c r="B23" s="151">
        <v>420</v>
      </c>
      <c r="C23" s="151">
        <v>243</v>
      </c>
      <c r="D23" s="151">
        <v>177</v>
      </c>
      <c r="E23" s="151"/>
      <c r="F23" s="151">
        <v>147</v>
      </c>
      <c r="G23" s="151">
        <v>83</v>
      </c>
      <c r="H23" s="151">
        <v>64</v>
      </c>
      <c r="I23" s="151"/>
      <c r="J23" s="151">
        <v>91</v>
      </c>
      <c r="K23" s="151">
        <v>57</v>
      </c>
      <c r="L23" s="151">
        <v>34</v>
      </c>
      <c r="M23" s="151"/>
      <c r="N23" s="151">
        <v>56</v>
      </c>
      <c r="O23" s="151">
        <v>36</v>
      </c>
      <c r="P23" s="151">
        <v>20</v>
      </c>
      <c r="Q23" s="151"/>
      <c r="R23" s="151">
        <v>104</v>
      </c>
      <c r="S23" s="151">
        <v>54</v>
      </c>
      <c r="T23" s="151">
        <v>50</v>
      </c>
      <c r="U23" s="151"/>
      <c r="V23" s="151">
        <v>22</v>
      </c>
      <c r="W23" s="151">
        <v>13</v>
      </c>
      <c r="X23" s="151">
        <v>9</v>
      </c>
      <c r="Y23" s="151"/>
      <c r="Z23" s="151">
        <v>0</v>
      </c>
      <c r="AA23" s="151">
        <v>0</v>
      </c>
      <c r="AB23" s="151">
        <v>0</v>
      </c>
      <c r="AC23" s="71"/>
    </row>
    <row r="24" spans="1:30" x14ac:dyDescent="0.35">
      <c r="A24" s="169" t="s">
        <v>233</v>
      </c>
      <c r="B24" s="151">
        <v>1127</v>
      </c>
      <c r="C24" s="151">
        <v>669</v>
      </c>
      <c r="D24" s="151">
        <v>458</v>
      </c>
      <c r="E24" s="151"/>
      <c r="F24" s="151">
        <v>369</v>
      </c>
      <c r="G24" s="151">
        <v>211</v>
      </c>
      <c r="H24" s="151">
        <v>158</v>
      </c>
      <c r="I24" s="151"/>
      <c r="J24" s="151">
        <v>299</v>
      </c>
      <c r="K24" s="151">
        <v>172</v>
      </c>
      <c r="L24" s="151">
        <v>127</v>
      </c>
      <c r="M24" s="151"/>
      <c r="N24" s="151">
        <v>171</v>
      </c>
      <c r="O24" s="151">
        <v>112</v>
      </c>
      <c r="P24" s="151">
        <v>59</v>
      </c>
      <c r="Q24" s="151"/>
      <c r="R24" s="151">
        <v>236</v>
      </c>
      <c r="S24" s="151">
        <v>140</v>
      </c>
      <c r="T24" s="151">
        <v>96</v>
      </c>
      <c r="U24" s="151"/>
      <c r="V24" s="151">
        <v>52</v>
      </c>
      <c r="W24" s="151">
        <v>34</v>
      </c>
      <c r="X24" s="151">
        <v>18</v>
      </c>
      <c r="Y24" s="151"/>
      <c r="Z24" s="151">
        <v>0</v>
      </c>
      <c r="AA24" s="151">
        <v>0</v>
      </c>
      <c r="AB24" s="151">
        <v>0</v>
      </c>
      <c r="AC24" s="281"/>
    </row>
    <row r="25" spans="1:30" x14ac:dyDescent="0.35">
      <c r="A25" s="169" t="s">
        <v>234</v>
      </c>
      <c r="B25" s="151">
        <v>166</v>
      </c>
      <c r="C25" s="151">
        <v>118</v>
      </c>
      <c r="D25" s="151">
        <v>48</v>
      </c>
      <c r="E25" s="151"/>
      <c r="F25" s="151">
        <v>57</v>
      </c>
      <c r="G25" s="151">
        <v>40</v>
      </c>
      <c r="H25" s="151">
        <v>17</v>
      </c>
      <c r="I25" s="151"/>
      <c r="J25" s="151">
        <v>39</v>
      </c>
      <c r="K25" s="151">
        <v>28</v>
      </c>
      <c r="L25" s="151">
        <v>11</v>
      </c>
      <c r="M25" s="151"/>
      <c r="N25" s="151">
        <v>23</v>
      </c>
      <c r="O25" s="151">
        <v>15</v>
      </c>
      <c r="P25" s="151">
        <v>8</v>
      </c>
      <c r="Q25" s="151"/>
      <c r="R25" s="151">
        <v>45</v>
      </c>
      <c r="S25" s="151">
        <v>33</v>
      </c>
      <c r="T25" s="151">
        <v>12</v>
      </c>
      <c r="U25" s="151"/>
      <c r="V25" s="151">
        <v>2</v>
      </c>
      <c r="W25" s="151">
        <v>2</v>
      </c>
      <c r="X25" s="151">
        <v>0</v>
      </c>
      <c r="Y25" s="151"/>
      <c r="Z25" s="151">
        <v>0</v>
      </c>
      <c r="AA25" s="151">
        <v>0</v>
      </c>
      <c r="AB25" s="151">
        <v>0</v>
      </c>
      <c r="AC25" s="297"/>
    </row>
    <row r="26" spans="1:30" x14ac:dyDescent="0.35">
      <c r="A26" s="169" t="s">
        <v>235</v>
      </c>
      <c r="B26" s="151">
        <v>375</v>
      </c>
      <c r="C26" s="151">
        <v>231</v>
      </c>
      <c r="D26" s="151">
        <v>144</v>
      </c>
      <c r="E26" s="151"/>
      <c r="F26" s="151">
        <v>157</v>
      </c>
      <c r="G26" s="151">
        <v>97</v>
      </c>
      <c r="H26" s="151">
        <v>60</v>
      </c>
      <c r="I26" s="151"/>
      <c r="J26" s="151">
        <v>84</v>
      </c>
      <c r="K26" s="151">
        <v>43</v>
      </c>
      <c r="L26" s="151">
        <v>41</v>
      </c>
      <c r="M26" s="151"/>
      <c r="N26" s="151">
        <v>51</v>
      </c>
      <c r="O26" s="151">
        <v>29</v>
      </c>
      <c r="P26" s="151">
        <v>22</v>
      </c>
      <c r="Q26" s="151"/>
      <c r="R26" s="151">
        <v>72</v>
      </c>
      <c r="S26" s="151">
        <v>54</v>
      </c>
      <c r="T26" s="151">
        <v>18</v>
      </c>
      <c r="U26" s="151"/>
      <c r="V26" s="151">
        <v>11</v>
      </c>
      <c r="W26" s="151">
        <v>8</v>
      </c>
      <c r="X26" s="151">
        <v>3</v>
      </c>
      <c r="Y26" s="151"/>
      <c r="Z26" s="151">
        <v>0</v>
      </c>
      <c r="AA26" s="151">
        <v>0</v>
      </c>
      <c r="AB26" s="151">
        <v>0</v>
      </c>
      <c r="AC26" s="298"/>
    </row>
    <row r="27" spans="1:30" x14ac:dyDescent="0.35">
      <c r="A27" s="169" t="s">
        <v>236</v>
      </c>
      <c r="B27" s="151">
        <v>152</v>
      </c>
      <c r="C27" s="151">
        <v>108</v>
      </c>
      <c r="D27" s="151">
        <v>44</v>
      </c>
      <c r="E27" s="151"/>
      <c r="F27" s="151">
        <v>48</v>
      </c>
      <c r="G27" s="151">
        <v>35</v>
      </c>
      <c r="H27" s="151">
        <v>13</v>
      </c>
      <c r="I27" s="151"/>
      <c r="J27" s="151">
        <v>23</v>
      </c>
      <c r="K27" s="151">
        <v>16</v>
      </c>
      <c r="L27" s="151">
        <v>7</v>
      </c>
      <c r="M27" s="151"/>
      <c r="N27" s="151">
        <v>33</v>
      </c>
      <c r="O27" s="151">
        <v>23</v>
      </c>
      <c r="P27" s="151">
        <v>10</v>
      </c>
      <c r="Q27" s="151"/>
      <c r="R27" s="151">
        <v>39</v>
      </c>
      <c r="S27" s="151">
        <v>27</v>
      </c>
      <c r="T27" s="151">
        <v>12</v>
      </c>
      <c r="U27" s="151"/>
      <c r="V27" s="151">
        <v>9</v>
      </c>
      <c r="W27" s="151">
        <v>7</v>
      </c>
      <c r="X27" s="151">
        <v>2</v>
      </c>
      <c r="Y27" s="151"/>
      <c r="Z27" s="151">
        <v>0</v>
      </c>
      <c r="AA27" s="151">
        <v>0</v>
      </c>
      <c r="AB27" s="151">
        <v>0</v>
      </c>
      <c r="AC27" s="298"/>
    </row>
    <row r="28" spans="1:30" x14ac:dyDescent="0.35">
      <c r="A28" s="169" t="s">
        <v>237</v>
      </c>
      <c r="B28" s="151">
        <v>154</v>
      </c>
      <c r="C28" s="151">
        <v>114</v>
      </c>
      <c r="D28" s="151">
        <v>40</v>
      </c>
      <c r="E28" s="151"/>
      <c r="F28" s="151">
        <v>50</v>
      </c>
      <c r="G28" s="151">
        <v>39</v>
      </c>
      <c r="H28" s="151">
        <v>11</v>
      </c>
      <c r="I28" s="151"/>
      <c r="J28" s="151">
        <v>29</v>
      </c>
      <c r="K28" s="151">
        <v>21</v>
      </c>
      <c r="L28" s="151">
        <v>8</v>
      </c>
      <c r="M28" s="151"/>
      <c r="N28" s="151">
        <v>20</v>
      </c>
      <c r="O28" s="151">
        <v>12</v>
      </c>
      <c r="P28" s="151">
        <v>8</v>
      </c>
      <c r="Q28" s="151"/>
      <c r="R28" s="151">
        <v>45</v>
      </c>
      <c r="S28" s="151">
        <v>39</v>
      </c>
      <c r="T28" s="151">
        <v>6</v>
      </c>
      <c r="U28" s="151"/>
      <c r="V28" s="151">
        <v>10</v>
      </c>
      <c r="W28" s="151">
        <v>3</v>
      </c>
      <c r="X28" s="151">
        <v>7</v>
      </c>
      <c r="Y28" s="151"/>
      <c r="Z28" s="151">
        <v>0</v>
      </c>
      <c r="AA28" s="151">
        <v>0</v>
      </c>
      <c r="AB28" s="151">
        <v>0</v>
      </c>
      <c r="AC28" s="298"/>
      <c r="AD28" s="41"/>
    </row>
    <row r="29" spans="1:30" x14ac:dyDescent="0.35">
      <c r="A29" s="169" t="s">
        <v>238</v>
      </c>
      <c r="B29" s="151">
        <v>200</v>
      </c>
      <c r="C29" s="151">
        <v>117</v>
      </c>
      <c r="D29" s="151">
        <v>83</v>
      </c>
      <c r="E29" s="151"/>
      <c r="F29" s="151">
        <v>90</v>
      </c>
      <c r="G29" s="151">
        <v>49</v>
      </c>
      <c r="H29" s="151">
        <v>41</v>
      </c>
      <c r="I29" s="151"/>
      <c r="J29" s="151">
        <v>44</v>
      </c>
      <c r="K29" s="151">
        <v>33</v>
      </c>
      <c r="L29" s="151">
        <v>11</v>
      </c>
      <c r="M29" s="151"/>
      <c r="N29" s="151">
        <v>16</v>
      </c>
      <c r="O29" s="151">
        <v>8</v>
      </c>
      <c r="P29" s="151">
        <v>8</v>
      </c>
      <c r="Q29" s="151"/>
      <c r="R29" s="151">
        <v>45</v>
      </c>
      <c r="S29" s="151">
        <v>25</v>
      </c>
      <c r="T29" s="151">
        <v>20</v>
      </c>
      <c r="U29" s="151"/>
      <c r="V29" s="151">
        <v>5</v>
      </c>
      <c r="W29" s="151">
        <v>2</v>
      </c>
      <c r="X29" s="151">
        <v>3</v>
      </c>
      <c r="Y29" s="151"/>
      <c r="Z29" s="151">
        <v>0</v>
      </c>
      <c r="AA29" s="151">
        <v>0</v>
      </c>
      <c r="AB29" s="151">
        <v>0</v>
      </c>
      <c r="AC29" s="298"/>
    </row>
    <row r="30" spans="1:30" x14ac:dyDescent="0.35">
      <c r="A30" s="169" t="s">
        <v>239</v>
      </c>
      <c r="B30" s="151">
        <v>465</v>
      </c>
      <c r="C30" s="151">
        <v>256</v>
      </c>
      <c r="D30" s="151">
        <v>209</v>
      </c>
      <c r="E30" s="151"/>
      <c r="F30" s="151">
        <v>141</v>
      </c>
      <c r="G30" s="151">
        <v>76</v>
      </c>
      <c r="H30" s="151">
        <v>65</v>
      </c>
      <c r="I30" s="151"/>
      <c r="J30" s="151">
        <v>119</v>
      </c>
      <c r="K30" s="151">
        <v>58</v>
      </c>
      <c r="L30" s="151">
        <v>61</v>
      </c>
      <c r="M30" s="151"/>
      <c r="N30" s="151">
        <v>75</v>
      </c>
      <c r="O30" s="151">
        <v>46</v>
      </c>
      <c r="P30" s="151">
        <v>29</v>
      </c>
      <c r="Q30" s="151"/>
      <c r="R30" s="151">
        <v>105</v>
      </c>
      <c r="S30" s="151">
        <v>63</v>
      </c>
      <c r="T30" s="151">
        <v>42</v>
      </c>
      <c r="U30" s="151"/>
      <c r="V30" s="151">
        <v>25</v>
      </c>
      <c r="W30" s="151">
        <v>13</v>
      </c>
      <c r="X30" s="151">
        <v>12</v>
      </c>
      <c r="Y30" s="151"/>
      <c r="Z30" s="151">
        <v>0</v>
      </c>
      <c r="AA30" s="151">
        <v>0</v>
      </c>
      <c r="AB30" s="151">
        <v>0</v>
      </c>
      <c r="AC30" s="297"/>
    </row>
    <row r="31" spans="1:30" x14ac:dyDescent="0.35">
      <c r="A31" s="169" t="s">
        <v>240</v>
      </c>
      <c r="B31" s="151">
        <v>336</v>
      </c>
      <c r="C31" s="151">
        <v>204</v>
      </c>
      <c r="D31" s="151">
        <v>132</v>
      </c>
      <c r="E31" s="151"/>
      <c r="F31" s="151">
        <v>100</v>
      </c>
      <c r="G31" s="151">
        <v>58</v>
      </c>
      <c r="H31" s="151">
        <v>42</v>
      </c>
      <c r="I31" s="151"/>
      <c r="J31" s="151">
        <v>77</v>
      </c>
      <c r="K31" s="151">
        <v>49</v>
      </c>
      <c r="L31" s="151">
        <v>28</v>
      </c>
      <c r="M31" s="151"/>
      <c r="N31" s="151">
        <v>72</v>
      </c>
      <c r="O31" s="151">
        <v>39</v>
      </c>
      <c r="P31" s="151">
        <v>33</v>
      </c>
      <c r="Q31" s="151"/>
      <c r="R31" s="151">
        <v>61</v>
      </c>
      <c r="S31" s="151">
        <v>41</v>
      </c>
      <c r="T31" s="151">
        <v>20</v>
      </c>
      <c r="U31" s="151"/>
      <c r="V31" s="151">
        <v>26</v>
      </c>
      <c r="W31" s="151">
        <v>17</v>
      </c>
      <c r="X31" s="151">
        <v>9</v>
      </c>
      <c r="Y31" s="151"/>
      <c r="Z31" s="151">
        <v>0</v>
      </c>
      <c r="AA31" s="151">
        <v>0</v>
      </c>
      <c r="AB31" s="151">
        <v>0</v>
      </c>
      <c r="AC31" s="298"/>
    </row>
    <row r="32" spans="1:30" x14ac:dyDescent="0.35">
      <c r="A32" s="169" t="s">
        <v>241</v>
      </c>
      <c r="B32" s="151">
        <v>45</v>
      </c>
      <c r="C32" s="151">
        <v>27</v>
      </c>
      <c r="D32" s="151">
        <v>18</v>
      </c>
      <c r="E32" s="151"/>
      <c r="F32" s="151">
        <v>15</v>
      </c>
      <c r="G32" s="151">
        <v>8</v>
      </c>
      <c r="H32" s="151">
        <v>7</v>
      </c>
      <c r="I32" s="151"/>
      <c r="J32" s="151">
        <v>15</v>
      </c>
      <c r="K32" s="151">
        <v>9</v>
      </c>
      <c r="L32" s="151">
        <v>6</v>
      </c>
      <c r="M32" s="151"/>
      <c r="N32" s="151">
        <v>7</v>
      </c>
      <c r="O32" s="151">
        <v>4</v>
      </c>
      <c r="P32" s="151">
        <v>3</v>
      </c>
      <c r="Q32" s="151"/>
      <c r="R32" s="151">
        <v>7</v>
      </c>
      <c r="S32" s="151">
        <v>6</v>
      </c>
      <c r="T32" s="151">
        <v>1</v>
      </c>
      <c r="U32" s="151"/>
      <c r="V32" s="151">
        <v>1</v>
      </c>
      <c r="W32" s="151">
        <v>0</v>
      </c>
      <c r="X32" s="151">
        <v>1</v>
      </c>
      <c r="Y32" s="151"/>
      <c r="Z32" s="151">
        <v>0</v>
      </c>
      <c r="AA32" s="151">
        <v>0</v>
      </c>
      <c r="AB32" s="151">
        <v>0</v>
      </c>
      <c r="AC32" s="298"/>
    </row>
    <row r="33" spans="1:30" x14ac:dyDescent="0.35">
      <c r="A33" s="169" t="s">
        <v>242</v>
      </c>
      <c r="B33" s="151">
        <v>274</v>
      </c>
      <c r="C33" s="151">
        <v>178</v>
      </c>
      <c r="D33" s="151">
        <v>96</v>
      </c>
      <c r="E33" s="151"/>
      <c r="F33" s="151">
        <v>79</v>
      </c>
      <c r="G33" s="151">
        <v>42</v>
      </c>
      <c r="H33" s="151">
        <v>37</v>
      </c>
      <c r="I33" s="151"/>
      <c r="J33" s="151">
        <v>63</v>
      </c>
      <c r="K33" s="151">
        <v>39</v>
      </c>
      <c r="L33" s="151">
        <v>24</v>
      </c>
      <c r="M33" s="151"/>
      <c r="N33" s="151">
        <v>50</v>
      </c>
      <c r="O33" s="151">
        <v>35</v>
      </c>
      <c r="P33" s="151">
        <v>15</v>
      </c>
      <c r="Q33" s="151"/>
      <c r="R33" s="151">
        <v>75</v>
      </c>
      <c r="S33" s="151">
        <v>57</v>
      </c>
      <c r="T33" s="151">
        <v>18</v>
      </c>
      <c r="U33" s="151"/>
      <c r="V33" s="151">
        <v>7</v>
      </c>
      <c r="W33" s="151">
        <v>5</v>
      </c>
      <c r="X33" s="151">
        <v>2</v>
      </c>
      <c r="Y33" s="151"/>
      <c r="Z33" s="151">
        <v>0</v>
      </c>
      <c r="AA33" s="151">
        <v>0</v>
      </c>
      <c r="AB33" s="151">
        <v>0</v>
      </c>
      <c r="AC33" s="298"/>
    </row>
    <row r="34" spans="1:30" x14ac:dyDescent="0.35">
      <c r="A34" s="169" t="s">
        <v>243</v>
      </c>
      <c r="B34" s="151">
        <v>38</v>
      </c>
      <c r="C34" s="151">
        <v>29</v>
      </c>
      <c r="D34" s="151">
        <v>9</v>
      </c>
      <c r="E34" s="151"/>
      <c r="F34" s="151">
        <v>6</v>
      </c>
      <c r="G34" s="151">
        <v>3</v>
      </c>
      <c r="H34" s="151">
        <v>3</v>
      </c>
      <c r="I34" s="151"/>
      <c r="J34" s="151">
        <v>6</v>
      </c>
      <c r="K34" s="151">
        <v>3</v>
      </c>
      <c r="L34" s="151">
        <v>3</v>
      </c>
      <c r="M34" s="151"/>
      <c r="N34" s="151">
        <v>12</v>
      </c>
      <c r="O34" s="151">
        <v>12</v>
      </c>
      <c r="P34" s="151">
        <v>0</v>
      </c>
      <c r="Q34" s="151"/>
      <c r="R34" s="151">
        <v>14</v>
      </c>
      <c r="S34" s="151">
        <v>11</v>
      </c>
      <c r="T34" s="151">
        <v>3</v>
      </c>
      <c r="U34" s="151"/>
      <c r="V34" s="151">
        <v>0</v>
      </c>
      <c r="W34" s="151">
        <v>0</v>
      </c>
      <c r="X34" s="151">
        <v>0</v>
      </c>
      <c r="Y34" s="151"/>
      <c r="Z34" s="151">
        <v>0</v>
      </c>
      <c r="AA34" s="151">
        <v>0</v>
      </c>
      <c r="AB34" s="151">
        <v>0</v>
      </c>
      <c r="AC34" s="298"/>
    </row>
    <row r="35" spans="1:30" x14ac:dyDescent="0.35">
      <c r="A35" s="169" t="s">
        <v>244</v>
      </c>
      <c r="B35" s="151">
        <v>384</v>
      </c>
      <c r="C35" s="151">
        <v>232</v>
      </c>
      <c r="D35" s="151">
        <v>152</v>
      </c>
      <c r="E35" s="151"/>
      <c r="F35" s="151">
        <v>124</v>
      </c>
      <c r="G35" s="151">
        <v>70</v>
      </c>
      <c r="H35" s="151">
        <v>54</v>
      </c>
      <c r="I35" s="151"/>
      <c r="J35" s="151">
        <v>107</v>
      </c>
      <c r="K35" s="151">
        <v>70</v>
      </c>
      <c r="L35" s="151">
        <v>37</v>
      </c>
      <c r="M35" s="151"/>
      <c r="N35" s="151">
        <v>81</v>
      </c>
      <c r="O35" s="151">
        <v>45</v>
      </c>
      <c r="P35" s="151">
        <v>36</v>
      </c>
      <c r="Q35" s="151"/>
      <c r="R35" s="151">
        <v>69</v>
      </c>
      <c r="S35" s="151">
        <v>47</v>
      </c>
      <c r="T35" s="151">
        <v>22</v>
      </c>
      <c r="U35" s="151"/>
      <c r="V35" s="151">
        <v>3</v>
      </c>
      <c r="W35" s="151">
        <v>0</v>
      </c>
      <c r="X35" s="151">
        <v>3</v>
      </c>
      <c r="Y35" s="151"/>
      <c r="Z35" s="151">
        <v>0</v>
      </c>
      <c r="AA35" s="151">
        <v>0</v>
      </c>
      <c r="AB35" s="151">
        <v>0</v>
      </c>
      <c r="AC35" s="297"/>
    </row>
    <row r="36" spans="1:30" x14ac:dyDescent="0.35">
      <c r="A36" s="169" t="s">
        <v>245</v>
      </c>
      <c r="B36" s="151">
        <v>575</v>
      </c>
      <c r="C36" s="151">
        <v>367</v>
      </c>
      <c r="D36" s="151">
        <v>208</v>
      </c>
      <c r="E36" s="151"/>
      <c r="F36" s="151">
        <v>259</v>
      </c>
      <c r="G36" s="151">
        <v>170</v>
      </c>
      <c r="H36" s="151">
        <v>89</v>
      </c>
      <c r="I36" s="151"/>
      <c r="J36" s="151">
        <v>140</v>
      </c>
      <c r="K36" s="151">
        <v>83</v>
      </c>
      <c r="L36" s="151">
        <v>57</v>
      </c>
      <c r="M36" s="151"/>
      <c r="N36" s="151">
        <v>61</v>
      </c>
      <c r="O36" s="151">
        <v>36</v>
      </c>
      <c r="P36" s="151">
        <v>25</v>
      </c>
      <c r="Q36" s="151"/>
      <c r="R36" s="151">
        <v>99</v>
      </c>
      <c r="S36" s="151">
        <v>68</v>
      </c>
      <c r="T36" s="151">
        <v>31</v>
      </c>
      <c r="U36" s="151"/>
      <c r="V36" s="151">
        <v>16</v>
      </c>
      <c r="W36" s="151">
        <v>10</v>
      </c>
      <c r="X36" s="151">
        <v>6</v>
      </c>
      <c r="Y36" s="151"/>
      <c r="Z36" s="151">
        <v>0</v>
      </c>
      <c r="AA36" s="151">
        <v>0</v>
      </c>
      <c r="AB36" s="151">
        <v>0</v>
      </c>
      <c r="AC36" s="298"/>
    </row>
    <row r="37" spans="1:30" ht="14.5" thickBot="1" x14ac:dyDescent="0.4">
      <c r="A37" s="169" t="s">
        <v>246</v>
      </c>
      <c r="B37" s="151">
        <v>87</v>
      </c>
      <c r="C37" s="151">
        <v>62</v>
      </c>
      <c r="D37" s="151">
        <v>25</v>
      </c>
      <c r="E37" s="151"/>
      <c r="F37" s="151">
        <v>26</v>
      </c>
      <c r="G37" s="151">
        <v>20</v>
      </c>
      <c r="H37" s="151">
        <v>6</v>
      </c>
      <c r="I37" s="151"/>
      <c r="J37" s="151">
        <v>21</v>
      </c>
      <c r="K37" s="151">
        <v>17</v>
      </c>
      <c r="L37" s="151">
        <v>4</v>
      </c>
      <c r="M37" s="151"/>
      <c r="N37" s="151">
        <v>14</v>
      </c>
      <c r="O37" s="151">
        <v>8</v>
      </c>
      <c r="P37" s="151">
        <v>6</v>
      </c>
      <c r="Q37" s="151"/>
      <c r="R37" s="151">
        <v>19</v>
      </c>
      <c r="S37" s="151">
        <v>12</v>
      </c>
      <c r="T37" s="151">
        <v>7</v>
      </c>
      <c r="U37" s="151"/>
      <c r="V37" s="151">
        <v>7</v>
      </c>
      <c r="W37" s="151">
        <v>5</v>
      </c>
      <c r="X37" s="151">
        <v>2</v>
      </c>
      <c r="Y37" s="151"/>
      <c r="Z37" s="151">
        <v>0</v>
      </c>
      <c r="AA37" s="151">
        <v>0</v>
      </c>
      <c r="AB37" s="151">
        <v>0</v>
      </c>
      <c r="AC37" s="298"/>
    </row>
    <row r="38" spans="1:30" x14ac:dyDescent="0.3">
      <c r="A38" s="203" t="s">
        <v>305</v>
      </c>
      <c r="B38" s="127"/>
      <c r="C38" s="127"/>
      <c r="D38" s="127"/>
      <c r="E38" s="127"/>
      <c r="F38" s="127"/>
      <c r="G38" s="127"/>
      <c r="H38" s="127"/>
      <c r="I38" s="127"/>
      <c r="J38" s="127"/>
      <c r="K38" s="127"/>
      <c r="L38" s="127"/>
      <c r="M38" s="127"/>
      <c r="N38" s="127"/>
      <c r="O38" s="127"/>
      <c r="P38" s="127"/>
      <c r="Q38" s="127"/>
      <c r="R38" s="127"/>
      <c r="S38" s="127"/>
      <c r="T38" s="127"/>
      <c r="U38" s="127"/>
      <c r="V38" s="127"/>
      <c r="W38" s="127"/>
      <c r="X38" s="127"/>
      <c r="Y38" s="127"/>
      <c r="Z38" s="127"/>
      <c r="AA38" s="127"/>
      <c r="AB38" s="127"/>
      <c r="AC38" s="221"/>
    </row>
    <row r="39" spans="1:30" x14ac:dyDescent="0.35">
      <c r="A39" s="281"/>
      <c r="B39" s="281"/>
      <c r="C39" s="281"/>
      <c r="D39" s="281"/>
      <c r="E39" s="281"/>
      <c r="F39" s="281"/>
      <c r="G39" s="281"/>
      <c r="H39" s="281"/>
      <c r="I39" s="281"/>
      <c r="J39" s="281"/>
      <c r="K39" s="281"/>
      <c r="L39" s="281"/>
      <c r="M39" s="281"/>
      <c r="N39" s="281"/>
      <c r="O39" s="281"/>
      <c r="P39" s="281"/>
      <c r="Q39" s="281"/>
      <c r="R39" s="281"/>
      <c r="S39" s="281"/>
      <c r="T39" s="281"/>
      <c r="U39" s="281"/>
      <c r="V39" s="281"/>
      <c r="W39" s="281"/>
      <c r="X39" s="281"/>
      <c r="Y39" s="281"/>
      <c r="Z39" s="281"/>
      <c r="AA39" s="281"/>
      <c r="AB39" s="281"/>
      <c r="AC39" s="71"/>
      <c r="AD39" s="71"/>
    </row>
    <row r="40" spans="1:30" x14ac:dyDescent="0.35">
      <c r="A40" s="281"/>
      <c r="B40" s="281"/>
      <c r="C40" s="281"/>
      <c r="D40" s="281"/>
      <c r="E40" s="281"/>
      <c r="F40" s="281"/>
      <c r="G40" s="281"/>
      <c r="H40" s="281"/>
      <c r="I40" s="281"/>
      <c r="J40" s="281"/>
      <c r="K40" s="281"/>
      <c r="L40" s="281"/>
      <c r="M40" s="281"/>
      <c r="N40" s="281"/>
      <c r="O40" s="281"/>
      <c r="P40" s="281"/>
      <c r="Q40" s="281"/>
      <c r="R40" s="281"/>
      <c r="S40" s="281"/>
      <c r="T40" s="281"/>
      <c r="U40" s="281"/>
      <c r="V40" s="281"/>
      <c r="W40" s="281"/>
      <c r="X40" s="281"/>
      <c r="Y40" s="281"/>
      <c r="Z40" s="281"/>
      <c r="AA40" s="281"/>
      <c r="AB40" s="281"/>
      <c r="AC40" s="71"/>
      <c r="AD40" s="71"/>
    </row>
    <row r="41" spans="1:30" ht="15.75" customHeight="1" x14ac:dyDescent="0.35">
      <c r="A41" s="335" t="s">
        <v>382</v>
      </c>
      <c r="B41" s="335"/>
      <c r="C41" s="335"/>
      <c r="D41" s="335"/>
      <c r="E41" s="335"/>
      <c r="F41" s="335"/>
      <c r="G41" s="335"/>
      <c r="H41" s="335"/>
      <c r="I41" s="335"/>
      <c r="J41" s="335"/>
      <c r="K41" s="335"/>
      <c r="L41" s="335"/>
      <c r="M41" s="335"/>
      <c r="N41" s="335"/>
      <c r="O41" s="335"/>
      <c r="P41" s="335"/>
      <c r="Q41" s="335"/>
      <c r="R41" s="335"/>
      <c r="S41" s="335"/>
      <c r="T41" s="335"/>
      <c r="U41" s="335"/>
      <c r="V41" s="335"/>
      <c r="W41" s="335"/>
      <c r="X41" s="335"/>
      <c r="Y41" s="335"/>
      <c r="Z41" s="335"/>
      <c r="AA41" s="335"/>
      <c r="AB41" s="335"/>
      <c r="AC41" s="71"/>
    </row>
    <row r="42" spans="1:30" ht="15.75" customHeight="1" x14ac:dyDescent="0.35">
      <c r="A42" s="335" t="s">
        <v>256</v>
      </c>
      <c r="B42" s="335"/>
      <c r="C42" s="335"/>
      <c r="D42" s="335"/>
      <c r="E42" s="335"/>
      <c r="F42" s="335"/>
      <c r="G42" s="335"/>
      <c r="H42" s="335"/>
      <c r="I42" s="335"/>
      <c r="J42" s="335"/>
      <c r="K42" s="335"/>
      <c r="L42" s="335"/>
      <c r="M42" s="335"/>
      <c r="N42" s="335"/>
      <c r="O42" s="335"/>
      <c r="P42" s="335"/>
      <c r="Q42" s="335"/>
      <c r="R42" s="335"/>
      <c r="S42" s="335"/>
      <c r="T42" s="335"/>
      <c r="U42" s="335"/>
      <c r="V42" s="335"/>
      <c r="W42" s="335"/>
      <c r="X42" s="335"/>
      <c r="Y42" s="335"/>
      <c r="Z42" s="335"/>
      <c r="AA42" s="335"/>
      <c r="AB42" s="335"/>
      <c r="AC42" s="71"/>
      <c r="AD42" s="31" t="s">
        <v>383</v>
      </c>
    </row>
    <row r="43" spans="1:30" ht="15.75" customHeight="1" x14ac:dyDescent="0.35">
      <c r="A43" s="335" t="s">
        <v>318</v>
      </c>
      <c r="B43" s="335"/>
      <c r="C43" s="335"/>
      <c r="D43" s="335"/>
      <c r="E43" s="335"/>
      <c r="F43" s="335"/>
      <c r="G43" s="335"/>
      <c r="H43" s="335"/>
      <c r="I43" s="335"/>
      <c r="J43" s="335"/>
      <c r="K43" s="335"/>
      <c r="L43" s="335"/>
      <c r="M43" s="335"/>
      <c r="N43" s="335"/>
      <c r="O43" s="335"/>
      <c r="P43" s="335"/>
      <c r="Q43" s="335"/>
      <c r="R43" s="335"/>
      <c r="S43" s="335"/>
      <c r="T43" s="335"/>
      <c r="U43" s="335"/>
      <c r="V43" s="335"/>
      <c r="W43" s="335"/>
      <c r="X43" s="335"/>
      <c r="Y43" s="335"/>
      <c r="Z43" s="335"/>
      <c r="AA43" s="335"/>
      <c r="AB43" s="335"/>
      <c r="AC43" s="71"/>
    </row>
    <row r="44" spans="1:30" ht="15.75" customHeight="1" x14ac:dyDescent="0.35">
      <c r="A44" s="335" t="s">
        <v>136</v>
      </c>
      <c r="B44" s="335"/>
      <c r="C44" s="335"/>
      <c r="D44" s="335"/>
      <c r="E44" s="335"/>
      <c r="F44" s="335"/>
      <c r="G44" s="335"/>
      <c r="H44" s="335"/>
      <c r="I44" s="335"/>
      <c r="J44" s="335"/>
      <c r="K44" s="335"/>
      <c r="L44" s="335"/>
      <c r="M44" s="335"/>
      <c r="N44" s="335"/>
      <c r="O44" s="335"/>
      <c r="P44" s="335"/>
      <c r="Q44" s="335"/>
      <c r="R44" s="335"/>
      <c r="S44" s="335"/>
      <c r="T44" s="335"/>
      <c r="U44" s="335"/>
      <c r="V44" s="335"/>
      <c r="W44" s="335"/>
      <c r="X44" s="335"/>
      <c r="Y44" s="335"/>
      <c r="Z44" s="335"/>
      <c r="AA44" s="335"/>
      <c r="AB44" s="335"/>
      <c r="AC44" s="71"/>
    </row>
    <row r="45" spans="1:30" s="71" customFormat="1" ht="15.75" customHeight="1" x14ac:dyDescent="0.35">
      <c r="A45" s="335" t="s">
        <v>289</v>
      </c>
      <c r="B45" s="335"/>
      <c r="C45" s="335"/>
      <c r="D45" s="335"/>
      <c r="E45" s="335"/>
      <c r="F45" s="335"/>
      <c r="G45" s="335"/>
      <c r="H45" s="335"/>
      <c r="I45" s="335"/>
      <c r="J45" s="335"/>
      <c r="K45" s="335"/>
      <c r="L45" s="335"/>
      <c r="M45" s="335"/>
      <c r="N45" s="335"/>
      <c r="O45" s="335"/>
      <c r="P45" s="335"/>
      <c r="Q45" s="335"/>
      <c r="R45" s="335"/>
      <c r="S45" s="335"/>
      <c r="T45" s="335"/>
      <c r="U45" s="335"/>
      <c r="V45" s="335"/>
      <c r="W45" s="335"/>
      <c r="X45" s="335"/>
      <c r="Y45" s="335"/>
      <c r="Z45" s="335"/>
      <c r="AA45" s="335"/>
      <c r="AB45" s="335"/>
    </row>
    <row r="46" spans="1:30" ht="21" customHeight="1" x14ac:dyDescent="0.3">
      <c r="A46" s="331" t="s">
        <v>319</v>
      </c>
      <c r="B46" s="333" t="s">
        <v>158</v>
      </c>
      <c r="C46" s="333"/>
      <c r="D46" s="333"/>
      <c r="E46" s="245"/>
      <c r="F46" s="333" t="s">
        <v>350</v>
      </c>
      <c r="G46" s="333"/>
      <c r="H46" s="333"/>
      <c r="I46" s="245"/>
      <c r="J46" s="333" t="s">
        <v>351</v>
      </c>
      <c r="K46" s="333"/>
      <c r="L46" s="333"/>
      <c r="M46" s="245"/>
      <c r="N46" s="333" t="s">
        <v>352</v>
      </c>
      <c r="O46" s="333"/>
      <c r="P46" s="333"/>
      <c r="Q46" s="245"/>
      <c r="R46" s="333" t="s">
        <v>353</v>
      </c>
      <c r="S46" s="333"/>
      <c r="T46" s="333"/>
      <c r="U46" s="245"/>
      <c r="V46" s="333" t="s">
        <v>354</v>
      </c>
      <c r="W46" s="333"/>
      <c r="X46" s="333"/>
      <c r="Y46" s="245"/>
      <c r="Z46" s="333" t="s">
        <v>355</v>
      </c>
      <c r="AA46" s="333"/>
      <c r="AB46" s="333"/>
      <c r="AC46" s="71"/>
      <c r="AD46" s="30"/>
    </row>
    <row r="47" spans="1:30" ht="21" customHeight="1" x14ac:dyDescent="0.3">
      <c r="A47" s="332"/>
      <c r="B47" s="244" t="s">
        <v>158</v>
      </c>
      <c r="C47" s="244" t="s">
        <v>297</v>
      </c>
      <c r="D47" s="244" t="s">
        <v>298</v>
      </c>
      <c r="E47" s="245"/>
      <c r="F47" s="244" t="s">
        <v>158</v>
      </c>
      <c r="G47" s="244" t="s">
        <v>297</v>
      </c>
      <c r="H47" s="244" t="s">
        <v>298</v>
      </c>
      <c r="I47" s="245"/>
      <c r="J47" s="244" t="s">
        <v>158</v>
      </c>
      <c r="K47" s="244" t="s">
        <v>297</v>
      </c>
      <c r="L47" s="244" t="s">
        <v>298</v>
      </c>
      <c r="M47" s="245"/>
      <c r="N47" s="244" t="s">
        <v>158</v>
      </c>
      <c r="O47" s="244" t="s">
        <v>297</v>
      </c>
      <c r="P47" s="244" t="s">
        <v>298</v>
      </c>
      <c r="Q47" s="245"/>
      <c r="R47" s="244" t="s">
        <v>158</v>
      </c>
      <c r="S47" s="244" t="s">
        <v>297</v>
      </c>
      <c r="T47" s="244" t="s">
        <v>298</v>
      </c>
      <c r="U47" s="245"/>
      <c r="V47" s="244" t="s">
        <v>158</v>
      </c>
      <c r="W47" s="244" t="s">
        <v>297</v>
      </c>
      <c r="X47" s="244" t="s">
        <v>298</v>
      </c>
      <c r="Y47" s="245"/>
      <c r="Z47" s="244" t="s">
        <v>158</v>
      </c>
      <c r="AA47" s="244" t="s">
        <v>297</v>
      </c>
      <c r="AB47" s="244" t="s">
        <v>298</v>
      </c>
      <c r="AC47" s="71"/>
      <c r="AD47" s="30"/>
    </row>
    <row r="48" spans="1:30" x14ac:dyDescent="0.35">
      <c r="A48" s="281"/>
      <c r="B48" s="281"/>
      <c r="C48" s="281"/>
      <c r="D48" s="281"/>
      <c r="E48" s="281"/>
      <c r="F48" s="281"/>
      <c r="G48" s="281"/>
      <c r="H48" s="281"/>
      <c r="I48" s="281"/>
      <c r="J48" s="281"/>
      <c r="K48" s="281"/>
      <c r="L48" s="281"/>
      <c r="M48" s="281"/>
      <c r="N48" s="281"/>
      <c r="O48" s="281"/>
      <c r="P48" s="281"/>
      <c r="Q48" s="281"/>
      <c r="R48" s="281"/>
      <c r="S48" s="281"/>
      <c r="T48" s="281"/>
      <c r="U48" s="281"/>
      <c r="V48" s="281"/>
      <c r="W48" s="281"/>
      <c r="X48" s="281"/>
      <c r="Y48" s="281"/>
      <c r="Z48" s="281"/>
      <c r="AA48" s="281"/>
      <c r="AB48" s="281"/>
      <c r="AC48" s="71"/>
      <c r="AD48" s="71"/>
    </row>
    <row r="49" spans="1:30" s="41" customFormat="1" x14ac:dyDescent="0.35">
      <c r="A49" s="21" t="s">
        <v>158</v>
      </c>
      <c r="B49" s="157">
        <v>6.0747760580401078</v>
      </c>
      <c r="C49" s="157">
        <v>7.2354345473619865</v>
      </c>
      <c r="D49" s="157">
        <v>4.9013712815887489</v>
      </c>
      <c r="E49" s="157" t="s">
        <v>340</v>
      </c>
      <c r="F49" s="157">
        <v>8.234793147499099</v>
      </c>
      <c r="G49" s="157">
        <v>9.2811588629298463</v>
      </c>
      <c r="H49" s="157">
        <v>7.1411823815106343</v>
      </c>
      <c r="I49" s="157" t="s">
        <v>340</v>
      </c>
      <c r="J49" s="157">
        <v>7.2590540273105093</v>
      </c>
      <c r="K49" s="157">
        <v>8.4383068617479076</v>
      </c>
      <c r="L49" s="157">
        <v>6.0517462351810316</v>
      </c>
      <c r="M49" s="157" t="s">
        <v>340</v>
      </c>
      <c r="N49" s="157">
        <v>4.6259554738732716</v>
      </c>
      <c r="O49" s="157">
        <v>5.714640918320832</v>
      </c>
      <c r="P49" s="157">
        <v>3.5198517957138646</v>
      </c>
      <c r="Q49" s="157" t="s">
        <v>340</v>
      </c>
      <c r="R49" s="157">
        <v>7.4253523738872413</v>
      </c>
      <c r="S49" s="157">
        <v>9.2250242035867416</v>
      </c>
      <c r="T49" s="157">
        <v>5.6050361389601306</v>
      </c>
      <c r="U49" s="157" t="s">
        <v>340</v>
      </c>
      <c r="V49" s="157">
        <v>1.3813490997043805</v>
      </c>
      <c r="W49" s="157">
        <v>1.8067948789004047</v>
      </c>
      <c r="X49" s="157">
        <v>0.98085250691292325</v>
      </c>
      <c r="Y49" s="157" t="s">
        <v>340</v>
      </c>
      <c r="Z49" s="157">
        <v>0</v>
      </c>
      <c r="AA49" s="157">
        <v>0</v>
      </c>
      <c r="AB49" s="157">
        <v>0</v>
      </c>
      <c r="AC49" s="71"/>
      <c r="AD49" s="38"/>
    </row>
    <row r="50" spans="1:30" s="41" customFormat="1" x14ac:dyDescent="0.35">
      <c r="A50" s="21"/>
      <c r="B50" s="152"/>
      <c r="C50" s="152"/>
      <c r="D50" s="152"/>
      <c r="E50" s="152"/>
      <c r="F50" s="152"/>
      <c r="G50" s="152"/>
      <c r="H50" s="152"/>
      <c r="I50" s="152"/>
      <c r="J50" s="152"/>
      <c r="K50" s="152"/>
      <c r="L50" s="152"/>
      <c r="M50" s="152"/>
      <c r="N50" s="152"/>
      <c r="O50" s="152"/>
      <c r="P50" s="152"/>
      <c r="Q50" s="152"/>
      <c r="R50" s="152"/>
      <c r="S50" s="152"/>
      <c r="T50" s="152"/>
      <c r="U50" s="152"/>
      <c r="V50" s="152"/>
      <c r="W50" s="152"/>
      <c r="X50" s="152"/>
      <c r="Y50" s="152"/>
      <c r="Z50" s="152"/>
      <c r="AA50" s="152"/>
      <c r="AB50" s="152"/>
      <c r="AC50" s="71"/>
      <c r="AD50" s="38"/>
    </row>
    <row r="51" spans="1:30" x14ac:dyDescent="0.35">
      <c r="A51" s="169" t="s">
        <v>220</v>
      </c>
      <c r="B51" s="152">
        <v>7.7772724319407445</v>
      </c>
      <c r="C51" s="152">
        <v>8.2492888544091016</v>
      </c>
      <c r="D51" s="152">
        <v>7.3005093378607802</v>
      </c>
      <c r="E51" s="152" t="s">
        <v>340</v>
      </c>
      <c r="F51" s="152">
        <v>12.00195551209973</v>
      </c>
      <c r="G51" s="152">
        <v>12.463768115942029</v>
      </c>
      <c r="H51" s="152">
        <v>11.52894606630381</v>
      </c>
      <c r="I51" s="152" t="s">
        <v>340</v>
      </c>
      <c r="J51" s="152">
        <v>8.2863082863082855</v>
      </c>
      <c r="K51" s="152">
        <v>8.1194029850746272</v>
      </c>
      <c r="L51" s="152">
        <v>8.4515366430260048</v>
      </c>
      <c r="M51" s="152" t="s">
        <v>340</v>
      </c>
      <c r="N51" s="152">
        <v>6.0068259385665526</v>
      </c>
      <c r="O51" s="152">
        <v>7.1618037135278518</v>
      </c>
      <c r="P51" s="152">
        <v>4.7819971870604778</v>
      </c>
      <c r="Q51" s="152" t="s">
        <v>340</v>
      </c>
      <c r="R51" s="152">
        <v>7.3257467994310099</v>
      </c>
      <c r="S51" s="152">
        <v>8.0924855491329488</v>
      </c>
      <c r="T51" s="152">
        <v>6.5826330532212891</v>
      </c>
      <c r="U51" s="152" t="s">
        <v>340</v>
      </c>
      <c r="V51" s="152">
        <v>2.0862308762169679</v>
      </c>
      <c r="W51" s="152">
        <v>2.2492970946579196</v>
      </c>
      <c r="X51" s="152">
        <v>1.926605504587156</v>
      </c>
      <c r="Y51" s="152" t="s">
        <v>340</v>
      </c>
      <c r="Z51" s="152">
        <v>0</v>
      </c>
      <c r="AA51" s="152">
        <v>0</v>
      </c>
      <c r="AB51" s="152">
        <v>0</v>
      </c>
      <c r="AC51" s="71"/>
    </row>
    <row r="52" spans="1:30" x14ac:dyDescent="0.35">
      <c r="A52" s="169" t="s">
        <v>221</v>
      </c>
      <c r="B52" s="152">
        <v>5.5165125495376488</v>
      </c>
      <c r="C52" s="152">
        <v>6.2030075187969924</v>
      </c>
      <c r="D52" s="152">
        <v>4.8133490212856991</v>
      </c>
      <c r="E52" s="152" t="s">
        <v>340</v>
      </c>
      <c r="F52" s="152">
        <v>7.1874327523133203</v>
      </c>
      <c r="G52" s="152">
        <v>6.9260367678495083</v>
      </c>
      <c r="H52" s="152">
        <v>7.4523396880415937</v>
      </c>
      <c r="I52" s="152" t="s">
        <v>340</v>
      </c>
      <c r="J52" s="152">
        <v>6.8571428571428577</v>
      </c>
      <c r="K52" s="152">
        <v>7.6210092687950564</v>
      </c>
      <c r="L52" s="152">
        <v>6.0796645702306078</v>
      </c>
      <c r="M52" s="152" t="s">
        <v>340</v>
      </c>
      <c r="N52" s="152">
        <v>4.2146596858638743</v>
      </c>
      <c r="O52" s="152">
        <v>4.7718930256948084</v>
      </c>
      <c r="P52" s="152">
        <v>3.6591740721380028</v>
      </c>
      <c r="Q52" s="152" t="s">
        <v>340</v>
      </c>
      <c r="R52" s="152">
        <v>6.6000000000000005</v>
      </c>
      <c r="S52" s="152">
        <v>8.6366105377512223</v>
      </c>
      <c r="T52" s="152">
        <v>4.3399638336347195</v>
      </c>
      <c r="U52" s="152" t="s">
        <v>340</v>
      </c>
      <c r="V52" s="152">
        <v>1.7863049950380416</v>
      </c>
      <c r="W52" s="152">
        <v>2.2516556291390728</v>
      </c>
      <c r="X52" s="152">
        <v>1.3218770654329148</v>
      </c>
      <c r="Y52" s="152" t="s">
        <v>340</v>
      </c>
      <c r="Z52" s="152">
        <v>0</v>
      </c>
      <c r="AA52" s="152">
        <v>0</v>
      </c>
      <c r="AB52" s="152">
        <v>0</v>
      </c>
      <c r="AC52" s="71"/>
    </row>
    <row r="53" spans="1:30" x14ac:dyDescent="0.35">
      <c r="A53" s="169" t="s">
        <v>222</v>
      </c>
      <c r="B53" s="152">
        <v>6.3406135274718434</v>
      </c>
      <c r="C53" s="152">
        <v>7.2914087645456798</v>
      </c>
      <c r="D53" s="152">
        <v>5.3797072438383591</v>
      </c>
      <c r="E53" s="152" t="s">
        <v>340</v>
      </c>
      <c r="F53" s="152">
        <v>9.0887573964497044</v>
      </c>
      <c r="G53" s="152">
        <v>10.276497695852536</v>
      </c>
      <c r="H53" s="152">
        <v>7.8345498783454985</v>
      </c>
      <c r="I53" s="152" t="s">
        <v>340</v>
      </c>
      <c r="J53" s="152">
        <v>7.8865248226950362</v>
      </c>
      <c r="K53" s="152">
        <v>8.6708499714774678</v>
      </c>
      <c r="L53" s="152">
        <v>7.1106094808126405</v>
      </c>
      <c r="M53" s="152" t="s">
        <v>340</v>
      </c>
      <c r="N53" s="152">
        <v>4.0351941747572821</v>
      </c>
      <c r="O53" s="152">
        <v>4.6751669702489371</v>
      </c>
      <c r="P53" s="152">
        <v>3.3959975742874469</v>
      </c>
      <c r="Q53" s="152" t="s">
        <v>340</v>
      </c>
      <c r="R53" s="152">
        <v>8.09943865276664</v>
      </c>
      <c r="S53" s="152">
        <v>9.5858895705521476</v>
      </c>
      <c r="T53" s="152">
        <v>6.4705882352941186</v>
      </c>
      <c r="U53" s="152" t="s">
        <v>340</v>
      </c>
      <c r="V53" s="152">
        <v>0.96027935399388908</v>
      </c>
      <c r="W53" s="152">
        <v>1.068566340160285</v>
      </c>
      <c r="X53" s="152">
        <v>0.85616438356164382</v>
      </c>
      <c r="Y53" s="152" t="s">
        <v>340</v>
      </c>
      <c r="Z53" s="152">
        <v>0</v>
      </c>
      <c r="AA53" s="152">
        <v>0</v>
      </c>
      <c r="AB53" s="152">
        <v>0</v>
      </c>
      <c r="AC53" s="71"/>
    </row>
    <row r="54" spans="1:30" x14ac:dyDescent="0.35">
      <c r="A54" s="169" t="s">
        <v>223</v>
      </c>
      <c r="B54" s="152">
        <v>8.9250609420460805</v>
      </c>
      <c r="C54" s="152">
        <v>10.078959591267997</v>
      </c>
      <c r="D54" s="152">
        <v>7.7341003515500164</v>
      </c>
      <c r="E54" s="152" t="s">
        <v>340</v>
      </c>
      <c r="F54" s="152">
        <v>11.533957845433255</v>
      </c>
      <c r="G54" s="152">
        <v>12.449098312972659</v>
      </c>
      <c r="H54" s="152">
        <v>10.606953447259871</v>
      </c>
      <c r="I54" s="152" t="s">
        <v>340</v>
      </c>
      <c r="J54" s="152">
        <v>10.179421457341634</v>
      </c>
      <c r="K54" s="152">
        <v>11.669128508124077</v>
      </c>
      <c r="L54" s="152">
        <v>8.7145969498910674</v>
      </c>
      <c r="M54" s="152" t="s">
        <v>340</v>
      </c>
      <c r="N54" s="152">
        <v>6.996197718631179</v>
      </c>
      <c r="O54" s="152">
        <v>8.1770442610652658</v>
      </c>
      <c r="P54" s="152">
        <v>5.7825751734772552</v>
      </c>
      <c r="Q54" s="152" t="s">
        <v>340</v>
      </c>
      <c r="R54" s="152">
        <v>11.811764705882354</v>
      </c>
      <c r="S54" s="152">
        <v>13.100436681222707</v>
      </c>
      <c r="T54" s="152">
        <v>10.306122448979592</v>
      </c>
      <c r="U54" s="152" t="s">
        <v>340</v>
      </c>
      <c r="V54" s="152">
        <v>1.5426997245179064</v>
      </c>
      <c r="W54" s="152">
        <v>2.2026431718061676</v>
      </c>
      <c r="X54" s="152">
        <v>0.88202866593164275</v>
      </c>
      <c r="Y54" s="152" t="s">
        <v>340</v>
      </c>
      <c r="Z54" s="152">
        <v>0</v>
      </c>
      <c r="AA54" s="152">
        <v>0</v>
      </c>
      <c r="AB54" s="152">
        <v>0</v>
      </c>
      <c r="AC54" s="71"/>
    </row>
    <row r="55" spans="1:30" x14ac:dyDescent="0.35">
      <c r="A55" s="169" t="s">
        <v>224</v>
      </c>
      <c r="B55" s="152">
        <v>4.7145606157793463</v>
      </c>
      <c r="C55" s="152">
        <v>5.9466019417475726</v>
      </c>
      <c r="D55" s="152">
        <v>3.3333333333333335</v>
      </c>
      <c r="E55" s="152" t="s">
        <v>340</v>
      </c>
      <c r="F55" s="152">
        <v>5.1378446115288217</v>
      </c>
      <c r="G55" s="152">
        <v>5.5961070559610704</v>
      </c>
      <c r="H55" s="152">
        <v>4.6511627906976747</v>
      </c>
      <c r="I55" s="152" t="s">
        <v>340</v>
      </c>
      <c r="J55" s="152">
        <v>6.2111801242236027</v>
      </c>
      <c r="K55" s="152">
        <v>7.0796460176991154</v>
      </c>
      <c r="L55" s="152">
        <v>5.2459016393442619</v>
      </c>
      <c r="M55" s="152" t="s">
        <v>340</v>
      </c>
      <c r="N55" s="152">
        <v>1.8489984591679509</v>
      </c>
      <c r="O55" s="152">
        <v>2.1108179419525066</v>
      </c>
      <c r="P55" s="152">
        <v>1.4814814814814816</v>
      </c>
      <c r="Q55" s="152" t="s">
        <v>340</v>
      </c>
      <c r="R55" s="152">
        <v>8.4112149532710276</v>
      </c>
      <c r="S55" s="152">
        <v>12.847222222222221</v>
      </c>
      <c r="T55" s="152">
        <v>3.2388663967611335</v>
      </c>
      <c r="U55" s="152" t="s">
        <v>340</v>
      </c>
      <c r="V55" s="152">
        <v>1.8867924528301887</v>
      </c>
      <c r="W55" s="152">
        <v>2.6315789473684208</v>
      </c>
      <c r="X55" s="152">
        <v>1.2048192771084338</v>
      </c>
      <c r="Y55" s="152" t="s">
        <v>340</v>
      </c>
      <c r="Z55" s="152">
        <v>0</v>
      </c>
      <c r="AA55" s="152">
        <v>0</v>
      </c>
      <c r="AB55" s="152">
        <v>0</v>
      </c>
      <c r="AC55" s="71"/>
    </row>
    <row r="56" spans="1:30" x14ac:dyDescent="0.35">
      <c r="A56" s="169" t="s">
        <v>225</v>
      </c>
      <c r="B56" s="152">
        <v>3.4682080924855487</v>
      </c>
      <c r="C56" s="152">
        <v>4.7727272727272734</v>
      </c>
      <c r="D56" s="152">
        <v>2.1760880440220109</v>
      </c>
      <c r="E56" s="152" t="s">
        <v>340</v>
      </c>
      <c r="F56" s="152">
        <v>4.5406546990496306</v>
      </c>
      <c r="G56" s="152">
        <v>5.2192066805845512</v>
      </c>
      <c r="H56" s="152">
        <v>3.8461538461538463</v>
      </c>
      <c r="I56" s="152" t="s">
        <v>340</v>
      </c>
      <c r="J56" s="152">
        <v>4.4457978075517666</v>
      </c>
      <c r="K56" s="152">
        <v>6.3989962358845673</v>
      </c>
      <c r="L56" s="152">
        <v>2.6035502958579881</v>
      </c>
      <c r="M56" s="152" t="s">
        <v>340</v>
      </c>
      <c r="N56" s="152">
        <v>3.1716417910447761</v>
      </c>
      <c r="O56" s="152">
        <v>5.0368550368550373</v>
      </c>
      <c r="P56" s="152">
        <v>1.2594458438287155</v>
      </c>
      <c r="Q56" s="152" t="s">
        <v>340</v>
      </c>
      <c r="R56" s="152">
        <v>4.1782729805013927</v>
      </c>
      <c r="S56" s="152">
        <v>5.9490084985835701</v>
      </c>
      <c r="T56" s="152">
        <v>2.4657534246575343</v>
      </c>
      <c r="U56" s="152" t="s">
        <v>340</v>
      </c>
      <c r="V56" s="152">
        <v>0.44843049327354262</v>
      </c>
      <c r="W56" s="152">
        <v>0.7451564828614009</v>
      </c>
      <c r="X56" s="152">
        <v>0.14992503748125938</v>
      </c>
      <c r="Y56" s="152" t="s">
        <v>340</v>
      </c>
      <c r="Z56" s="152">
        <v>0</v>
      </c>
      <c r="AA56" s="152">
        <v>0</v>
      </c>
      <c r="AB56" s="152">
        <v>0</v>
      </c>
      <c r="AC56" s="71"/>
      <c r="AD56" s="41"/>
    </row>
    <row r="57" spans="1:30" x14ac:dyDescent="0.35">
      <c r="A57" s="169" t="s">
        <v>226</v>
      </c>
      <c r="B57" s="152">
        <v>4.2273042273042272</v>
      </c>
      <c r="C57" s="152">
        <v>6.1391541609822644</v>
      </c>
      <c r="D57" s="152">
        <v>2.2535211267605635</v>
      </c>
      <c r="E57" s="152" t="s">
        <v>340</v>
      </c>
      <c r="F57" s="152">
        <v>2.0771513353115725</v>
      </c>
      <c r="G57" s="152">
        <v>4.0935672514619883</v>
      </c>
      <c r="H57" s="152">
        <v>0</v>
      </c>
      <c r="I57" s="152" t="s">
        <v>340</v>
      </c>
      <c r="J57" s="152">
        <v>4.6099290780141837</v>
      </c>
      <c r="K57" s="152">
        <v>5.7971014492753623</v>
      </c>
      <c r="L57" s="152">
        <v>3.4722222222222223</v>
      </c>
      <c r="M57" s="152" t="s">
        <v>340</v>
      </c>
      <c r="N57" s="152">
        <v>4.0133779264214047</v>
      </c>
      <c r="O57" s="152">
        <v>6.2893081761006293</v>
      </c>
      <c r="P57" s="152">
        <v>1.4285714285714286</v>
      </c>
      <c r="Q57" s="152" t="s">
        <v>340</v>
      </c>
      <c r="R57" s="152">
        <v>7.3260073260073266</v>
      </c>
      <c r="S57" s="152">
        <v>12.121212121212121</v>
      </c>
      <c r="T57" s="152">
        <v>2.8368794326241136</v>
      </c>
      <c r="U57" s="152" t="s">
        <v>340</v>
      </c>
      <c r="V57" s="152">
        <v>3.75</v>
      </c>
      <c r="W57" s="152">
        <v>3.125</v>
      </c>
      <c r="X57" s="152">
        <v>4.4642857142857144</v>
      </c>
      <c r="Y57" s="152" t="s">
        <v>340</v>
      </c>
      <c r="Z57" s="152">
        <v>0</v>
      </c>
      <c r="AA57" s="152">
        <v>0</v>
      </c>
      <c r="AB57" s="152">
        <v>0</v>
      </c>
      <c r="AC57" s="71"/>
    </row>
    <row r="58" spans="1:30" x14ac:dyDescent="0.35">
      <c r="A58" s="169" t="s">
        <v>227</v>
      </c>
      <c r="B58" s="152">
        <v>6.9662256414591877</v>
      </c>
      <c r="C58" s="152">
        <v>7.813547954393024</v>
      </c>
      <c r="D58" s="152">
        <v>6.1045272401739279</v>
      </c>
      <c r="E58" s="152" t="s">
        <v>340</v>
      </c>
      <c r="F58" s="152">
        <v>9.8767545361177689</v>
      </c>
      <c r="G58" s="152">
        <v>10.592519033432639</v>
      </c>
      <c r="H58" s="152">
        <v>9.1102445941155619</v>
      </c>
      <c r="I58" s="152" t="s">
        <v>340</v>
      </c>
      <c r="J58" s="152">
        <v>8.8667992047713717</v>
      </c>
      <c r="K58" s="152">
        <v>9.7026604068857587</v>
      </c>
      <c r="L58" s="152">
        <v>8.0032336297493938</v>
      </c>
      <c r="M58" s="152" t="s">
        <v>340</v>
      </c>
      <c r="N58" s="152">
        <v>5.6334988128642349</v>
      </c>
      <c r="O58" s="152">
        <v>6.7832764505119449</v>
      </c>
      <c r="P58" s="152">
        <v>4.4560943643512454</v>
      </c>
      <c r="Q58" s="152" t="s">
        <v>340</v>
      </c>
      <c r="R58" s="152">
        <v>7.0984097718368293</v>
      </c>
      <c r="S58" s="152">
        <v>7.8066914498141262</v>
      </c>
      <c r="T58" s="152">
        <v>6.4014631915866484</v>
      </c>
      <c r="U58" s="152" t="s">
        <v>340</v>
      </c>
      <c r="V58" s="152">
        <v>1.5229806907805277</v>
      </c>
      <c r="W58" s="152">
        <v>2.0475926950747092</v>
      </c>
      <c r="X58" s="152">
        <v>1.0160427807486632</v>
      </c>
      <c r="Y58" s="152" t="s">
        <v>340</v>
      </c>
      <c r="Z58" s="152">
        <v>0</v>
      </c>
      <c r="AA58" s="152">
        <v>0</v>
      </c>
      <c r="AB58" s="152">
        <v>0</v>
      </c>
      <c r="AC58" s="71"/>
    </row>
    <row r="59" spans="1:30" x14ac:dyDescent="0.35">
      <c r="A59" s="169" t="s">
        <v>228</v>
      </c>
      <c r="B59" s="152">
        <v>4.4657248506684368</v>
      </c>
      <c r="C59" s="152">
        <v>5.7352388115833017</v>
      </c>
      <c r="D59" s="152">
        <v>3.1746031746031744</v>
      </c>
      <c r="E59" s="152" t="s">
        <v>340</v>
      </c>
      <c r="F59" s="152">
        <v>6.7363530778164922</v>
      </c>
      <c r="G59" s="152">
        <v>8.1038552321007078</v>
      </c>
      <c r="H59" s="152">
        <v>5.4115853658536581</v>
      </c>
      <c r="I59" s="152" t="s">
        <v>340</v>
      </c>
      <c r="J59" s="152">
        <v>5.4245283018867925</v>
      </c>
      <c r="K59" s="152">
        <v>7.4005550416281221</v>
      </c>
      <c r="L59" s="152">
        <v>3.3686236766121271</v>
      </c>
      <c r="M59" s="152" t="s">
        <v>340</v>
      </c>
      <c r="N59" s="152">
        <v>3.5551041137633312</v>
      </c>
      <c r="O59" s="152">
        <v>4.9049049049049049</v>
      </c>
      <c r="P59" s="152">
        <v>2.1649484536082473</v>
      </c>
      <c r="Q59" s="152" t="s">
        <v>340</v>
      </c>
      <c r="R59" s="152">
        <v>4.5903257650542946</v>
      </c>
      <c r="S59" s="152">
        <v>5.4955839057899896</v>
      </c>
      <c r="T59" s="152">
        <v>3.6742800397219466</v>
      </c>
      <c r="U59" s="152" t="s">
        <v>340</v>
      </c>
      <c r="V59" s="152">
        <v>1.0526315789473684</v>
      </c>
      <c r="W59" s="152">
        <v>1.8378378378378377</v>
      </c>
      <c r="X59" s="152">
        <v>0.22727272727272727</v>
      </c>
      <c r="Y59" s="152" t="s">
        <v>340</v>
      </c>
      <c r="Z59" s="152">
        <v>0</v>
      </c>
      <c r="AA59" s="152">
        <v>0</v>
      </c>
      <c r="AB59" s="152">
        <v>0</v>
      </c>
      <c r="AC59" s="71"/>
    </row>
    <row r="60" spans="1:30" x14ac:dyDescent="0.35">
      <c r="A60" s="169" t="s">
        <v>229</v>
      </c>
      <c r="B60" s="152">
        <v>6.6765320334261844</v>
      </c>
      <c r="C60" s="152">
        <v>8.7333217813203952</v>
      </c>
      <c r="D60" s="152">
        <v>4.6003148504460381</v>
      </c>
      <c r="E60" s="152" t="s">
        <v>340</v>
      </c>
      <c r="F60" s="152">
        <v>8.3612040133779271</v>
      </c>
      <c r="G60" s="152">
        <v>10.065359477124183</v>
      </c>
      <c r="H60" s="152">
        <v>6.5753424657534243</v>
      </c>
      <c r="I60" s="152" t="s">
        <v>340</v>
      </c>
      <c r="J60" s="152">
        <v>7.6923076923076925</v>
      </c>
      <c r="K60" s="152">
        <v>9.6979332273449916</v>
      </c>
      <c r="L60" s="152">
        <v>5.4673721340388006</v>
      </c>
      <c r="M60" s="152" t="s">
        <v>340</v>
      </c>
      <c r="N60" s="152">
        <v>5.9009009009009006</v>
      </c>
      <c r="O60" s="152">
        <v>9.0497737556561084</v>
      </c>
      <c r="P60" s="152">
        <v>2.7802690582959642</v>
      </c>
      <c r="Q60" s="152" t="s">
        <v>340</v>
      </c>
      <c r="R60" s="152">
        <v>8.4236453201970445</v>
      </c>
      <c r="S60" s="152">
        <v>10.667996011964108</v>
      </c>
      <c r="T60" s="152">
        <v>6.2317429406037004</v>
      </c>
      <c r="U60" s="152" t="s">
        <v>340</v>
      </c>
      <c r="V60" s="152">
        <v>1.6866158868335146</v>
      </c>
      <c r="W60" s="152">
        <v>2.4193548387096775</v>
      </c>
      <c r="X60" s="152">
        <v>1.0309278350515463</v>
      </c>
      <c r="Y60" s="152" t="s">
        <v>340</v>
      </c>
      <c r="Z60" s="152">
        <v>0</v>
      </c>
      <c r="AA60" s="152">
        <v>0</v>
      </c>
      <c r="AB60" s="152">
        <v>0</v>
      </c>
      <c r="AC60" s="71"/>
    </row>
    <row r="61" spans="1:30" x14ac:dyDescent="0.35">
      <c r="A61" s="169" t="s">
        <v>230</v>
      </c>
      <c r="B61" s="152">
        <v>8.9629629629629637</v>
      </c>
      <c r="C61" s="152">
        <v>12.555610479485912</v>
      </c>
      <c r="D61" s="152">
        <v>5.3774050320670943</v>
      </c>
      <c r="E61" s="152" t="s">
        <v>340</v>
      </c>
      <c r="F61" s="152">
        <v>11.151736745886655</v>
      </c>
      <c r="G61" s="152">
        <v>14.157706093189965</v>
      </c>
      <c r="H61" s="152">
        <v>8.0223880597014929</v>
      </c>
      <c r="I61" s="152" t="s">
        <v>340</v>
      </c>
      <c r="J61" s="152">
        <v>14.444444444444443</v>
      </c>
      <c r="K61" s="152">
        <v>20.162932790224033</v>
      </c>
      <c r="L61" s="152">
        <v>7.5794621026894866</v>
      </c>
      <c r="M61" s="152" t="s">
        <v>340</v>
      </c>
      <c r="N61" s="152">
        <v>4.7619047619047619</v>
      </c>
      <c r="O61" s="152">
        <v>5.8171745152354575</v>
      </c>
      <c r="P61" s="152">
        <v>3.79746835443038</v>
      </c>
      <c r="Q61" s="152" t="s">
        <v>340</v>
      </c>
      <c r="R61" s="152">
        <v>9.1275167785234892</v>
      </c>
      <c r="S61" s="152">
        <v>13.793103448275861</v>
      </c>
      <c r="T61" s="152">
        <v>5.037783375314862</v>
      </c>
      <c r="U61" s="152" t="s">
        <v>340</v>
      </c>
      <c r="V61" s="152">
        <v>1.2612612612612613</v>
      </c>
      <c r="W61" s="152">
        <v>2.6415094339622645</v>
      </c>
      <c r="X61" s="152">
        <v>0</v>
      </c>
      <c r="Y61" s="152" t="s">
        <v>340</v>
      </c>
      <c r="Z61" s="152">
        <v>0</v>
      </c>
      <c r="AA61" s="152">
        <v>0</v>
      </c>
      <c r="AB61" s="152">
        <v>0</v>
      </c>
      <c r="AC61" s="71"/>
    </row>
    <row r="62" spans="1:30" x14ac:dyDescent="0.35">
      <c r="A62" s="169" t="s">
        <v>231</v>
      </c>
      <c r="B62" s="152">
        <v>8.2975819032761322</v>
      </c>
      <c r="C62" s="152">
        <v>9.6876807403123202</v>
      </c>
      <c r="D62" s="152">
        <v>6.8751232984809629</v>
      </c>
      <c r="E62" s="152" t="s">
        <v>340</v>
      </c>
      <c r="F62" s="152">
        <v>9.7713504006253675</v>
      </c>
      <c r="G62" s="152">
        <v>11.40914242538723</v>
      </c>
      <c r="H62" s="152">
        <v>8.0161943319838063</v>
      </c>
      <c r="I62" s="152" t="s">
        <v>340</v>
      </c>
      <c r="J62" s="152">
        <v>9.2318059299191368</v>
      </c>
      <c r="K62" s="152">
        <v>10.27790030877812</v>
      </c>
      <c r="L62" s="152">
        <v>8.1464530892448508</v>
      </c>
      <c r="M62" s="152" t="s">
        <v>340</v>
      </c>
      <c r="N62" s="152">
        <v>5.9766763848396502</v>
      </c>
      <c r="O62" s="152">
        <v>6.9556931872320149</v>
      </c>
      <c r="P62" s="152">
        <v>4.9578582052553299</v>
      </c>
      <c r="Q62" s="152" t="s">
        <v>340</v>
      </c>
      <c r="R62" s="152">
        <v>13.771812080536913</v>
      </c>
      <c r="S62" s="152">
        <v>16.265382557517388</v>
      </c>
      <c r="T62" s="152">
        <v>11.260775862068966</v>
      </c>
      <c r="U62" s="152" t="s">
        <v>340</v>
      </c>
      <c r="V62" s="152">
        <v>1.0396361273554255</v>
      </c>
      <c r="W62" s="152">
        <v>1.3522650439486139</v>
      </c>
      <c r="X62" s="152">
        <v>0.75046904315196994</v>
      </c>
      <c r="Y62" s="152" t="s">
        <v>340</v>
      </c>
      <c r="Z62" s="152">
        <v>0</v>
      </c>
      <c r="AA62" s="152">
        <v>0</v>
      </c>
      <c r="AB62" s="152">
        <v>0</v>
      </c>
      <c r="AC62" s="71"/>
    </row>
    <row r="63" spans="1:30" x14ac:dyDescent="0.35">
      <c r="A63" s="169" t="s">
        <v>232</v>
      </c>
      <c r="B63" s="152">
        <v>6.8392769907181243</v>
      </c>
      <c r="C63" s="152">
        <v>7.9050097592713069</v>
      </c>
      <c r="D63" s="152">
        <v>5.7711118356700357</v>
      </c>
      <c r="E63" s="152" t="s">
        <v>340</v>
      </c>
      <c r="F63" s="152">
        <v>9.7093791281373836</v>
      </c>
      <c r="G63" s="152">
        <v>10.723514211886306</v>
      </c>
      <c r="H63" s="152">
        <v>8.6486486486486491</v>
      </c>
      <c r="I63" s="152" t="s">
        <v>340</v>
      </c>
      <c r="J63" s="152">
        <v>7.1540880503144653</v>
      </c>
      <c r="K63" s="152">
        <v>8.5201793721973083</v>
      </c>
      <c r="L63" s="152">
        <v>5.6384742951907132</v>
      </c>
      <c r="M63" s="152" t="s">
        <v>340</v>
      </c>
      <c r="N63" s="152">
        <v>4.929577464788732</v>
      </c>
      <c r="O63" s="152">
        <v>6.2937062937062942</v>
      </c>
      <c r="P63" s="152">
        <v>3.5460992907801421</v>
      </c>
      <c r="Q63" s="152" t="s">
        <v>340</v>
      </c>
      <c r="R63" s="152">
        <v>8.791208791208792</v>
      </c>
      <c r="S63" s="152">
        <v>9.3103448275862082</v>
      </c>
      <c r="T63" s="152">
        <v>8.291873963515755</v>
      </c>
      <c r="U63" s="152" t="s">
        <v>340</v>
      </c>
      <c r="V63" s="152">
        <v>2.1782178217821779</v>
      </c>
      <c r="W63" s="152">
        <v>2.7896995708154506</v>
      </c>
      <c r="X63" s="152">
        <v>1.6544117647058825</v>
      </c>
      <c r="Y63" s="152" t="s">
        <v>340</v>
      </c>
      <c r="Z63" s="152">
        <v>0</v>
      </c>
      <c r="AA63" s="152">
        <v>0</v>
      </c>
      <c r="AB63" s="152">
        <v>0</v>
      </c>
      <c r="AC63" s="71"/>
    </row>
    <row r="64" spans="1:30" x14ac:dyDescent="0.35">
      <c r="A64" s="169" t="s">
        <v>233</v>
      </c>
      <c r="B64" s="152">
        <v>5.1923519926284269</v>
      </c>
      <c r="C64" s="152">
        <v>6.1864250046236355</v>
      </c>
      <c r="D64" s="152">
        <v>4.2053071343310986</v>
      </c>
      <c r="E64" s="152" t="s">
        <v>340</v>
      </c>
      <c r="F64" s="152">
        <v>7.3127229488703929</v>
      </c>
      <c r="G64" s="152">
        <v>8.1593194122196433</v>
      </c>
      <c r="H64" s="152">
        <v>6.4227642276422765</v>
      </c>
      <c r="I64" s="152" t="s">
        <v>340</v>
      </c>
      <c r="J64" s="152">
        <v>6.3401187446988967</v>
      </c>
      <c r="K64" s="152">
        <v>7.2912250953793984</v>
      </c>
      <c r="L64" s="152">
        <v>5.3882053457785322</v>
      </c>
      <c r="M64" s="152" t="s">
        <v>340</v>
      </c>
      <c r="N64" s="152">
        <v>3.5462463708004974</v>
      </c>
      <c r="O64" s="152">
        <v>4.7377326565143827</v>
      </c>
      <c r="P64" s="152">
        <v>2.4003254678600485</v>
      </c>
      <c r="Q64" s="152" t="s">
        <v>340</v>
      </c>
      <c r="R64" s="152">
        <v>6.7583046964490263</v>
      </c>
      <c r="S64" s="152">
        <v>8.0275229357798175</v>
      </c>
      <c r="T64" s="152">
        <v>5.4919908466819223</v>
      </c>
      <c r="U64" s="152" t="s">
        <v>340</v>
      </c>
      <c r="V64" s="152">
        <v>1.4831717056474614</v>
      </c>
      <c r="W64" s="152">
        <v>2.008269344359126</v>
      </c>
      <c r="X64" s="152">
        <v>0.99282956425813562</v>
      </c>
      <c r="Y64" s="152" t="s">
        <v>340</v>
      </c>
      <c r="Z64" s="152">
        <v>0</v>
      </c>
      <c r="AA64" s="152">
        <v>0</v>
      </c>
      <c r="AB64" s="152">
        <v>0</v>
      </c>
      <c r="AC64" s="71"/>
    </row>
    <row r="65" spans="1:29" x14ac:dyDescent="0.35">
      <c r="A65" s="169" t="s">
        <v>234</v>
      </c>
      <c r="B65" s="152">
        <v>3.8957991081905652</v>
      </c>
      <c r="C65" s="152">
        <v>5.6110318592486923</v>
      </c>
      <c r="D65" s="152">
        <v>2.2242817423540315</v>
      </c>
      <c r="E65" s="152" t="s">
        <v>340</v>
      </c>
      <c r="F65" s="152">
        <v>4.9307958477508649</v>
      </c>
      <c r="G65" s="152">
        <v>6.9204152249134951</v>
      </c>
      <c r="H65" s="152">
        <v>2.9411764705882351</v>
      </c>
      <c r="I65" s="152" t="s">
        <v>340</v>
      </c>
      <c r="J65" s="152">
        <v>4.2904290429042904</v>
      </c>
      <c r="K65" s="152">
        <v>6.021505376344086</v>
      </c>
      <c r="L65" s="152">
        <v>2.4774774774774775</v>
      </c>
      <c r="M65" s="152" t="s">
        <v>340</v>
      </c>
      <c r="N65" s="152">
        <v>2.7283511269276395</v>
      </c>
      <c r="O65" s="152">
        <v>3.5545023696682465</v>
      </c>
      <c r="P65" s="152">
        <v>1.9002375296912115</v>
      </c>
      <c r="Q65" s="152" t="s">
        <v>340</v>
      </c>
      <c r="R65" s="152">
        <v>6.2240663900414939</v>
      </c>
      <c r="S65" s="152">
        <v>9.375</v>
      </c>
      <c r="T65" s="152">
        <v>3.2345013477088949</v>
      </c>
      <c r="U65" s="152" t="s">
        <v>340</v>
      </c>
      <c r="V65" s="152">
        <v>0.31746031746031744</v>
      </c>
      <c r="W65" s="152">
        <v>0.69930069930069927</v>
      </c>
      <c r="X65" s="152">
        <v>0</v>
      </c>
      <c r="Y65" s="152" t="s">
        <v>340</v>
      </c>
      <c r="Z65" s="152">
        <v>0</v>
      </c>
      <c r="AA65" s="152">
        <v>0</v>
      </c>
      <c r="AB65" s="152">
        <v>0</v>
      </c>
      <c r="AC65" s="71"/>
    </row>
    <row r="66" spans="1:29" x14ac:dyDescent="0.35">
      <c r="A66" s="169" t="s">
        <v>235</v>
      </c>
      <c r="B66" s="152">
        <v>5.0450692856181893</v>
      </c>
      <c r="C66" s="152">
        <v>6.3270336894001646</v>
      </c>
      <c r="D66" s="152">
        <v>3.8075092543627709</v>
      </c>
      <c r="E66" s="152" t="s">
        <v>340</v>
      </c>
      <c r="F66" s="152">
        <v>7.989821882951655</v>
      </c>
      <c r="G66" s="152">
        <v>9.4449853943524822</v>
      </c>
      <c r="H66" s="152">
        <v>6.3965884861407254</v>
      </c>
      <c r="I66" s="152" t="s">
        <v>340</v>
      </c>
      <c r="J66" s="152">
        <v>5.6987788331071911</v>
      </c>
      <c r="K66" s="152">
        <v>6.0308555399719497</v>
      </c>
      <c r="L66" s="152">
        <v>5.3876478318002627</v>
      </c>
      <c r="M66" s="152" t="s">
        <v>340</v>
      </c>
      <c r="N66" s="152">
        <v>3.7918215613382897</v>
      </c>
      <c r="O66" s="152">
        <v>4.380664652567976</v>
      </c>
      <c r="P66" s="152">
        <v>3.2210834553440701</v>
      </c>
      <c r="Q66" s="152" t="s">
        <v>340</v>
      </c>
      <c r="R66" s="152">
        <v>4.9382716049382713</v>
      </c>
      <c r="S66" s="152">
        <v>7.605633802816901</v>
      </c>
      <c r="T66" s="152">
        <v>2.4064171122994651</v>
      </c>
      <c r="U66" s="152" t="s">
        <v>340</v>
      </c>
      <c r="V66" s="152">
        <v>0.97864768683274017</v>
      </c>
      <c r="W66" s="152">
        <v>1.5655577299412915</v>
      </c>
      <c r="X66" s="152">
        <v>0.48939641109298526</v>
      </c>
      <c r="Y66" s="152" t="s">
        <v>340</v>
      </c>
      <c r="Z66" s="152">
        <v>0</v>
      </c>
      <c r="AA66" s="152">
        <v>0</v>
      </c>
      <c r="AB66" s="152">
        <v>0</v>
      </c>
      <c r="AC66" s="71"/>
    </row>
    <row r="67" spans="1:29" x14ac:dyDescent="0.35">
      <c r="A67" s="169" t="s">
        <v>236</v>
      </c>
      <c r="B67" s="152">
        <v>4.6899105214439993</v>
      </c>
      <c r="C67" s="152">
        <v>6.6176470588235299</v>
      </c>
      <c r="D67" s="152">
        <v>2.7346177750155376</v>
      </c>
      <c r="E67" s="152" t="s">
        <v>340</v>
      </c>
      <c r="F67" s="152">
        <v>6.0301507537688437</v>
      </c>
      <c r="G67" s="152">
        <v>8.454106280193237</v>
      </c>
      <c r="H67" s="152">
        <v>3.4031413612565444</v>
      </c>
      <c r="I67" s="152" t="s">
        <v>340</v>
      </c>
      <c r="J67" s="152">
        <v>3.9518900343642609</v>
      </c>
      <c r="K67" s="152">
        <v>5.7761732851985563</v>
      </c>
      <c r="L67" s="152">
        <v>2.2950819672131146</v>
      </c>
      <c r="M67" s="152" t="s">
        <v>340</v>
      </c>
      <c r="N67" s="152">
        <v>5.1401869158878499</v>
      </c>
      <c r="O67" s="152">
        <v>6.8249258160237387</v>
      </c>
      <c r="P67" s="152">
        <v>3.278688524590164</v>
      </c>
      <c r="Q67" s="152" t="s">
        <v>340</v>
      </c>
      <c r="R67" s="152">
        <v>6.0185185185185182</v>
      </c>
      <c r="S67" s="152">
        <v>8.6816720257234739</v>
      </c>
      <c r="T67" s="152">
        <v>3.5608308605341246</v>
      </c>
      <c r="U67" s="152" t="s">
        <v>340</v>
      </c>
      <c r="V67" s="152">
        <v>1.5873015873015872</v>
      </c>
      <c r="W67" s="152">
        <v>2.4137931034482758</v>
      </c>
      <c r="X67" s="152">
        <v>0.72202166064981954</v>
      </c>
      <c r="Y67" s="152" t="s">
        <v>340</v>
      </c>
      <c r="Z67" s="152">
        <v>0</v>
      </c>
      <c r="AA67" s="152">
        <v>0</v>
      </c>
      <c r="AB67" s="152">
        <v>0</v>
      </c>
      <c r="AC67" s="71"/>
    </row>
    <row r="68" spans="1:29" x14ac:dyDescent="0.35">
      <c r="A68" s="169" t="s">
        <v>237</v>
      </c>
      <c r="B68" s="152">
        <v>2.9990262901655305</v>
      </c>
      <c r="C68" s="152">
        <v>4.5346062052505962</v>
      </c>
      <c r="D68" s="152">
        <v>1.5261350629530714</v>
      </c>
      <c r="E68" s="152" t="s">
        <v>340</v>
      </c>
      <c r="F68" s="152">
        <v>4.0950040950040947</v>
      </c>
      <c r="G68" s="152">
        <v>6.5</v>
      </c>
      <c r="H68" s="152">
        <v>1.7713365539452495</v>
      </c>
      <c r="I68" s="152" t="s">
        <v>340</v>
      </c>
      <c r="J68" s="152">
        <v>2.9896907216494846</v>
      </c>
      <c r="K68" s="152">
        <v>4.3209876543209873</v>
      </c>
      <c r="L68" s="152">
        <v>1.6528925619834711</v>
      </c>
      <c r="M68" s="152" t="s">
        <v>340</v>
      </c>
      <c r="N68" s="152">
        <v>1.9723865877712032</v>
      </c>
      <c r="O68" s="152">
        <v>2.2388059701492535</v>
      </c>
      <c r="P68" s="152">
        <v>1.6736401673640167</v>
      </c>
      <c r="Q68" s="152" t="s">
        <v>340</v>
      </c>
      <c r="R68" s="152">
        <v>4.3352601156069364</v>
      </c>
      <c r="S68" s="152">
        <v>7.5728155339805827</v>
      </c>
      <c r="T68" s="152">
        <v>1.1472275334608031</v>
      </c>
      <c r="U68" s="152" t="s">
        <v>340</v>
      </c>
      <c r="V68" s="152">
        <v>1.1764705882352942</v>
      </c>
      <c r="W68" s="152">
        <v>0.84033613445378152</v>
      </c>
      <c r="X68" s="152">
        <v>1.4198782961460445</v>
      </c>
      <c r="Y68" s="152" t="s">
        <v>340</v>
      </c>
      <c r="Z68" s="152">
        <v>0</v>
      </c>
      <c r="AA68" s="152">
        <v>0</v>
      </c>
      <c r="AB68" s="152">
        <v>0</v>
      </c>
      <c r="AC68" s="71"/>
    </row>
    <row r="69" spans="1:29" x14ac:dyDescent="0.35">
      <c r="A69" s="169" t="s">
        <v>238</v>
      </c>
      <c r="B69" s="152">
        <v>6.0901339829476253</v>
      </c>
      <c r="C69" s="152">
        <v>7.0952092177077013</v>
      </c>
      <c r="D69" s="152">
        <v>5.0764525993883796</v>
      </c>
      <c r="E69" s="152" t="s">
        <v>340</v>
      </c>
      <c r="F69" s="152">
        <v>10.022271714922049</v>
      </c>
      <c r="G69" s="152">
        <v>10.816777041942604</v>
      </c>
      <c r="H69" s="152">
        <v>9.213483146067416</v>
      </c>
      <c r="I69" s="152" t="s">
        <v>340</v>
      </c>
      <c r="J69" s="152">
        <v>7.096774193548387</v>
      </c>
      <c r="K69" s="152">
        <v>10</v>
      </c>
      <c r="L69" s="152">
        <v>3.7931034482758621</v>
      </c>
      <c r="M69" s="152" t="s">
        <v>340</v>
      </c>
      <c r="N69" s="152">
        <v>2.4922118380062304</v>
      </c>
      <c r="O69" s="152">
        <v>2.4615384615384617</v>
      </c>
      <c r="P69" s="152">
        <v>2.5236593059936907</v>
      </c>
      <c r="Q69" s="152" t="s">
        <v>340</v>
      </c>
      <c r="R69" s="152">
        <v>7.5250836120401345</v>
      </c>
      <c r="S69" s="152">
        <v>8.2781456953642394</v>
      </c>
      <c r="T69" s="152">
        <v>6.756756756756757</v>
      </c>
      <c r="U69" s="152" t="s">
        <v>340</v>
      </c>
      <c r="V69" s="152">
        <v>0.95057034220532322</v>
      </c>
      <c r="W69" s="152">
        <v>0.83682008368200833</v>
      </c>
      <c r="X69" s="152">
        <v>1.0452961672473868</v>
      </c>
      <c r="Y69" s="152" t="s">
        <v>340</v>
      </c>
      <c r="Z69" s="152">
        <v>0</v>
      </c>
      <c r="AA69" s="152">
        <v>0</v>
      </c>
      <c r="AB69" s="152">
        <v>0</v>
      </c>
      <c r="AC69" s="71"/>
    </row>
    <row r="70" spans="1:29" x14ac:dyDescent="0.35">
      <c r="A70" s="169" t="s">
        <v>239</v>
      </c>
      <c r="B70" s="152">
        <v>5.5608706051183923</v>
      </c>
      <c r="C70" s="152">
        <v>6.1627347135291286</v>
      </c>
      <c r="D70" s="152">
        <v>4.9667300380228134</v>
      </c>
      <c r="E70" s="152" t="s">
        <v>340</v>
      </c>
      <c r="F70" s="152">
        <v>6.8115942028985508</v>
      </c>
      <c r="G70" s="152">
        <v>7.1294559099437143</v>
      </c>
      <c r="H70" s="152">
        <v>6.4741035856573701</v>
      </c>
      <c r="I70" s="152" t="s">
        <v>340</v>
      </c>
      <c r="J70" s="152">
        <v>7.012374779021803</v>
      </c>
      <c r="K70" s="152">
        <v>6.8720379146919433</v>
      </c>
      <c r="L70" s="152">
        <v>7.1512309495896833</v>
      </c>
      <c r="M70" s="152" t="s">
        <v>340</v>
      </c>
      <c r="N70" s="152">
        <v>4.6699875466998755</v>
      </c>
      <c r="O70" s="152">
        <v>5.9278350515463911</v>
      </c>
      <c r="P70" s="152">
        <v>3.4939759036144582</v>
      </c>
      <c r="Q70" s="152" t="s">
        <v>340</v>
      </c>
      <c r="R70" s="152">
        <v>6.4102564102564097</v>
      </c>
      <c r="S70" s="152">
        <v>7.8066914498141262</v>
      </c>
      <c r="T70" s="152">
        <v>5.0541516245487363</v>
      </c>
      <c r="U70" s="152" t="s">
        <v>340</v>
      </c>
      <c r="V70" s="152">
        <v>1.8656716417910446</v>
      </c>
      <c r="W70" s="152">
        <v>1.9696969696969695</v>
      </c>
      <c r="X70" s="152">
        <v>1.7647058823529411</v>
      </c>
      <c r="Y70" s="152" t="s">
        <v>340</v>
      </c>
      <c r="Z70" s="152">
        <v>0</v>
      </c>
      <c r="AA70" s="152">
        <v>0</v>
      </c>
      <c r="AB70" s="152">
        <v>0</v>
      </c>
      <c r="AC70" s="71"/>
    </row>
    <row r="71" spans="1:29" x14ac:dyDescent="0.35">
      <c r="A71" s="169" t="s">
        <v>240</v>
      </c>
      <c r="B71" s="152">
        <v>6.2897791089479602</v>
      </c>
      <c r="C71" s="152">
        <v>7.623318385650224</v>
      </c>
      <c r="D71" s="152">
        <v>4.9512378094523628</v>
      </c>
      <c r="E71" s="152" t="s">
        <v>340</v>
      </c>
      <c r="F71" s="152">
        <v>7.6219512195121952</v>
      </c>
      <c r="G71" s="152">
        <v>8.7745839636913772</v>
      </c>
      <c r="H71" s="152">
        <v>6.4516129032258061</v>
      </c>
      <c r="I71" s="152" t="s">
        <v>340</v>
      </c>
      <c r="J71" s="152">
        <v>6.9431920649233554</v>
      </c>
      <c r="K71" s="152">
        <v>8.3760683760683747</v>
      </c>
      <c r="L71" s="152">
        <v>5.343511450381679</v>
      </c>
      <c r="M71" s="152" t="s">
        <v>340</v>
      </c>
      <c r="N71" s="152">
        <v>6.5454545454545459</v>
      </c>
      <c r="O71" s="152">
        <v>7.208872458410351</v>
      </c>
      <c r="P71" s="152">
        <v>5.9033989266547406</v>
      </c>
      <c r="Q71" s="152" t="s">
        <v>340</v>
      </c>
      <c r="R71" s="152">
        <v>6.2821833161688971</v>
      </c>
      <c r="S71" s="152">
        <v>8.4886128364389233</v>
      </c>
      <c r="T71" s="152">
        <v>4.0983606557377046</v>
      </c>
      <c r="U71" s="152" t="s">
        <v>340</v>
      </c>
      <c r="V71" s="152">
        <v>3.0588235294117649</v>
      </c>
      <c r="W71" s="152">
        <v>4.1871921182266005</v>
      </c>
      <c r="X71" s="152">
        <v>2.0270270270270272</v>
      </c>
      <c r="Y71" s="152" t="s">
        <v>340</v>
      </c>
      <c r="Z71" s="152">
        <v>0</v>
      </c>
      <c r="AA71" s="152">
        <v>0</v>
      </c>
      <c r="AB71" s="152">
        <v>0</v>
      </c>
      <c r="AC71" s="71"/>
    </row>
    <row r="72" spans="1:29" x14ac:dyDescent="0.35">
      <c r="A72" s="169" t="s">
        <v>241</v>
      </c>
      <c r="B72" s="152">
        <v>3.0591434398368458</v>
      </c>
      <c r="C72" s="152">
        <v>3.6388140161725069</v>
      </c>
      <c r="D72" s="152">
        <v>2.4691358024691357</v>
      </c>
      <c r="E72" s="152" t="s">
        <v>340</v>
      </c>
      <c r="F72" s="152">
        <v>4.7021943573667713</v>
      </c>
      <c r="G72" s="152">
        <v>5</v>
      </c>
      <c r="H72" s="152">
        <v>4.4025157232704402</v>
      </c>
      <c r="I72" s="152" t="s">
        <v>340</v>
      </c>
      <c r="J72" s="152">
        <v>5.0167224080267561</v>
      </c>
      <c r="K72" s="152">
        <v>6.1643835616438354</v>
      </c>
      <c r="L72" s="152">
        <v>3.9215686274509802</v>
      </c>
      <c r="M72" s="152" t="s">
        <v>340</v>
      </c>
      <c r="N72" s="152">
        <v>2.3411371237458192</v>
      </c>
      <c r="O72" s="152">
        <v>2.5641025641025639</v>
      </c>
      <c r="P72" s="152">
        <v>2.0979020979020979</v>
      </c>
      <c r="Q72" s="152" t="s">
        <v>340</v>
      </c>
      <c r="R72" s="152">
        <v>2.4137931034482758</v>
      </c>
      <c r="S72" s="152">
        <v>4.0540540540540544</v>
      </c>
      <c r="T72" s="152">
        <v>0.70422535211267612</v>
      </c>
      <c r="U72" s="152" t="s">
        <v>340</v>
      </c>
      <c r="V72" s="152">
        <v>0.37878787878787878</v>
      </c>
      <c r="W72" s="152">
        <v>0</v>
      </c>
      <c r="X72" s="152">
        <v>0.75757575757575757</v>
      </c>
      <c r="Y72" s="152" t="s">
        <v>340</v>
      </c>
      <c r="Z72" s="152">
        <v>0</v>
      </c>
      <c r="AA72" s="152">
        <v>0</v>
      </c>
      <c r="AB72" s="152">
        <v>0</v>
      </c>
      <c r="AC72" s="71"/>
    </row>
    <row r="73" spans="1:29" x14ac:dyDescent="0.35">
      <c r="A73" s="169" t="s">
        <v>242</v>
      </c>
      <c r="B73" s="152">
        <v>5.9102674719585853</v>
      </c>
      <c r="C73" s="152">
        <v>7.4601844090528084</v>
      </c>
      <c r="D73" s="152">
        <v>4.2666666666666666</v>
      </c>
      <c r="E73" s="152" t="s">
        <v>340</v>
      </c>
      <c r="F73" s="152">
        <v>6.1430793157076202</v>
      </c>
      <c r="G73" s="152">
        <v>6.2874251497005984</v>
      </c>
      <c r="H73" s="152">
        <v>5.9870550161812295</v>
      </c>
      <c r="I73" s="152" t="s">
        <v>340</v>
      </c>
      <c r="J73" s="152">
        <v>6.5420560747663545</v>
      </c>
      <c r="K73" s="152">
        <v>7.5289575289575295</v>
      </c>
      <c r="L73" s="152">
        <v>5.393258426966292</v>
      </c>
      <c r="M73" s="152" t="s">
        <v>340</v>
      </c>
      <c r="N73" s="152">
        <v>5.6947608200455582</v>
      </c>
      <c r="O73" s="152">
        <v>7.7951002227171493</v>
      </c>
      <c r="P73" s="152">
        <v>3.4965034965034967</v>
      </c>
      <c r="Q73" s="152" t="s">
        <v>340</v>
      </c>
      <c r="R73" s="152">
        <v>8.949880668257757</v>
      </c>
      <c r="S73" s="152">
        <v>13.539192399049881</v>
      </c>
      <c r="T73" s="152">
        <v>4.3165467625899279</v>
      </c>
      <c r="U73" s="152" t="s">
        <v>340</v>
      </c>
      <c r="V73" s="152">
        <v>1.0574018126888218</v>
      </c>
      <c r="W73" s="152">
        <v>1.5479876160990713</v>
      </c>
      <c r="X73" s="152">
        <v>0.58997050147492625</v>
      </c>
      <c r="Y73" s="152" t="s">
        <v>340</v>
      </c>
      <c r="Z73" s="152">
        <v>0</v>
      </c>
      <c r="AA73" s="152">
        <v>0</v>
      </c>
      <c r="AB73" s="152">
        <v>0</v>
      </c>
      <c r="AC73" s="71"/>
    </row>
    <row r="74" spans="1:29" x14ac:dyDescent="0.35">
      <c r="A74" s="169" t="s">
        <v>243</v>
      </c>
      <c r="B74" s="152">
        <v>4.288939051918736</v>
      </c>
      <c r="C74" s="152">
        <v>6.3318777292576414</v>
      </c>
      <c r="D74" s="152">
        <v>2.1028037383177569</v>
      </c>
      <c r="E74" s="152" t="s">
        <v>340</v>
      </c>
      <c r="F74" s="152">
        <v>2.8571428571428572</v>
      </c>
      <c r="G74" s="152">
        <v>2.8846153846153846</v>
      </c>
      <c r="H74" s="152">
        <v>2.8301886792452833</v>
      </c>
      <c r="I74" s="152" t="s">
        <v>340</v>
      </c>
      <c r="J74" s="152">
        <v>3.6144578313253009</v>
      </c>
      <c r="K74" s="152">
        <v>3.3707865168539324</v>
      </c>
      <c r="L74" s="152">
        <v>3.8961038961038961</v>
      </c>
      <c r="M74" s="152" t="s">
        <v>340</v>
      </c>
      <c r="N74" s="152">
        <v>6.3157894736842106</v>
      </c>
      <c r="O74" s="152">
        <v>11.881188118811881</v>
      </c>
      <c r="P74" s="152">
        <v>0</v>
      </c>
      <c r="Q74" s="152" t="s">
        <v>340</v>
      </c>
      <c r="R74" s="152">
        <v>8.0924855491329488</v>
      </c>
      <c r="S74" s="152">
        <v>11.340206185567011</v>
      </c>
      <c r="T74" s="152">
        <v>3.9473684210526314</v>
      </c>
      <c r="U74" s="152" t="s">
        <v>340</v>
      </c>
      <c r="V74" s="152">
        <v>0</v>
      </c>
      <c r="W74" s="152">
        <v>0</v>
      </c>
      <c r="X74" s="152">
        <v>0</v>
      </c>
      <c r="Y74" s="152" t="s">
        <v>340</v>
      </c>
      <c r="Z74" s="152">
        <v>0</v>
      </c>
      <c r="AA74" s="152">
        <v>0</v>
      </c>
      <c r="AB74" s="152">
        <v>0</v>
      </c>
      <c r="AC74" s="71"/>
    </row>
    <row r="75" spans="1:29" x14ac:dyDescent="0.35">
      <c r="A75" s="169" t="s">
        <v>244</v>
      </c>
      <c r="B75" s="152">
        <v>3.5090925705930731</v>
      </c>
      <c r="C75" s="152">
        <v>4.2266350883585355</v>
      </c>
      <c r="D75" s="152">
        <v>2.786945361202787</v>
      </c>
      <c r="E75" s="152" t="s">
        <v>340</v>
      </c>
      <c r="F75" s="152">
        <v>4.2626332072877275</v>
      </c>
      <c r="G75" s="152">
        <v>4.6573519627411848</v>
      </c>
      <c r="H75" s="152">
        <v>3.8406827880512093</v>
      </c>
      <c r="I75" s="152" t="s">
        <v>340</v>
      </c>
      <c r="J75" s="152">
        <v>4.709507042253521</v>
      </c>
      <c r="K75" s="152">
        <v>6.0711188204683433</v>
      </c>
      <c r="L75" s="152">
        <v>3.3065236818588022</v>
      </c>
      <c r="M75" s="152" t="s">
        <v>340</v>
      </c>
      <c r="N75" s="152">
        <v>3.8261691072272086</v>
      </c>
      <c r="O75" s="152">
        <v>4.2213883677298307</v>
      </c>
      <c r="P75" s="152">
        <v>3.425309229305423</v>
      </c>
      <c r="Q75" s="152" t="s">
        <v>340</v>
      </c>
      <c r="R75" s="152">
        <v>3.5150280183392764</v>
      </c>
      <c r="S75" s="152">
        <v>4.8403707518022658</v>
      </c>
      <c r="T75" s="152">
        <v>2.217741935483871</v>
      </c>
      <c r="U75" s="152" t="s">
        <v>340</v>
      </c>
      <c r="V75" s="152">
        <v>0.18028846153846154</v>
      </c>
      <c r="W75" s="152">
        <v>0</v>
      </c>
      <c r="X75" s="152">
        <v>0.34129692832764508</v>
      </c>
      <c r="Y75" s="152" t="s">
        <v>340</v>
      </c>
      <c r="Z75" s="152">
        <v>0</v>
      </c>
      <c r="AA75" s="152">
        <v>0</v>
      </c>
      <c r="AB75" s="152">
        <v>0</v>
      </c>
      <c r="AC75" s="71"/>
    </row>
    <row r="76" spans="1:29" x14ac:dyDescent="0.35">
      <c r="A76" s="169" t="s">
        <v>245</v>
      </c>
      <c r="B76" s="152">
        <v>5.4866412213740459</v>
      </c>
      <c r="C76" s="152">
        <v>6.9297583081570995</v>
      </c>
      <c r="D76" s="152">
        <v>4.0123456790123457</v>
      </c>
      <c r="E76" s="152" t="s">
        <v>340</v>
      </c>
      <c r="F76" s="152">
        <v>9.0275357267340546</v>
      </c>
      <c r="G76" s="152">
        <v>11.273209549071618</v>
      </c>
      <c r="H76" s="152">
        <v>6.5393093313739898</v>
      </c>
      <c r="I76" s="152" t="s">
        <v>340</v>
      </c>
      <c r="J76" s="152">
        <v>6.5055762081784385</v>
      </c>
      <c r="K76" s="152">
        <v>7.7570093457943923</v>
      </c>
      <c r="L76" s="152">
        <v>5.2680221811460264</v>
      </c>
      <c r="M76" s="152" t="s">
        <v>340</v>
      </c>
      <c r="N76" s="152">
        <v>3.0333167578319244</v>
      </c>
      <c r="O76" s="152">
        <v>3.564356435643564</v>
      </c>
      <c r="P76" s="152">
        <v>2.4975024975024978</v>
      </c>
      <c r="Q76" s="152" t="s">
        <v>340</v>
      </c>
      <c r="R76" s="152">
        <v>5.360043313481321</v>
      </c>
      <c r="S76" s="152">
        <v>7.1805702217529035</v>
      </c>
      <c r="T76" s="152">
        <v>3.4444444444444446</v>
      </c>
      <c r="U76" s="152" t="s">
        <v>340</v>
      </c>
      <c r="V76" s="152">
        <v>1.0158730158730158</v>
      </c>
      <c r="W76" s="152">
        <v>1.3368983957219251</v>
      </c>
      <c r="X76" s="152">
        <v>0.7255139056831923</v>
      </c>
      <c r="Y76" s="152" t="s">
        <v>340</v>
      </c>
      <c r="Z76" s="152">
        <v>0</v>
      </c>
      <c r="AA76" s="152">
        <v>0</v>
      </c>
      <c r="AB76" s="152">
        <v>0</v>
      </c>
      <c r="AC76" s="71"/>
    </row>
    <row r="77" spans="1:29" ht="14.5" thickBot="1" x14ac:dyDescent="0.4">
      <c r="A77" s="169" t="s">
        <v>246</v>
      </c>
      <c r="B77" s="152">
        <v>5.4307116104868918</v>
      </c>
      <c r="C77" s="152">
        <v>7.5887392900856794</v>
      </c>
      <c r="D77" s="152">
        <v>3.1847133757961785</v>
      </c>
      <c r="E77" s="152" t="s">
        <v>340</v>
      </c>
      <c r="F77" s="152">
        <v>5.739514348785872</v>
      </c>
      <c r="G77" s="152">
        <v>8.4745762711864394</v>
      </c>
      <c r="H77" s="152">
        <v>2.7649769585253456</v>
      </c>
      <c r="I77" s="152" t="s">
        <v>340</v>
      </c>
      <c r="J77" s="152">
        <v>5.3299492385786804</v>
      </c>
      <c r="K77" s="152">
        <v>8.2125603864734309</v>
      </c>
      <c r="L77" s="152">
        <v>2.1390374331550799</v>
      </c>
      <c r="M77" s="152" t="s">
        <v>340</v>
      </c>
      <c r="N77" s="152">
        <v>4.501607717041801</v>
      </c>
      <c r="O77" s="152">
        <v>5.0314465408805038</v>
      </c>
      <c r="P77" s="152">
        <v>3.9473684210526314</v>
      </c>
      <c r="Q77" s="152" t="s">
        <v>340</v>
      </c>
      <c r="R77" s="152">
        <v>8.0508474576271176</v>
      </c>
      <c r="S77" s="152">
        <v>10.714285714285714</v>
      </c>
      <c r="T77" s="152">
        <v>5.6451612903225801</v>
      </c>
      <c r="U77" s="152" t="s">
        <v>340</v>
      </c>
      <c r="V77" s="152">
        <v>3.3653846153846154</v>
      </c>
      <c r="W77" s="152">
        <v>4.8543689320388346</v>
      </c>
      <c r="X77" s="152">
        <v>1.9047619047619049</v>
      </c>
      <c r="Y77" s="152" t="s">
        <v>340</v>
      </c>
      <c r="Z77" s="152">
        <v>0</v>
      </c>
      <c r="AA77" s="152">
        <v>0</v>
      </c>
      <c r="AB77" s="152">
        <v>0</v>
      </c>
      <c r="AC77" s="71"/>
    </row>
    <row r="78" spans="1:29" ht="17.25" customHeight="1" x14ac:dyDescent="0.3">
      <c r="A78" s="203" t="s">
        <v>305</v>
      </c>
      <c r="B78" s="92"/>
      <c r="C78" s="92"/>
      <c r="D78" s="92"/>
      <c r="E78" s="92"/>
      <c r="F78" s="92"/>
      <c r="G78" s="92"/>
      <c r="H78" s="92"/>
      <c r="I78" s="92"/>
      <c r="J78" s="92"/>
      <c r="K78" s="92"/>
      <c r="L78" s="92"/>
      <c r="M78" s="92"/>
      <c r="N78" s="92"/>
      <c r="O78" s="92"/>
      <c r="P78" s="92"/>
      <c r="Q78" s="92"/>
      <c r="R78" s="92"/>
      <c r="S78" s="92"/>
      <c r="T78" s="92"/>
      <c r="U78" s="92"/>
      <c r="V78" s="92"/>
      <c r="W78" s="92"/>
      <c r="X78" s="92"/>
      <c r="Y78" s="92"/>
      <c r="Z78" s="92"/>
      <c r="AA78" s="92"/>
      <c r="AB78" s="92"/>
      <c r="AC78" s="71"/>
    </row>
    <row r="79" spans="1:29" x14ac:dyDescent="0.35">
      <c r="A79" s="71"/>
      <c r="B79" s="71"/>
      <c r="C79" s="71"/>
      <c r="D79" s="71"/>
      <c r="E79" s="71"/>
      <c r="F79" s="71"/>
      <c r="G79" s="71"/>
      <c r="H79" s="71"/>
      <c r="I79" s="71"/>
      <c r="J79" s="71"/>
      <c r="K79" s="71"/>
      <c r="L79" s="71"/>
      <c r="M79" s="71"/>
      <c r="N79" s="71"/>
      <c r="O79" s="71"/>
      <c r="P79" s="71"/>
      <c r="Q79" s="71"/>
      <c r="R79" s="71"/>
      <c r="S79" s="71"/>
      <c r="T79" s="71"/>
      <c r="U79" s="71"/>
      <c r="V79" s="71"/>
      <c r="W79" s="71"/>
      <c r="X79" s="71"/>
      <c r="Y79" s="71"/>
      <c r="Z79" s="71"/>
      <c r="AA79" s="71"/>
      <c r="AB79" s="71"/>
      <c r="AC79" s="71"/>
    </row>
    <row r="80" spans="1:29" x14ac:dyDescent="0.35">
      <c r="A80" s="71"/>
      <c r="B80" s="71"/>
      <c r="C80" s="71"/>
      <c r="D80" s="71"/>
      <c r="E80" s="71"/>
      <c r="F80" s="71"/>
      <c r="G80" s="71"/>
      <c r="H80" s="71"/>
      <c r="I80" s="71"/>
      <c r="J80" s="71"/>
      <c r="K80" s="71"/>
      <c r="L80" s="71"/>
      <c r="M80" s="71"/>
      <c r="N80" s="71"/>
      <c r="O80" s="71"/>
      <c r="P80" s="71"/>
      <c r="Q80" s="71"/>
      <c r="R80" s="71"/>
      <c r="S80" s="71"/>
      <c r="T80" s="71"/>
      <c r="U80" s="71"/>
      <c r="V80" s="71"/>
      <c r="W80" s="71"/>
      <c r="X80" s="71"/>
      <c r="Y80" s="71"/>
      <c r="Z80" s="71"/>
      <c r="AA80" s="71"/>
      <c r="AB80" s="71"/>
      <c r="AC80" s="71"/>
    </row>
    <row r="81" spans="1:29" x14ac:dyDescent="0.35">
      <c r="A81" s="71"/>
      <c r="B81" s="71"/>
      <c r="C81" s="71"/>
      <c r="D81" s="71"/>
      <c r="E81" s="71"/>
      <c r="F81" s="71"/>
      <c r="G81" s="71"/>
      <c r="H81" s="71"/>
      <c r="I81" s="71"/>
      <c r="J81" s="71"/>
      <c r="K81" s="71"/>
      <c r="L81" s="71"/>
      <c r="M81" s="71"/>
      <c r="N81" s="71"/>
      <c r="O81" s="71"/>
      <c r="P81" s="71"/>
      <c r="Q81" s="71"/>
      <c r="R81" s="71"/>
      <c r="S81" s="71"/>
      <c r="T81" s="71"/>
      <c r="U81" s="71"/>
      <c r="V81" s="71"/>
      <c r="W81" s="71"/>
      <c r="X81" s="71"/>
      <c r="Y81" s="71"/>
      <c r="Z81" s="71"/>
      <c r="AA81" s="71"/>
      <c r="AB81" s="71"/>
      <c r="AC81" s="71"/>
    </row>
    <row r="82" spans="1:29" x14ac:dyDescent="0.35">
      <c r="A82" s="71"/>
      <c r="B82" s="71"/>
      <c r="C82" s="71"/>
      <c r="D82" s="71"/>
      <c r="E82" s="71"/>
      <c r="F82" s="71"/>
      <c r="G82" s="71"/>
      <c r="H82" s="71"/>
      <c r="I82" s="71"/>
      <c r="J82" s="71"/>
      <c r="K82" s="71"/>
      <c r="L82" s="71"/>
      <c r="M82" s="71"/>
      <c r="N82" s="71"/>
      <c r="O82" s="71"/>
      <c r="P82" s="71"/>
      <c r="Q82" s="71"/>
      <c r="R82" s="71"/>
      <c r="S82" s="71"/>
      <c r="T82" s="71"/>
      <c r="U82" s="71"/>
      <c r="V82" s="71"/>
      <c r="W82" s="71"/>
      <c r="X82" s="71"/>
      <c r="Y82" s="71"/>
      <c r="Z82" s="71"/>
      <c r="AA82" s="71"/>
      <c r="AB82" s="71"/>
      <c r="AC82" s="71"/>
    </row>
    <row r="83" spans="1:29" x14ac:dyDescent="0.35">
      <c r="A83" s="71"/>
      <c r="B83" s="71"/>
      <c r="C83" s="71"/>
      <c r="D83" s="71"/>
      <c r="E83" s="71"/>
      <c r="F83" s="71"/>
      <c r="G83" s="71"/>
      <c r="H83" s="71"/>
      <c r="I83" s="71"/>
      <c r="J83" s="71"/>
      <c r="K83" s="71"/>
      <c r="L83" s="71"/>
      <c r="M83" s="71"/>
      <c r="N83" s="71"/>
      <c r="O83" s="71"/>
      <c r="P83" s="71"/>
      <c r="Q83" s="71"/>
      <c r="R83" s="71"/>
      <c r="S83" s="71"/>
      <c r="T83" s="71"/>
      <c r="U83" s="71"/>
      <c r="V83" s="71"/>
      <c r="W83" s="71"/>
      <c r="X83" s="71"/>
      <c r="Y83" s="71"/>
      <c r="Z83" s="71"/>
      <c r="AA83" s="71"/>
      <c r="AB83" s="71"/>
      <c r="AC83" s="71"/>
    </row>
    <row r="84" spans="1:29" x14ac:dyDescent="0.35">
      <c r="A84" s="71"/>
      <c r="B84" s="71"/>
      <c r="C84" s="71"/>
      <c r="D84" s="71"/>
      <c r="E84" s="71"/>
      <c r="F84" s="71"/>
      <c r="G84" s="71"/>
      <c r="H84" s="71"/>
      <c r="I84" s="71"/>
      <c r="J84" s="71"/>
      <c r="K84" s="71"/>
      <c r="L84" s="71"/>
      <c r="M84" s="71"/>
      <c r="N84" s="71"/>
      <c r="O84" s="71"/>
      <c r="P84" s="71"/>
      <c r="Q84" s="71"/>
      <c r="R84" s="71"/>
      <c r="S84" s="71"/>
      <c r="T84" s="71"/>
      <c r="U84" s="71"/>
      <c r="V84" s="71"/>
      <c r="W84" s="71"/>
      <c r="X84" s="71"/>
      <c r="Y84" s="71"/>
      <c r="Z84" s="71"/>
      <c r="AA84" s="71"/>
      <c r="AB84" s="71"/>
      <c r="AC84" s="71"/>
    </row>
    <row r="85" spans="1:29" x14ac:dyDescent="0.35">
      <c r="A85" s="71"/>
      <c r="B85" s="71"/>
      <c r="C85" s="71"/>
      <c r="D85" s="71"/>
      <c r="E85" s="71"/>
      <c r="F85" s="71"/>
      <c r="G85" s="71"/>
      <c r="H85" s="71"/>
      <c r="I85" s="71"/>
      <c r="J85" s="71"/>
      <c r="K85" s="71"/>
      <c r="L85" s="71"/>
      <c r="M85" s="71"/>
      <c r="N85" s="71"/>
      <c r="O85" s="71"/>
      <c r="P85" s="71"/>
      <c r="Q85" s="71"/>
      <c r="R85" s="71"/>
      <c r="S85" s="71"/>
      <c r="T85" s="71"/>
      <c r="U85" s="71"/>
      <c r="V85" s="71"/>
      <c r="W85" s="71"/>
      <c r="X85" s="71"/>
      <c r="Y85" s="71"/>
      <c r="Z85" s="71"/>
      <c r="AA85" s="71"/>
      <c r="AB85" s="71"/>
      <c r="AC85" s="71"/>
    </row>
    <row r="86" spans="1:29" x14ac:dyDescent="0.35">
      <c r="A86" s="71"/>
      <c r="B86" s="71"/>
      <c r="C86" s="71"/>
      <c r="D86" s="71"/>
      <c r="E86" s="71"/>
      <c r="F86" s="71"/>
      <c r="G86" s="71"/>
      <c r="H86" s="71"/>
      <c r="I86" s="71"/>
      <c r="J86" s="71"/>
      <c r="K86" s="71"/>
      <c r="L86" s="71"/>
      <c r="M86" s="71"/>
      <c r="N86" s="71"/>
      <c r="O86" s="71"/>
      <c r="P86" s="71"/>
      <c r="Q86" s="71"/>
      <c r="R86" s="71"/>
      <c r="S86" s="71"/>
      <c r="T86" s="71"/>
      <c r="U86" s="71"/>
      <c r="V86" s="71"/>
      <c r="W86" s="71"/>
      <c r="X86" s="71"/>
      <c r="Y86" s="71"/>
      <c r="Z86" s="71"/>
      <c r="AA86" s="71"/>
      <c r="AB86" s="71"/>
      <c r="AC86" s="71"/>
    </row>
    <row r="87" spans="1:29" x14ac:dyDescent="0.35">
      <c r="A87" s="71"/>
      <c r="B87" s="71"/>
      <c r="C87" s="71"/>
      <c r="D87" s="71"/>
      <c r="E87" s="71"/>
      <c r="F87" s="71"/>
      <c r="G87" s="71"/>
      <c r="H87" s="71"/>
      <c r="I87" s="71"/>
      <c r="J87" s="71"/>
      <c r="K87" s="71"/>
      <c r="L87" s="71"/>
      <c r="M87" s="71"/>
      <c r="N87" s="71"/>
      <c r="O87" s="71"/>
      <c r="P87" s="71"/>
      <c r="Q87" s="71"/>
      <c r="R87" s="71"/>
      <c r="S87" s="71"/>
      <c r="T87" s="71"/>
      <c r="U87" s="71"/>
      <c r="V87" s="71"/>
      <c r="W87" s="71"/>
      <c r="X87" s="71"/>
      <c r="Y87" s="71"/>
      <c r="Z87" s="71"/>
      <c r="AA87" s="71"/>
      <c r="AB87" s="71"/>
      <c r="AC87" s="71"/>
    </row>
    <row r="88" spans="1:29" x14ac:dyDescent="0.35">
      <c r="A88" s="71"/>
      <c r="B88" s="71"/>
      <c r="C88" s="71"/>
      <c r="D88" s="71"/>
      <c r="E88" s="71"/>
      <c r="F88" s="71"/>
      <c r="G88" s="71"/>
      <c r="H88" s="71"/>
      <c r="I88" s="71"/>
      <c r="J88" s="71"/>
      <c r="K88" s="71"/>
      <c r="L88" s="71"/>
      <c r="M88" s="71"/>
      <c r="N88" s="71"/>
      <c r="O88" s="71"/>
      <c r="P88" s="71"/>
      <c r="Q88" s="71"/>
      <c r="R88" s="71"/>
      <c r="S88" s="71"/>
      <c r="T88" s="71"/>
      <c r="U88" s="71"/>
      <c r="V88" s="71"/>
      <c r="W88" s="71"/>
      <c r="X88" s="71"/>
      <c r="Y88" s="71"/>
      <c r="Z88" s="71"/>
      <c r="AA88" s="71"/>
      <c r="AB88" s="71"/>
      <c r="AC88" s="71"/>
    </row>
    <row r="89" spans="1:29" x14ac:dyDescent="0.35">
      <c r="A89" s="71"/>
      <c r="B89" s="71"/>
      <c r="C89" s="71"/>
      <c r="D89" s="71"/>
      <c r="E89" s="71"/>
      <c r="F89" s="71"/>
      <c r="G89" s="71"/>
      <c r="H89" s="71"/>
      <c r="I89" s="71"/>
      <c r="J89" s="71"/>
      <c r="K89" s="71"/>
      <c r="L89" s="71"/>
      <c r="M89" s="71"/>
      <c r="N89" s="71"/>
      <c r="O89" s="71"/>
      <c r="P89" s="71"/>
      <c r="Q89" s="71"/>
      <c r="R89" s="71"/>
      <c r="S89" s="71"/>
      <c r="T89" s="71"/>
      <c r="U89" s="71"/>
      <c r="V89" s="71"/>
      <c r="W89" s="71"/>
      <c r="X89" s="71"/>
      <c r="Y89" s="71"/>
      <c r="Z89" s="71"/>
      <c r="AA89" s="71"/>
      <c r="AB89" s="71"/>
      <c r="AC89" s="71"/>
    </row>
    <row r="90" spans="1:29" x14ac:dyDescent="0.35">
      <c r="A90" s="71"/>
      <c r="B90" s="71"/>
      <c r="C90" s="71"/>
      <c r="D90" s="71"/>
      <c r="E90" s="71"/>
      <c r="F90" s="71"/>
      <c r="G90" s="71"/>
      <c r="H90" s="71"/>
      <c r="I90" s="71"/>
      <c r="J90" s="71"/>
      <c r="K90" s="71"/>
      <c r="L90" s="71"/>
      <c r="M90" s="71"/>
      <c r="N90" s="71"/>
      <c r="O90" s="71"/>
      <c r="P90" s="71"/>
      <c r="Q90" s="71"/>
      <c r="R90" s="71"/>
      <c r="S90" s="71"/>
      <c r="T90" s="71"/>
      <c r="U90" s="71"/>
      <c r="V90" s="71"/>
      <c r="W90" s="71"/>
      <c r="X90" s="71"/>
      <c r="Y90" s="71"/>
      <c r="Z90" s="71"/>
      <c r="AA90" s="71"/>
      <c r="AB90" s="71"/>
      <c r="AC90" s="71"/>
    </row>
    <row r="91" spans="1:29" x14ac:dyDescent="0.35">
      <c r="A91" s="71"/>
      <c r="B91" s="71"/>
      <c r="C91" s="71"/>
      <c r="D91" s="71"/>
      <c r="E91" s="71"/>
      <c r="F91" s="71"/>
      <c r="G91" s="71"/>
      <c r="H91" s="71"/>
      <c r="I91" s="71"/>
      <c r="J91" s="71"/>
      <c r="K91" s="71"/>
      <c r="L91" s="71"/>
      <c r="M91" s="71"/>
      <c r="N91" s="71"/>
      <c r="O91" s="71"/>
      <c r="P91" s="71"/>
      <c r="Q91" s="71"/>
      <c r="R91" s="71"/>
      <c r="S91" s="71"/>
      <c r="T91" s="71"/>
      <c r="U91" s="71"/>
      <c r="V91" s="71"/>
      <c r="W91" s="71"/>
      <c r="X91" s="71"/>
      <c r="Y91" s="71"/>
      <c r="Z91" s="71"/>
      <c r="AA91" s="71"/>
      <c r="AB91" s="71"/>
      <c r="AC91" s="71"/>
    </row>
    <row r="92" spans="1:29" x14ac:dyDescent="0.35">
      <c r="A92" s="71"/>
      <c r="B92" s="71"/>
      <c r="C92" s="71"/>
      <c r="D92" s="71"/>
      <c r="E92" s="71"/>
      <c r="F92" s="71"/>
      <c r="G92" s="71"/>
      <c r="H92" s="71"/>
      <c r="I92" s="71"/>
      <c r="J92" s="71"/>
      <c r="K92" s="71"/>
      <c r="L92" s="71"/>
      <c r="M92" s="71"/>
      <c r="N92" s="71"/>
      <c r="O92" s="71"/>
      <c r="P92" s="71"/>
      <c r="Q92" s="71"/>
      <c r="R92" s="71"/>
      <c r="S92" s="71"/>
      <c r="T92" s="71"/>
      <c r="U92" s="71"/>
      <c r="V92" s="71"/>
      <c r="W92" s="71"/>
      <c r="X92" s="71"/>
      <c r="Y92" s="71"/>
      <c r="Z92" s="71"/>
      <c r="AA92" s="71"/>
      <c r="AB92" s="71"/>
      <c r="AC92" s="71"/>
    </row>
    <row r="93" spans="1:29" x14ac:dyDescent="0.35">
      <c r="A93" s="71"/>
      <c r="B93" s="71"/>
      <c r="C93" s="71"/>
      <c r="D93" s="71"/>
      <c r="E93" s="71"/>
      <c r="F93" s="71"/>
      <c r="G93" s="71"/>
      <c r="H93" s="71"/>
      <c r="I93" s="71"/>
      <c r="J93" s="71"/>
      <c r="K93" s="71"/>
      <c r="L93" s="71"/>
      <c r="M93" s="71"/>
      <c r="N93" s="71"/>
      <c r="O93" s="71"/>
      <c r="P93" s="71"/>
      <c r="Q93" s="71"/>
      <c r="R93" s="71"/>
      <c r="S93" s="71"/>
      <c r="T93" s="71"/>
      <c r="U93" s="71"/>
      <c r="V93" s="71"/>
      <c r="W93" s="71"/>
      <c r="X93" s="71"/>
      <c r="Y93" s="71"/>
      <c r="Z93" s="71"/>
      <c r="AA93" s="71"/>
      <c r="AB93" s="71"/>
      <c r="AC93" s="71"/>
    </row>
    <row r="94" spans="1:29" x14ac:dyDescent="0.35">
      <c r="A94" s="71"/>
      <c r="B94" s="71"/>
      <c r="C94" s="71"/>
      <c r="D94" s="71"/>
      <c r="E94" s="71"/>
      <c r="F94" s="71"/>
      <c r="G94" s="71"/>
      <c r="H94" s="71"/>
      <c r="I94" s="71"/>
      <c r="J94" s="71"/>
      <c r="K94" s="71"/>
      <c r="L94" s="71"/>
      <c r="M94" s="71"/>
      <c r="N94" s="71"/>
      <c r="O94" s="71"/>
      <c r="P94" s="71"/>
      <c r="Q94" s="71"/>
      <c r="R94" s="71"/>
      <c r="S94" s="71"/>
      <c r="T94" s="71"/>
      <c r="U94" s="71"/>
      <c r="V94" s="71"/>
      <c r="W94" s="71"/>
      <c r="X94" s="71"/>
      <c r="Y94" s="71"/>
      <c r="Z94" s="71"/>
      <c r="AA94" s="71"/>
      <c r="AB94" s="71"/>
      <c r="AC94" s="71"/>
    </row>
    <row r="95" spans="1:29" x14ac:dyDescent="0.35">
      <c r="A95" s="71"/>
      <c r="B95" s="71"/>
      <c r="C95" s="71"/>
      <c r="D95" s="71"/>
      <c r="E95" s="71"/>
      <c r="F95" s="71"/>
      <c r="G95" s="71"/>
      <c r="H95" s="71"/>
      <c r="I95" s="71"/>
      <c r="J95" s="71"/>
      <c r="K95" s="71"/>
      <c r="L95" s="71"/>
      <c r="M95" s="71"/>
      <c r="N95" s="71"/>
      <c r="O95" s="71"/>
      <c r="P95" s="71"/>
      <c r="Q95" s="71"/>
      <c r="R95" s="71"/>
      <c r="S95" s="71"/>
      <c r="T95" s="71"/>
      <c r="U95" s="71"/>
      <c r="V95" s="71"/>
      <c r="W95" s="71"/>
      <c r="X95" s="71"/>
      <c r="Y95" s="71"/>
      <c r="Z95" s="71"/>
      <c r="AA95" s="71"/>
      <c r="AB95" s="71"/>
      <c r="AC95" s="71"/>
    </row>
    <row r="96" spans="1:29" x14ac:dyDescent="0.35">
      <c r="A96" s="71"/>
      <c r="B96" s="71"/>
      <c r="C96" s="71"/>
      <c r="D96" s="71"/>
      <c r="E96" s="71"/>
      <c r="F96" s="71"/>
      <c r="G96" s="71"/>
      <c r="H96" s="71"/>
      <c r="I96" s="71"/>
      <c r="J96" s="71"/>
      <c r="K96" s="71"/>
      <c r="L96" s="71"/>
      <c r="M96" s="71"/>
      <c r="N96" s="71"/>
      <c r="O96" s="71"/>
      <c r="P96" s="71"/>
      <c r="Q96" s="71"/>
      <c r="R96" s="71"/>
      <c r="S96" s="71"/>
      <c r="T96" s="71"/>
      <c r="U96" s="71"/>
      <c r="V96" s="71"/>
      <c r="W96" s="71"/>
      <c r="X96" s="71"/>
      <c r="Y96" s="71"/>
      <c r="Z96" s="71"/>
      <c r="AA96" s="71"/>
      <c r="AB96" s="71"/>
      <c r="AC96" s="71"/>
    </row>
    <row r="97" spans="1:29" x14ac:dyDescent="0.35">
      <c r="A97" s="71"/>
      <c r="B97" s="71"/>
      <c r="C97" s="71"/>
      <c r="D97" s="71"/>
      <c r="E97" s="71"/>
      <c r="F97" s="71"/>
      <c r="G97" s="71"/>
      <c r="H97" s="71"/>
      <c r="I97" s="71"/>
      <c r="J97" s="71"/>
      <c r="K97" s="71"/>
      <c r="L97" s="71"/>
      <c r="M97" s="71"/>
      <c r="N97" s="71"/>
      <c r="O97" s="71"/>
      <c r="P97" s="71"/>
      <c r="Q97" s="71"/>
      <c r="R97" s="71"/>
      <c r="S97" s="71"/>
      <c r="T97" s="71"/>
      <c r="U97" s="71"/>
      <c r="V97" s="71"/>
      <c r="W97" s="71"/>
      <c r="X97" s="71"/>
      <c r="Y97" s="71"/>
      <c r="Z97" s="71"/>
      <c r="AA97" s="71"/>
      <c r="AB97" s="71"/>
      <c r="AC97" s="71"/>
    </row>
    <row r="98" spans="1:29" x14ac:dyDescent="0.35">
      <c r="A98" s="71"/>
      <c r="B98" s="71"/>
      <c r="C98" s="71"/>
      <c r="D98" s="71"/>
      <c r="E98" s="71"/>
      <c r="F98" s="71"/>
      <c r="G98" s="71"/>
      <c r="H98" s="71"/>
      <c r="I98" s="71"/>
      <c r="J98" s="71"/>
      <c r="K98" s="71"/>
      <c r="L98" s="71"/>
      <c r="M98" s="71"/>
      <c r="N98" s="71"/>
      <c r="O98" s="71"/>
      <c r="P98" s="71"/>
      <c r="Q98" s="71"/>
      <c r="R98" s="71"/>
      <c r="S98" s="71"/>
      <c r="T98" s="71"/>
      <c r="U98" s="71"/>
      <c r="V98" s="71"/>
      <c r="W98" s="71"/>
      <c r="X98" s="71"/>
      <c r="Y98" s="71"/>
      <c r="Z98" s="71"/>
      <c r="AA98" s="71"/>
      <c r="AB98" s="71"/>
      <c r="AC98" s="71"/>
    </row>
    <row r="99" spans="1:29" x14ac:dyDescent="0.35">
      <c r="A99" s="71"/>
      <c r="B99" s="71"/>
      <c r="C99" s="71"/>
      <c r="D99" s="71"/>
      <c r="E99" s="71"/>
      <c r="F99" s="71"/>
      <c r="G99" s="71"/>
      <c r="H99" s="71"/>
      <c r="I99" s="71"/>
      <c r="J99" s="71"/>
      <c r="K99" s="71"/>
      <c r="L99" s="71"/>
      <c r="M99" s="71"/>
      <c r="N99" s="71"/>
      <c r="O99" s="71"/>
      <c r="P99" s="71"/>
      <c r="Q99" s="71"/>
      <c r="R99" s="71"/>
      <c r="S99" s="71"/>
      <c r="T99" s="71"/>
      <c r="U99" s="71"/>
      <c r="V99" s="71"/>
      <c r="W99" s="71"/>
      <c r="X99" s="71"/>
      <c r="Y99" s="71"/>
      <c r="Z99" s="71"/>
      <c r="AA99" s="71"/>
      <c r="AB99" s="71"/>
      <c r="AC99" s="71"/>
    </row>
    <row r="100" spans="1:29" x14ac:dyDescent="0.35">
      <c r="A100" s="71"/>
      <c r="B100" s="71"/>
      <c r="C100" s="71"/>
      <c r="D100" s="71"/>
      <c r="E100" s="71"/>
      <c r="F100" s="71"/>
      <c r="G100" s="71"/>
      <c r="H100" s="71"/>
      <c r="I100" s="71"/>
      <c r="J100" s="71"/>
      <c r="K100" s="71"/>
      <c r="L100" s="71"/>
      <c r="M100" s="71"/>
      <c r="N100" s="71"/>
      <c r="O100" s="71"/>
      <c r="P100" s="71"/>
      <c r="Q100" s="71"/>
      <c r="R100" s="71"/>
      <c r="S100" s="71"/>
      <c r="T100" s="71"/>
      <c r="U100" s="71"/>
      <c r="V100" s="71"/>
      <c r="W100" s="71"/>
      <c r="X100" s="71"/>
      <c r="Y100" s="71"/>
      <c r="Z100" s="71"/>
      <c r="AA100" s="71"/>
      <c r="AB100" s="71"/>
      <c r="AC100" s="71"/>
    </row>
    <row r="101" spans="1:29" x14ac:dyDescent="0.35">
      <c r="A101" s="71"/>
      <c r="B101" s="71"/>
      <c r="C101" s="71"/>
      <c r="D101" s="71"/>
      <c r="E101" s="71"/>
      <c r="F101" s="71"/>
      <c r="G101" s="71"/>
      <c r="H101" s="71"/>
      <c r="I101" s="71"/>
      <c r="J101" s="71"/>
      <c r="K101" s="71"/>
      <c r="L101" s="71"/>
      <c r="M101" s="71"/>
      <c r="N101" s="71"/>
      <c r="O101" s="71"/>
      <c r="P101" s="71"/>
      <c r="Q101" s="71"/>
      <c r="R101" s="71"/>
      <c r="S101" s="71"/>
      <c r="T101" s="71"/>
      <c r="U101" s="71"/>
      <c r="V101" s="71"/>
      <c r="W101" s="71"/>
      <c r="X101" s="71"/>
      <c r="Y101" s="71"/>
      <c r="Z101" s="71"/>
      <c r="AA101" s="71"/>
      <c r="AB101" s="71"/>
      <c r="AC101" s="71"/>
    </row>
    <row r="102" spans="1:29" x14ac:dyDescent="0.35">
      <c r="A102" s="71"/>
      <c r="B102" s="71"/>
      <c r="C102" s="71"/>
      <c r="D102" s="71"/>
      <c r="E102" s="71"/>
      <c r="F102" s="71"/>
      <c r="G102" s="71"/>
      <c r="H102" s="71"/>
      <c r="I102" s="71"/>
      <c r="J102" s="71"/>
      <c r="K102" s="71"/>
      <c r="L102" s="71"/>
      <c r="M102" s="71"/>
      <c r="N102" s="71"/>
      <c r="O102" s="71"/>
      <c r="P102" s="71"/>
      <c r="Q102" s="71"/>
      <c r="R102" s="71"/>
      <c r="S102" s="71"/>
      <c r="T102" s="71"/>
      <c r="U102" s="71"/>
      <c r="V102" s="71"/>
      <c r="W102" s="71"/>
      <c r="X102" s="71"/>
      <c r="Y102" s="71"/>
      <c r="Z102" s="71"/>
      <c r="AA102" s="71"/>
      <c r="AB102" s="71"/>
      <c r="AC102" s="71"/>
    </row>
    <row r="103" spans="1:29" x14ac:dyDescent="0.35">
      <c r="A103" s="71"/>
      <c r="B103" s="71"/>
      <c r="C103" s="71"/>
      <c r="D103" s="71"/>
      <c r="E103" s="71"/>
      <c r="F103" s="71"/>
      <c r="G103" s="71"/>
      <c r="H103" s="71"/>
      <c r="I103" s="71"/>
      <c r="J103" s="71"/>
      <c r="K103" s="71"/>
      <c r="L103" s="71"/>
      <c r="M103" s="71"/>
      <c r="N103" s="71"/>
      <c r="O103" s="71"/>
      <c r="P103" s="71"/>
      <c r="Q103" s="71"/>
      <c r="R103" s="71"/>
      <c r="S103" s="71"/>
      <c r="T103" s="71"/>
      <c r="U103" s="71"/>
      <c r="V103" s="71"/>
      <c r="W103" s="71"/>
      <c r="X103" s="71"/>
      <c r="Y103" s="71"/>
      <c r="Z103" s="71"/>
      <c r="AA103" s="71"/>
      <c r="AB103" s="71"/>
      <c r="AC103" s="71"/>
    </row>
    <row r="104" spans="1:29" x14ac:dyDescent="0.35">
      <c r="A104" s="71"/>
      <c r="B104" s="71"/>
      <c r="C104" s="71"/>
      <c r="D104" s="71"/>
      <c r="E104" s="71"/>
      <c r="F104" s="71"/>
      <c r="G104" s="71"/>
      <c r="H104" s="71"/>
      <c r="I104" s="71"/>
      <c r="J104" s="71"/>
      <c r="K104" s="71"/>
      <c r="L104" s="71"/>
      <c r="M104" s="71"/>
      <c r="N104" s="71"/>
      <c r="O104" s="71"/>
      <c r="P104" s="71"/>
      <c r="Q104" s="71"/>
      <c r="R104" s="71"/>
      <c r="S104" s="71"/>
      <c r="T104" s="71"/>
      <c r="U104" s="71"/>
      <c r="V104" s="71"/>
      <c r="W104" s="71"/>
      <c r="X104" s="71"/>
      <c r="Y104" s="71"/>
      <c r="Z104" s="71"/>
      <c r="AA104" s="71"/>
      <c r="AB104" s="71"/>
      <c r="AC104" s="71"/>
    </row>
    <row r="105" spans="1:29" x14ac:dyDescent="0.35">
      <c r="A105" s="71"/>
      <c r="B105" s="71"/>
      <c r="C105" s="71"/>
      <c r="D105" s="71"/>
      <c r="E105" s="71"/>
      <c r="F105" s="71"/>
      <c r="G105" s="71"/>
      <c r="H105" s="71"/>
      <c r="I105" s="71"/>
      <c r="J105" s="71"/>
      <c r="K105" s="71"/>
      <c r="L105" s="71"/>
      <c r="M105" s="71"/>
      <c r="N105" s="71"/>
      <c r="O105" s="71"/>
      <c r="P105" s="71"/>
      <c r="Q105" s="71"/>
      <c r="R105" s="71"/>
      <c r="S105" s="71"/>
      <c r="T105" s="71"/>
      <c r="U105" s="71"/>
      <c r="V105" s="71"/>
      <c r="W105" s="71"/>
      <c r="X105" s="71"/>
      <c r="Y105" s="71"/>
      <c r="Z105" s="71"/>
      <c r="AA105" s="71"/>
      <c r="AB105" s="71"/>
      <c r="AC105" s="71"/>
    </row>
    <row r="106" spans="1:29" x14ac:dyDescent="0.35">
      <c r="A106" s="71"/>
      <c r="B106" s="71"/>
      <c r="C106" s="71"/>
      <c r="D106" s="71"/>
      <c r="E106" s="71"/>
      <c r="F106" s="71"/>
      <c r="G106" s="71"/>
      <c r="H106" s="71"/>
      <c r="I106" s="71"/>
      <c r="J106" s="71"/>
      <c r="K106" s="71"/>
      <c r="L106" s="71"/>
      <c r="M106" s="71"/>
      <c r="N106" s="71"/>
      <c r="O106" s="71"/>
      <c r="P106" s="71"/>
      <c r="Q106" s="71"/>
      <c r="R106" s="71"/>
      <c r="S106" s="71"/>
      <c r="T106" s="71"/>
      <c r="U106" s="71"/>
      <c r="V106" s="71"/>
      <c r="W106" s="71"/>
      <c r="X106" s="71"/>
      <c r="Y106" s="71"/>
      <c r="Z106" s="71"/>
      <c r="AA106" s="71"/>
      <c r="AB106" s="71"/>
      <c r="AC106" s="71"/>
    </row>
    <row r="107" spans="1:29" x14ac:dyDescent="0.35">
      <c r="A107" s="71"/>
      <c r="B107" s="71"/>
      <c r="C107" s="71"/>
      <c r="D107" s="71"/>
      <c r="E107" s="71"/>
      <c r="F107" s="71"/>
      <c r="G107" s="71"/>
      <c r="H107" s="71"/>
      <c r="I107" s="71"/>
      <c r="J107" s="71"/>
      <c r="K107" s="71"/>
      <c r="L107" s="71"/>
      <c r="M107" s="71"/>
      <c r="N107" s="71"/>
      <c r="O107" s="71"/>
      <c r="P107" s="71"/>
      <c r="Q107" s="71"/>
      <c r="R107" s="71"/>
      <c r="S107" s="71"/>
      <c r="T107" s="71"/>
      <c r="U107" s="71"/>
      <c r="V107" s="71"/>
      <c r="W107" s="71"/>
      <c r="X107" s="71"/>
      <c r="Y107" s="71"/>
      <c r="Z107" s="71"/>
      <c r="AA107" s="71"/>
      <c r="AB107" s="71"/>
      <c r="AC107" s="71"/>
    </row>
    <row r="108" spans="1:29" x14ac:dyDescent="0.35">
      <c r="A108" s="71"/>
      <c r="B108" s="71"/>
      <c r="C108" s="71"/>
      <c r="D108" s="71"/>
      <c r="E108" s="71"/>
      <c r="F108" s="71"/>
      <c r="G108" s="71"/>
      <c r="H108" s="71"/>
      <c r="I108" s="71"/>
      <c r="J108" s="71"/>
      <c r="K108" s="71"/>
      <c r="L108" s="71"/>
      <c r="M108" s="71"/>
      <c r="N108" s="71"/>
      <c r="O108" s="71"/>
      <c r="P108" s="71"/>
      <c r="Q108" s="71"/>
      <c r="R108" s="71"/>
      <c r="S108" s="71"/>
      <c r="T108" s="71"/>
      <c r="U108" s="71"/>
      <c r="V108" s="71"/>
      <c r="W108" s="71"/>
      <c r="X108" s="71"/>
      <c r="Y108" s="71"/>
      <c r="Z108" s="71"/>
      <c r="AA108" s="71"/>
      <c r="AB108" s="71"/>
      <c r="AC108" s="71"/>
    </row>
    <row r="109" spans="1:29" x14ac:dyDescent="0.35">
      <c r="A109" s="71"/>
      <c r="B109" s="71"/>
      <c r="C109" s="71"/>
      <c r="D109" s="71"/>
      <c r="E109" s="71"/>
      <c r="F109" s="71"/>
      <c r="G109" s="71"/>
      <c r="H109" s="71"/>
      <c r="I109" s="71"/>
      <c r="J109" s="71"/>
      <c r="K109" s="71"/>
      <c r="L109" s="71"/>
      <c r="M109" s="71"/>
      <c r="N109" s="71"/>
      <c r="O109" s="71"/>
      <c r="P109" s="71"/>
      <c r="Q109" s="71"/>
      <c r="R109" s="71"/>
      <c r="S109" s="71"/>
      <c r="T109" s="71"/>
      <c r="U109" s="71"/>
      <c r="V109" s="71"/>
      <c r="W109" s="71"/>
      <c r="X109" s="71"/>
      <c r="Y109" s="71"/>
      <c r="Z109" s="71"/>
      <c r="AA109" s="71"/>
      <c r="AB109" s="71"/>
      <c r="AC109" s="71"/>
    </row>
    <row r="110" spans="1:29" x14ac:dyDescent="0.35">
      <c r="A110" s="71"/>
      <c r="B110" s="71"/>
      <c r="C110" s="71"/>
      <c r="D110" s="71"/>
      <c r="E110" s="71"/>
      <c r="F110" s="71"/>
      <c r="G110" s="71"/>
      <c r="H110" s="71"/>
      <c r="I110" s="71"/>
      <c r="J110" s="71"/>
      <c r="K110" s="71"/>
      <c r="L110" s="71"/>
      <c r="M110" s="71"/>
      <c r="N110" s="71"/>
      <c r="O110" s="71"/>
      <c r="P110" s="71"/>
      <c r="Q110" s="71"/>
      <c r="R110" s="71"/>
      <c r="S110" s="71"/>
      <c r="T110" s="71"/>
      <c r="U110" s="71"/>
      <c r="V110" s="71"/>
      <c r="W110" s="71"/>
      <c r="X110" s="71"/>
      <c r="Y110" s="71"/>
      <c r="Z110" s="71"/>
      <c r="AA110" s="71"/>
      <c r="AB110" s="71"/>
      <c r="AC110" s="71"/>
    </row>
    <row r="111" spans="1:29" x14ac:dyDescent="0.35">
      <c r="A111" s="71"/>
      <c r="B111" s="71"/>
      <c r="C111" s="71"/>
      <c r="D111" s="71"/>
      <c r="E111" s="71"/>
      <c r="F111" s="71"/>
      <c r="G111" s="71"/>
      <c r="H111" s="71"/>
      <c r="I111" s="71"/>
      <c r="J111" s="71"/>
      <c r="K111" s="71"/>
      <c r="L111" s="71"/>
      <c r="M111" s="71"/>
      <c r="N111" s="71"/>
      <c r="O111" s="71"/>
      <c r="P111" s="71"/>
      <c r="Q111" s="71"/>
      <c r="R111" s="71"/>
      <c r="S111" s="71"/>
      <c r="T111" s="71"/>
      <c r="U111" s="71"/>
      <c r="V111" s="71"/>
      <c r="W111" s="71"/>
      <c r="X111" s="71"/>
      <c r="Y111" s="71"/>
      <c r="Z111" s="71"/>
      <c r="AA111" s="71"/>
      <c r="AB111" s="71"/>
      <c r="AC111" s="71"/>
    </row>
    <row r="112" spans="1:29" x14ac:dyDescent="0.35">
      <c r="A112" s="71"/>
      <c r="B112" s="71"/>
      <c r="C112" s="71"/>
      <c r="D112" s="71"/>
      <c r="E112" s="71"/>
      <c r="F112" s="71"/>
      <c r="G112" s="71"/>
      <c r="H112" s="71"/>
      <c r="I112" s="71"/>
      <c r="J112" s="71"/>
      <c r="K112" s="71"/>
      <c r="L112" s="71"/>
      <c r="M112" s="71"/>
      <c r="N112" s="71"/>
      <c r="O112" s="71"/>
      <c r="P112" s="71"/>
      <c r="Q112" s="71"/>
      <c r="R112" s="71"/>
      <c r="S112" s="71"/>
      <c r="T112" s="71"/>
      <c r="U112" s="71"/>
      <c r="V112" s="71"/>
      <c r="W112" s="71"/>
      <c r="X112" s="71"/>
      <c r="Y112" s="71"/>
      <c r="Z112" s="71"/>
      <c r="AA112" s="71"/>
      <c r="AB112" s="71"/>
      <c r="AC112" s="71"/>
    </row>
    <row r="113" spans="1:29" x14ac:dyDescent="0.35">
      <c r="A113" s="71"/>
      <c r="B113" s="71"/>
      <c r="C113" s="71"/>
      <c r="D113" s="71"/>
      <c r="E113" s="71"/>
      <c r="F113" s="71"/>
      <c r="G113" s="71"/>
      <c r="H113" s="71"/>
      <c r="I113" s="71"/>
      <c r="J113" s="71"/>
      <c r="K113" s="71"/>
      <c r="L113" s="71"/>
      <c r="M113" s="71"/>
      <c r="N113" s="71"/>
      <c r="O113" s="71"/>
      <c r="P113" s="71"/>
      <c r="Q113" s="71"/>
      <c r="R113" s="71"/>
      <c r="S113" s="71"/>
      <c r="T113" s="71"/>
      <c r="U113" s="71"/>
      <c r="V113" s="71"/>
      <c r="W113" s="71"/>
      <c r="X113" s="71"/>
      <c r="Y113" s="71"/>
      <c r="Z113" s="71"/>
      <c r="AA113" s="71"/>
      <c r="AB113" s="71"/>
      <c r="AC113" s="71"/>
    </row>
    <row r="114" spans="1:29" x14ac:dyDescent="0.35">
      <c r="A114" s="71"/>
      <c r="B114" s="71"/>
      <c r="C114" s="71"/>
      <c r="D114" s="71"/>
      <c r="E114" s="71"/>
      <c r="F114" s="71"/>
      <c r="G114" s="71"/>
      <c r="H114" s="71"/>
      <c r="I114" s="71"/>
      <c r="J114" s="71"/>
      <c r="K114" s="71"/>
      <c r="L114" s="71"/>
      <c r="M114" s="71"/>
      <c r="N114" s="71"/>
      <c r="O114" s="71"/>
      <c r="P114" s="71"/>
      <c r="Q114" s="71"/>
      <c r="R114" s="71"/>
      <c r="S114" s="71"/>
      <c r="T114" s="71"/>
      <c r="U114" s="71"/>
      <c r="V114" s="71"/>
      <c r="W114" s="71"/>
      <c r="X114" s="71"/>
      <c r="Y114" s="71"/>
      <c r="Z114" s="71"/>
      <c r="AA114" s="71"/>
      <c r="AB114" s="71"/>
      <c r="AC114" s="71"/>
    </row>
    <row r="115" spans="1:29" x14ac:dyDescent="0.35">
      <c r="A115" s="71"/>
      <c r="B115" s="71"/>
      <c r="C115" s="71"/>
      <c r="D115" s="71"/>
      <c r="E115" s="71"/>
      <c r="F115" s="71"/>
      <c r="G115" s="71"/>
      <c r="H115" s="71"/>
      <c r="I115" s="71"/>
      <c r="J115" s="71"/>
      <c r="K115" s="71"/>
      <c r="L115" s="71"/>
      <c r="M115" s="71"/>
      <c r="N115" s="71"/>
      <c r="O115" s="71"/>
      <c r="P115" s="71"/>
      <c r="Q115" s="71"/>
      <c r="R115" s="71"/>
      <c r="S115" s="71"/>
      <c r="T115" s="71"/>
      <c r="U115" s="71"/>
      <c r="V115" s="71"/>
      <c r="W115" s="71"/>
      <c r="X115" s="71"/>
      <c r="Y115" s="71"/>
      <c r="Z115" s="71"/>
      <c r="AA115" s="71"/>
      <c r="AB115" s="71"/>
      <c r="AC115" s="71"/>
    </row>
    <row r="116" spans="1:29" x14ac:dyDescent="0.35">
      <c r="A116" s="71"/>
      <c r="B116" s="71"/>
      <c r="C116" s="71"/>
      <c r="D116" s="71"/>
      <c r="E116" s="71"/>
      <c r="F116" s="71"/>
      <c r="G116" s="71"/>
      <c r="H116" s="71"/>
      <c r="I116" s="71"/>
      <c r="J116" s="71"/>
      <c r="K116" s="71"/>
      <c r="L116" s="71"/>
      <c r="M116" s="71"/>
      <c r="N116" s="71"/>
      <c r="O116" s="71"/>
      <c r="P116" s="71"/>
      <c r="Q116" s="71"/>
      <c r="R116" s="71"/>
      <c r="S116" s="71"/>
      <c r="T116" s="71"/>
      <c r="U116" s="71"/>
      <c r="V116" s="71"/>
      <c r="W116" s="71"/>
      <c r="X116" s="71"/>
      <c r="Y116" s="71"/>
      <c r="Z116" s="71"/>
      <c r="AA116" s="71"/>
      <c r="AB116" s="71"/>
      <c r="AC116" s="71"/>
    </row>
    <row r="117" spans="1:29" x14ac:dyDescent="0.35">
      <c r="A117" s="71"/>
      <c r="B117" s="71"/>
      <c r="C117" s="71"/>
      <c r="D117" s="71"/>
      <c r="E117" s="71"/>
      <c r="F117" s="71"/>
      <c r="G117" s="71"/>
      <c r="H117" s="71"/>
      <c r="I117" s="71"/>
      <c r="J117" s="71"/>
      <c r="K117" s="71"/>
      <c r="L117" s="71"/>
      <c r="M117" s="71"/>
      <c r="N117" s="71"/>
      <c r="O117" s="71"/>
      <c r="P117" s="71"/>
      <c r="Q117" s="71"/>
      <c r="R117" s="71"/>
      <c r="S117" s="71"/>
      <c r="T117" s="71"/>
      <c r="U117" s="71"/>
      <c r="V117" s="71"/>
      <c r="W117" s="71"/>
      <c r="X117" s="71"/>
      <c r="Y117" s="71"/>
      <c r="Z117" s="71"/>
      <c r="AA117" s="71"/>
      <c r="AB117" s="71"/>
      <c r="AC117" s="71"/>
    </row>
    <row r="118" spans="1:29" x14ac:dyDescent="0.35">
      <c r="A118" s="71"/>
      <c r="B118" s="71"/>
      <c r="C118" s="71"/>
      <c r="D118" s="71"/>
      <c r="E118" s="71"/>
      <c r="F118" s="71"/>
      <c r="G118" s="71"/>
      <c r="H118" s="71"/>
      <c r="I118" s="71"/>
      <c r="J118" s="71"/>
      <c r="K118" s="71"/>
      <c r="L118" s="71"/>
      <c r="M118" s="71"/>
      <c r="N118" s="71"/>
      <c r="O118" s="71"/>
      <c r="P118" s="71"/>
      <c r="Q118" s="71"/>
      <c r="R118" s="71"/>
      <c r="S118" s="71"/>
      <c r="T118" s="71"/>
      <c r="U118" s="71"/>
      <c r="V118" s="71"/>
      <c r="W118" s="71"/>
      <c r="X118" s="71"/>
      <c r="Y118" s="71"/>
      <c r="Z118" s="71"/>
      <c r="AA118" s="71"/>
      <c r="AB118" s="71"/>
      <c r="AC118" s="71"/>
    </row>
    <row r="119" spans="1:29" x14ac:dyDescent="0.35">
      <c r="A119" s="71"/>
      <c r="B119" s="71"/>
      <c r="C119" s="71"/>
      <c r="D119" s="71"/>
      <c r="E119" s="71"/>
      <c r="F119" s="71"/>
      <c r="G119" s="71"/>
      <c r="H119" s="71"/>
      <c r="I119" s="71"/>
      <c r="J119" s="71"/>
      <c r="K119" s="71"/>
      <c r="L119" s="71"/>
      <c r="M119" s="71"/>
      <c r="N119" s="71"/>
      <c r="O119" s="71"/>
      <c r="P119" s="71"/>
      <c r="Q119" s="71"/>
      <c r="R119" s="71"/>
      <c r="S119" s="71"/>
      <c r="T119" s="71"/>
      <c r="U119" s="71"/>
      <c r="V119" s="71"/>
      <c r="W119" s="71"/>
      <c r="X119" s="71"/>
      <c r="Y119" s="71"/>
      <c r="Z119" s="71"/>
      <c r="AA119" s="71"/>
      <c r="AB119" s="71"/>
      <c r="AC119" s="71"/>
    </row>
    <row r="120" spans="1:29" x14ac:dyDescent="0.35">
      <c r="A120" s="71"/>
      <c r="B120" s="71"/>
      <c r="C120" s="71"/>
      <c r="D120" s="71"/>
      <c r="E120" s="71"/>
      <c r="F120" s="71"/>
      <c r="G120" s="71"/>
      <c r="H120" s="71"/>
      <c r="I120" s="71"/>
      <c r="J120" s="71"/>
      <c r="K120" s="71"/>
      <c r="L120" s="71"/>
      <c r="M120" s="71"/>
      <c r="N120" s="71"/>
      <c r="O120" s="71"/>
      <c r="P120" s="71"/>
      <c r="Q120" s="71"/>
      <c r="R120" s="71"/>
      <c r="S120" s="71"/>
      <c r="T120" s="71"/>
      <c r="U120" s="71"/>
      <c r="V120" s="71"/>
      <c r="W120" s="71"/>
      <c r="X120" s="71"/>
      <c r="Y120" s="71"/>
      <c r="Z120" s="71"/>
      <c r="AA120" s="71"/>
      <c r="AB120" s="71"/>
      <c r="AC120" s="71"/>
    </row>
    <row r="121" spans="1:29" x14ac:dyDescent="0.35">
      <c r="A121" s="71"/>
      <c r="B121" s="71"/>
      <c r="C121" s="71"/>
      <c r="D121" s="71"/>
      <c r="E121" s="71"/>
      <c r="F121" s="71"/>
      <c r="G121" s="71"/>
      <c r="H121" s="71"/>
      <c r="I121" s="71"/>
      <c r="J121" s="71"/>
      <c r="K121" s="71"/>
      <c r="L121" s="71"/>
      <c r="M121" s="71"/>
      <c r="N121" s="71"/>
      <c r="O121" s="71"/>
      <c r="P121" s="71"/>
      <c r="Q121" s="71"/>
      <c r="R121" s="71"/>
      <c r="S121" s="71"/>
      <c r="T121" s="71"/>
      <c r="U121" s="71"/>
      <c r="V121" s="71"/>
      <c r="W121" s="71"/>
      <c r="X121" s="71"/>
      <c r="Y121" s="71"/>
      <c r="Z121" s="71"/>
      <c r="AA121" s="71"/>
      <c r="AB121" s="71"/>
      <c r="AC121" s="71"/>
    </row>
    <row r="122" spans="1:29" x14ac:dyDescent="0.35">
      <c r="A122" s="71"/>
      <c r="B122" s="71"/>
      <c r="C122" s="71"/>
      <c r="D122" s="71"/>
      <c r="E122" s="71"/>
      <c r="F122" s="71"/>
      <c r="G122" s="71"/>
      <c r="H122" s="71"/>
      <c r="I122" s="71"/>
      <c r="J122" s="71"/>
      <c r="K122" s="71"/>
      <c r="L122" s="71"/>
      <c r="M122" s="71"/>
      <c r="N122" s="71"/>
      <c r="O122" s="71"/>
      <c r="P122" s="71"/>
      <c r="Q122" s="71"/>
      <c r="R122" s="71"/>
      <c r="S122" s="71"/>
      <c r="T122" s="71"/>
      <c r="U122" s="71"/>
      <c r="V122" s="71"/>
      <c r="W122" s="71"/>
      <c r="X122" s="71"/>
      <c r="Y122" s="71"/>
      <c r="Z122" s="71"/>
      <c r="AA122" s="71"/>
      <c r="AB122" s="71"/>
      <c r="AC122" s="71"/>
    </row>
    <row r="123" spans="1:29" x14ac:dyDescent="0.35">
      <c r="A123" s="71"/>
      <c r="B123" s="71"/>
      <c r="C123" s="71"/>
      <c r="D123" s="71"/>
      <c r="E123" s="71"/>
      <c r="F123" s="71"/>
      <c r="G123" s="71"/>
      <c r="H123" s="71"/>
      <c r="I123" s="71"/>
      <c r="J123" s="71"/>
      <c r="K123" s="71"/>
      <c r="L123" s="71"/>
      <c r="M123" s="71"/>
      <c r="N123" s="71"/>
      <c r="O123" s="71"/>
      <c r="P123" s="71"/>
      <c r="Q123" s="71"/>
      <c r="R123" s="71"/>
      <c r="S123" s="71"/>
      <c r="T123" s="71"/>
      <c r="U123" s="71"/>
      <c r="V123" s="71"/>
      <c r="W123" s="71"/>
      <c r="X123" s="71"/>
      <c r="Y123" s="71"/>
      <c r="Z123" s="71"/>
      <c r="AA123" s="71"/>
      <c r="AB123" s="71"/>
      <c r="AC123" s="71"/>
    </row>
    <row r="124" spans="1:29" x14ac:dyDescent="0.35">
      <c r="A124" s="71"/>
      <c r="B124" s="71"/>
      <c r="C124" s="71"/>
      <c r="D124" s="71"/>
      <c r="E124" s="71"/>
      <c r="F124" s="71"/>
      <c r="G124" s="71"/>
      <c r="H124" s="71"/>
      <c r="I124" s="71"/>
      <c r="J124" s="71"/>
      <c r="K124" s="71"/>
      <c r="L124" s="71"/>
      <c r="M124" s="71"/>
      <c r="N124" s="71"/>
      <c r="O124" s="71"/>
      <c r="P124" s="71"/>
      <c r="Q124" s="71"/>
      <c r="R124" s="71"/>
      <c r="S124" s="71"/>
      <c r="T124" s="71"/>
      <c r="U124" s="71"/>
      <c r="V124" s="71"/>
      <c r="W124" s="71"/>
      <c r="X124" s="71"/>
      <c r="Y124" s="71"/>
      <c r="Z124" s="71"/>
      <c r="AA124" s="71"/>
      <c r="AB124" s="71"/>
      <c r="AC124" s="71"/>
    </row>
    <row r="125" spans="1:29" x14ac:dyDescent="0.35">
      <c r="A125" s="71"/>
      <c r="B125" s="71"/>
      <c r="C125" s="71"/>
      <c r="D125" s="71"/>
      <c r="E125" s="71"/>
      <c r="F125" s="71"/>
      <c r="G125" s="71"/>
      <c r="H125" s="71"/>
      <c r="I125" s="71"/>
      <c r="J125" s="71"/>
      <c r="K125" s="71"/>
      <c r="L125" s="71"/>
      <c r="M125" s="71"/>
      <c r="N125" s="71"/>
      <c r="O125" s="71"/>
      <c r="P125" s="71"/>
      <c r="Q125" s="71"/>
      <c r="R125" s="71"/>
      <c r="S125" s="71"/>
      <c r="T125" s="71"/>
      <c r="U125" s="71"/>
      <c r="V125" s="71"/>
      <c r="W125" s="71"/>
      <c r="X125" s="71"/>
      <c r="Y125" s="71"/>
      <c r="Z125" s="71"/>
      <c r="AA125" s="71"/>
      <c r="AB125" s="71"/>
      <c r="AC125" s="71"/>
    </row>
    <row r="126" spans="1:29" x14ac:dyDescent="0.35">
      <c r="A126" s="71"/>
      <c r="B126" s="71"/>
      <c r="C126" s="71"/>
      <c r="D126" s="71"/>
      <c r="E126" s="71"/>
      <c r="F126" s="71"/>
      <c r="G126" s="71"/>
      <c r="H126" s="71"/>
      <c r="I126" s="71"/>
      <c r="J126" s="71"/>
      <c r="K126" s="71"/>
      <c r="L126" s="71"/>
      <c r="M126" s="71"/>
      <c r="N126" s="71"/>
      <c r="O126" s="71"/>
      <c r="P126" s="71"/>
      <c r="Q126" s="71"/>
      <c r="R126" s="71"/>
      <c r="S126" s="71"/>
      <c r="T126" s="71"/>
      <c r="U126" s="71"/>
      <c r="V126" s="71"/>
      <c r="W126" s="71"/>
      <c r="X126" s="71"/>
      <c r="Y126" s="71"/>
      <c r="Z126" s="71"/>
      <c r="AA126" s="71"/>
      <c r="AB126" s="71"/>
      <c r="AC126" s="71"/>
    </row>
    <row r="127" spans="1:29" x14ac:dyDescent="0.35">
      <c r="A127" s="71"/>
      <c r="B127" s="71"/>
      <c r="C127" s="71"/>
      <c r="D127" s="71"/>
      <c r="E127" s="71"/>
      <c r="F127" s="71"/>
      <c r="G127" s="71"/>
      <c r="H127" s="71"/>
      <c r="I127" s="71"/>
      <c r="J127" s="71"/>
      <c r="K127" s="71"/>
      <c r="L127" s="71"/>
      <c r="M127" s="71"/>
      <c r="N127" s="71"/>
      <c r="O127" s="71"/>
      <c r="P127" s="71"/>
      <c r="Q127" s="71"/>
      <c r="R127" s="71"/>
      <c r="S127" s="71"/>
      <c r="T127" s="71"/>
      <c r="U127" s="71"/>
      <c r="V127" s="71"/>
      <c r="W127" s="71"/>
      <c r="X127" s="71"/>
      <c r="Y127" s="71"/>
      <c r="Z127" s="71"/>
      <c r="AA127" s="71"/>
      <c r="AB127" s="71"/>
      <c r="AC127" s="71"/>
    </row>
    <row r="128" spans="1:29" x14ac:dyDescent="0.35">
      <c r="A128" s="71"/>
      <c r="B128" s="71"/>
      <c r="C128" s="71"/>
      <c r="D128" s="71"/>
      <c r="E128" s="71"/>
      <c r="F128" s="71"/>
      <c r="G128" s="71"/>
      <c r="H128" s="71"/>
      <c r="I128" s="71"/>
      <c r="J128" s="71"/>
      <c r="K128" s="71"/>
      <c r="L128" s="71"/>
      <c r="M128" s="71"/>
      <c r="N128" s="71"/>
      <c r="O128" s="71"/>
      <c r="P128" s="71"/>
      <c r="Q128" s="71"/>
      <c r="R128" s="71"/>
      <c r="S128" s="71"/>
      <c r="T128" s="71"/>
      <c r="U128" s="71"/>
      <c r="V128" s="71"/>
      <c r="W128" s="71"/>
      <c r="X128" s="71"/>
      <c r="Y128" s="71"/>
      <c r="Z128" s="71"/>
      <c r="AA128" s="71"/>
      <c r="AB128" s="71"/>
      <c r="AC128" s="71"/>
    </row>
    <row r="129" spans="1:29" x14ac:dyDescent="0.35">
      <c r="A129" s="71"/>
      <c r="B129" s="71"/>
      <c r="C129" s="71"/>
      <c r="D129" s="71"/>
      <c r="E129" s="71"/>
      <c r="F129" s="71"/>
      <c r="G129" s="71"/>
      <c r="H129" s="71"/>
      <c r="I129" s="71"/>
      <c r="J129" s="71"/>
      <c r="K129" s="71"/>
      <c r="L129" s="71"/>
      <c r="M129" s="71"/>
      <c r="N129" s="71"/>
      <c r="O129" s="71"/>
      <c r="P129" s="71"/>
      <c r="Q129" s="71"/>
      <c r="R129" s="71"/>
      <c r="S129" s="71"/>
      <c r="T129" s="71"/>
      <c r="U129" s="71"/>
      <c r="V129" s="71"/>
      <c r="W129" s="71"/>
      <c r="X129" s="71"/>
      <c r="Y129" s="71"/>
      <c r="Z129" s="71"/>
      <c r="AA129" s="71"/>
      <c r="AB129" s="71"/>
      <c r="AC129" s="71"/>
    </row>
    <row r="130" spans="1:29" x14ac:dyDescent="0.35">
      <c r="A130" s="71"/>
      <c r="B130" s="71"/>
      <c r="C130" s="71"/>
      <c r="D130" s="71"/>
      <c r="E130" s="71"/>
      <c r="F130" s="71"/>
      <c r="G130" s="71"/>
      <c r="H130" s="71"/>
      <c r="I130" s="71"/>
      <c r="J130" s="71"/>
      <c r="K130" s="71"/>
      <c r="L130" s="71"/>
      <c r="M130" s="71"/>
      <c r="N130" s="71"/>
      <c r="O130" s="71"/>
      <c r="P130" s="71"/>
      <c r="Q130" s="71"/>
      <c r="R130" s="71"/>
      <c r="S130" s="71"/>
      <c r="T130" s="71"/>
      <c r="U130" s="71"/>
      <c r="V130" s="71"/>
      <c r="W130" s="71"/>
      <c r="X130" s="71"/>
      <c r="Y130" s="71"/>
      <c r="Z130" s="71"/>
      <c r="AA130" s="71"/>
      <c r="AB130" s="71"/>
      <c r="AC130" s="71"/>
    </row>
    <row r="131" spans="1:29" x14ac:dyDescent="0.35">
      <c r="A131" s="71"/>
      <c r="B131" s="71"/>
      <c r="C131" s="71"/>
      <c r="D131" s="71"/>
      <c r="E131" s="71"/>
      <c r="F131" s="71"/>
      <c r="G131" s="71"/>
      <c r="H131" s="71"/>
      <c r="I131" s="71"/>
      <c r="J131" s="71"/>
      <c r="K131" s="71"/>
      <c r="L131" s="71"/>
      <c r="M131" s="71"/>
      <c r="N131" s="71"/>
      <c r="O131" s="71"/>
      <c r="P131" s="71"/>
      <c r="Q131" s="71"/>
      <c r="R131" s="71"/>
      <c r="S131" s="71"/>
      <c r="T131" s="71"/>
      <c r="U131" s="71"/>
      <c r="V131" s="71"/>
      <c r="W131" s="71"/>
      <c r="X131" s="71"/>
      <c r="Y131" s="71"/>
      <c r="Z131" s="71"/>
      <c r="AA131" s="71"/>
      <c r="AB131" s="71"/>
      <c r="AC131" s="71"/>
    </row>
    <row r="132" spans="1:29" x14ac:dyDescent="0.35">
      <c r="A132" s="71"/>
      <c r="B132" s="71"/>
      <c r="C132" s="71"/>
      <c r="D132" s="71"/>
      <c r="E132" s="71"/>
      <c r="F132" s="71"/>
      <c r="G132" s="71"/>
      <c r="H132" s="71"/>
      <c r="I132" s="71"/>
      <c r="J132" s="71"/>
      <c r="K132" s="71"/>
      <c r="L132" s="71"/>
      <c r="M132" s="71"/>
      <c r="N132" s="71"/>
      <c r="O132" s="71"/>
      <c r="P132" s="71"/>
      <c r="Q132" s="71"/>
      <c r="R132" s="71"/>
      <c r="S132" s="71"/>
      <c r="T132" s="71"/>
      <c r="U132" s="71"/>
      <c r="V132" s="71"/>
      <c r="W132" s="71"/>
      <c r="X132" s="71"/>
      <c r="Y132" s="71"/>
      <c r="Z132" s="71"/>
      <c r="AA132" s="71"/>
      <c r="AB132" s="71"/>
      <c r="AC132" s="71"/>
    </row>
    <row r="133" spans="1:29" x14ac:dyDescent="0.35">
      <c r="A133" s="71"/>
      <c r="B133" s="71"/>
      <c r="C133" s="71"/>
      <c r="D133" s="71"/>
      <c r="E133" s="71"/>
      <c r="F133" s="71"/>
      <c r="G133" s="71"/>
      <c r="H133" s="71"/>
      <c r="I133" s="71"/>
      <c r="J133" s="71"/>
      <c r="K133" s="71"/>
      <c r="L133" s="71"/>
      <c r="M133" s="71"/>
      <c r="N133" s="71"/>
      <c r="O133" s="71"/>
      <c r="P133" s="71"/>
      <c r="Q133" s="71"/>
      <c r="R133" s="71"/>
      <c r="S133" s="71"/>
      <c r="T133" s="71"/>
      <c r="U133" s="71"/>
      <c r="V133" s="71"/>
      <c r="W133" s="71"/>
      <c r="X133" s="71"/>
      <c r="Y133" s="71"/>
      <c r="Z133" s="71"/>
      <c r="AA133" s="71"/>
      <c r="AB133" s="71"/>
      <c r="AC133" s="71"/>
    </row>
    <row r="134" spans="1:29" x14ac:dyDescent="0.35">
      <c r="A134" s="71"/>
      <c r="B134" s="71"/>
      <c r="C134" s="71"/>
      <c r="D134" s="71"/>
      <c r="E134" s="71"/>
      <c r="F134" s="71"/>
      <c r="G134" s="71"/>
      <c r="H134" s="71"/>
      <c r="I134" s="71"/>
      <c r="J134" s="71"/>
      <c r="K134" s="71"/>
      <c r="L134" s="71"/>
      <c r="M134" s="71"/>
      <c r="N134" s="71"/>
      <c r="O134" s="71"/>
      <c r="P134" s="71"/>
      <c r="Q134" s="71"/>
      <c r="R134" s="71"/>
      <c r="S134" s="71"/>
      <c r="T134" s="71"/>
      <c r="U134" s="71"/>
      <c r="V134" s="71"/>
      <c r="W134" s="71"/>
      <c r="X134" s="71"/>
      <c r="Y134" s="71"/>
      <c r="Z134" s="71"/>
      <c r="AA134" s="71"/>
      <c r="AB134" s="71"/>
      <c r="AC134" s="71"/>
    </row>
    <row r="135" spans="1:29" x14ac:dyDescent="0.35">
      <c r="A135" s="71"/>
      <c r="B135" s="71"/>
      <c r="C135" s="71"/>
      <c r="D135" s="71"/>
      <c r="E135" s="71"/>
      <c r="F135" s="71"/>
      <c r="G135" s="71"/>
      <c r="H135" s="71"/>
      <c r="I135" s="71"/>
      <c r="J135" s="71"/>
      <c r="K135" s="71"/>
      <c r="L135" s="71"/>
      <c r="M135" s="71"/>
      <c r="N135" s="71"/>
      <c r="O135" s="71"/>
      <c r="P135" s="71"/>
      <c r="Q135" s="71"/>
      <c r="R135" s="71"/>
      <c r="S135" s="71"/>
      <c r="T135" s="71"/>
      <c r="U135" s="71"/>
      <c r="V135" s="71"/>
      <c r="W135" s="71"/>
      <c r="X135" s="71"/>
      <c r="Y135" s="71"/>
      <c r="Z135" s="71"/>
      <c r="AA135" s="71"/>
      <c r="AB135" s="71"/>
      <c r="AC135" s="71"/>
    </row>
    <row r="136" spans="1:29" x14ac:dyDescent="0.35">
      <c r="A136" s="71"/>
      <c r="B136" s="71"/>
      <c r="C136" s="71"/>
      <c r="D136" s="71"/>
      <c r="E136" s="71"/>
      <c r="F136" s="71"/>
      <c r="G136" s="71"/>
      <c r="H136" s="71"/>
      <c r="I136" s="71"/>
      <c r="J136" s="71"/>
      <c r="K136" s="71"/>
      <c r="L136" s="71"/>
      <c r="M136" s="71"/>
      <c r="N136" s="71"/>
      <c r="O136" s="71"/>
      <c r="P136" s="71"/>
      <c r="Q136" s="71"/>
      <c r="R136" s="71"/>
      <c r="S136" s="71"/>
      <c r="T136" s="71"/>
      <c r="U136" s="71"/>
      <c r="V136" s="71"/>
      <c r="W136" s="71"/>
      <c r="X136" s="71"/>
      <c r="Y136" s="71"/>
      <c r="Z136" s="71"/>
      <c r="AA136" s="71"/>
      <c r="AB136" s="71"/>
      <c r="AC136" s="71"/>
    </row>
    <row r="137" spans="1:29" x14ac:dyDescent="0.35">
      <c r="A137" s="71"/>
      <c r="B137" s="71"/>
      <c r="C137" s="71"/>
      <c r="D137" s="71"/>
      <c r="E137" s="71"/>
      <c r="F137" s="71"/>
      <c r="G137" s="71"/>
      <c r="H137" s="71"/>
      <c r="I137" s="71"/>
      <c r="J137" s="71"/>
      <c r="K137" s="71"/>
      <c r="L137" s="71"/>
      <c r="M137" s="71"/>
      <c r="N137" s="71"/>
      <c r="O137" s="71"/>
      <c r="P137" s="71"/>
      <c r="Q137" s="71"/>
      <c r="R137" s="71"/>
      <c r="S137" s="71"/>
      <c r="T137" s="71"/>
      <c r="U137" s="71"/>
      <c r="V137" s="71"/>
      <c r="W137" s="71"/>
      <c r="X137" s="71"/>
      <c r="Y137" s="71"/>
      <c r="Z137" s="71"/>
      <c r="AA137" s="71"/>
      <c r="AB137" s="71"/>
      <c r="AC137" s="71"/>
    </row>
    <row r="138" spans="1:29" x14ac:dyDescent="0.35">
      <c r="A138" s="71"/>
      <c r="B138" s="71"/>
      <c r="C138" s="71"/>
      <c r="D138" s="71"/>
      <c r="E138" s="71"/>
      <c r="F138" s="71"/>
      <c r="G138" s="71"/>
      <c r="H138" s="71"/>
      <c r="I138" s="71"/>
      <c r="J138" s="71"/>
      <c r="K138" s="71"/>
      <c r="L138" s="71"/>
      <c r="M138" s="71"/>
      <c r="N138" s="71"/>
      <c r="O138" s="71"/>
      <c r="P138" s="71"/>
      <c r="Q138" s="71"/>
      <c r="R138" s="71"/>
      <c r="S138" s="71"/>
      <c r="T138" s="71"/>
      <c r="U138" s="71"/>
      <c r="V138" s="71"/>
      <c r="W138" s="71"/>
      <c r="X138" s="71"/>
      <c r="Y138" s="71"/>
      <c r="Z138" s="71"/>
      <c r="AA138" s="71"/>
      <c r="AB138" s="71"/>
      <c r="AC138" s="71"/>
    </row>
    <row r="139" spans="1:29" x14ac:dyDescent="0.35">
      <c r="A139" s="71"/>
      <c r="B139" s="71"/>
      <c r="C139" s="71"/>
      <c r="D139" s="71"/>
      <c r="E139" s="71"/>
      <c r="F139" s="71"/>
      <c r="G139" s="71"/>
      <c r="H139" s="71"/>
      <c r="I139" s="71"/>
      <c r="J139" s="71"/>
      <c r="K139" s="71"/>
      <c r="L139" s="71"/>
      <c r="M139" s="71"/>
      <c r="N139" s="71"/>
      <c r="O139" s="71"/>
      <c r="P139" s="71"/>
      <c r="Q139" s="71"/>
      <c r="R139" s="71"/>
      <c r="S139" s="71"/>
      <c r="T139" s="71"/>
      <c r="U139" s="71"/>
      <c r="V139" s="71"/>
      <c r="W139" s="71"/>
      <c r="X139" s="71"/>
      <c r="Y139" s="71"/>
      <c r="Z139" s="71"/>
      <c r="AA139" s="71"/>
      <c r="AB139" s="71"/>
      <c r="AC139" s="71"/>
    </row>
    <row r="140" spans="1:29" x14ac:dyDescent="0.35">
      <c r="A140" s="71"/>
      <c r="B140" s="71"/>
      <c r="C140" s="71"/>
      <c r="D140" s="71"/>
      <c r="E140" s="71"/>
      <c r="F140" s="71"/>
      <c r="G140" s="71"/>
      <c r="H140" s="71"/>
      <c r="I140" s="71"/>
      <c r="J140" s="71"/>
      <c r="K140" s="71"/>
      <c r="L140" s="71"/>
      <c r="M140" s="71"/>
      <c r="N140" s="71"/>
      <c r="O140" s="71"/>
      <c r="P140" s="71"/>
      <c r="Q140" s="71"/>
      <c r="R140" s="71"/>
      <c r="S140" s="71"/>
      <c r="T140" s="71"/>
      <c r="U140" s="71"/>
      <c r="V140" s="71"/>
      <c r="W140" s="71"/>
      <c r="X140" s="71"/>
      <c r="Y140" s="71"/>
      <c r="Z140" s="71"/>
      <c r="AA140" s="71"/>
      <c r="AB140" s="71"/>
      <c r="AC140" s="71"/>
    </row>
    <row r="141" spans="1:29" x14ac:dyDescent="0.35">
      <c r="A141" s="71"/>
      <c r="B141" s="71"/>
      <c r="C141" s="71"/>
      <c r="D141" s="71"/>
      <c r="E141" s="71"/>
      <c r="F141" s="71"/>
      <c r="G141" s="71"/>
      <c r="H141" s="71"/>
      <c r="I141" s="71"/>
      <c r="J141" s="71"/>
      <c r="K141" s="71"/>
      <c r="L141" s="71"/>
      <c r="M141" s="71"/>
      <c r="N141" s="71"/>
      <c r="O141" s="71"/>
      <c r="P141" s="71"/>
      <c r="Q141" s="71"/>
      <c r="R141" s="71"/>
      <c r="S141" s="71"/>
      <c r="T141" s="71"/>
      <c r="U141" s="71"/>
      <c r="V141" s="71"/>
      <c r="W141" s="71"/>
      <c r="X141" s="71"/>
      <c r="Y141" s="71"/>
      <c r="Z141" s="71"/>
      <c r="AA141" s="71"/>
      <c r="AB141" s="71"/>
      <c r="AC141" s="71"/>
    </row>
    <row r="142" spans="1:29" x14ac:dyDescent="0.35">
      <c r="A142" s="71"/>
      <c r="B142" s="71"/>
      <c r="C142" s="71"/>
      <c r="D142" s="71"/>
      <c r="E142" s="71"/>
      <c r="F142" s="71"/>
      <c r="G142" s="71"/>
      <c r="H142" s="71"/>
      <c r="I142" s="71"/>
      <c r="J142" s="71"/>
      <c r="K142" s="71"/>
      <c r="L142" s="71"/>
      <c r="M142" s="71"/>
      <c r="N142" s="71"/>
      <c r="O142" s="71"/>
      <c r="P142" s="71"/>
      <c r="Q142" s="71"/>
      <c r="R142" s="71"/>
      <c r="S142" s="71"/>
      <c r="T142" s="71"/>
      <c r="U142" s="71"/>
      <c r="V142" s="71"/>
      <c r="W142" s="71"/>
      <c r="X142" s="71"/>
      <c r="Y142" s="71"/>
      <c r="Z142" s="71"/>
      <c r="AA142" s="71"/>
      <c r="AB142" s="71"/>
      <c r="AC142" s="71"/>
    </row>
    <row r="143" spans="1:29" x14ac:dyDescent="0.35">
      <c r="A143" s="71"/>
      <c r="B143" s="71"/>
      <c r="C143" s="71"/>
      <c r="D143" s="71"/>
      <c r="E143" s="71"/>
      <c r="F143" s="71"/>
      <c r="G143" s="71"/>
      <c r="H143" s="71"/>
      <c r="I143" s="71"/>
      <c r="J143" s="71"/>
      <c r="K143" s="71"/>
      <c r="L143" s="71"/>
      <c r="M143" s="71"/>
      <c r="N143" s="71"/>
      <c r="O143" s="71"/>
      <c r="P143" s="71"/>
      <c r="Q143" s="71"/>
      <c r="R143" s="71"/>
      <c r="S143" s="71"/>
      <c r="T143" s="71"/>
      <c r="U143" s="71"/>
      <c r="V143" s="71"/>
      <c r="W143" s="71"/>
      <c r="X143" s="71"/>
      <c r="Y143" s="71"/>
      <c r="Z143" s="71"/>
      <c r="AA143" s="71"/>
      <c r="AB143" s="71"/>
      <c r="AC143" s="71"/>
    </row>
    <row r="144" spans="1:29" x14ac:dyDescent="0.35">
      <c r="A144" s="71"/>
      <c r="B144" s="71"/>
      <c r="C144" s="71"/>
      <c r="D144" s="71"/>
      <c r="E144" s="71"/>
      <c r="F144" s="71"/>
      <c r="G144" s="71"/>
      <c r="H144" s="71"/>
      <c r="I144" s="71"/>
      <c r="J144" s="71"/>
      <c r="K144" s="71"/>
      <c r="L144" s="71"/>
      <c r="M144" s="71"/>
      <c r="N144" s="71"/>
      <c r="O144" s="71"/>
      <c r="P144" s="71"/>
      <c r="Q144" s="71"/>
      <c r="R144" s="71"/>
      <c r="S144" s="71"/>
      <c r="T144" s="71"/>
      <c r="U144" s="71"/>
      <c r="V144" s="71"/>
      <c r="W144" s="71"/>
      <c r="X144" s="71"/>
      <c r="Y144" s="71"/>
      <c r="Z144" s="71"/>
      <c r="AA144" s="71"/>
      <c r="AB144" s="71"/>
      <c r="AC144" s="71"/>
    </row>
    <row r="145" spans="1:29" x14ac:dyDescent="0.35">
      <c r="A145" s="71"/>
      <c r="B145" s="71"/>
      <c r="C145" s="71"/>
      <c r="D145" s="71"/>
      <c r="E145" s="71"/>
      <c r="F145" s="71"/>
      <c r="G145" s="71"/>
      <c r="H145" s="71"/>
      <c r="I145" s="71"/>
      <c r="J145" s="71"/>
      <c r="K145" s="71"/>
      <c r="L145" s="71"/>
      <c r="M145" s="71"/>
      <c r="N145" s="71"/>
      <c r="O145" s="71"/>
      <c r="P145" s="71"/>
      <c r="Q145" s="71"/>
      <c r="R145" s="71"/>
      <c r="S145" s="71"/>
      <c r="T145" s="71"/>
      <c r="U145" s="71"/>
      <c r="V145" s="71"/>
      <c r="W145" s="71"/>
      <c r="X145" s="71"/>
      <c r="Y145" s="71"/>
      <c r="Z145" s="71"/>
      <c r="AA145" s="71"/>
      <c r="AB145" s="71"/>
      <c r="AC145" s="71"/>
    </row>
    <row r="146" spans="1:29" x14ac:dyDescent="0.35">
      <c r="A146" s="71"/>
      <c r="B146" s="71"/>
      <c r="C146" s="71"/>
      <c r="D146" s="71"/>
      <c r="E146" s="71"/>
      <c r="F146" s="71"/>
      <c r="G146" s="71"/>
      <c r="H146" s="71"/>
      <c r="I146" s="71"/>
      <c r="J146" s="71"/>
      <c r="K146" s="71"/>
      <c r="L146" s="71"/>
      <c r="M146" s="71"/>
      <c r="N146" s="71"/>
      <c r="O146" s="71"/>
      <c r="P146" s="71"/>
      <c r="Q146" s="71"/>
      <c r="R146" s="71"/>
      <c r="S146" s="71"/>
      <c r="T146" s="71"/>
      <c r="U146" s="71"/>
      <c r="V146" s="71"/>
      <c r="W146" s="71"/>
      <c r="X146" s="71"/>
      <c r="Y146" s="71"/>
      <c r="Z146" s="71"/>
      <c r="AA146" s="71"/>
      <c r="AB146" s="71"/>
      <c r="AC146" s="71"/>
    </row>
    <row r="147" spans="1:29" x14ac:dyDescent="0.35">
      <c r="A147" s="71"/>
      <c r="B147" s="71"/>
      <c r="C147" s="71"/>
      <c r="D147" s="71"/>
      <c r="E147" s="71"/>
      <c r="F147" s="71"/>
      <c r="G147" s="71"/>
      <c r="H147" s="71"/>
      <c r="I147" s="71"/>
      <c r="J147" s="71"/>
      <c r="K147" s="71"/>
      <c r="L147" s="71"/>
      <c r="M147" s="71"/>
      <c r="N147" s="71"/>
      <c r="O147" s="71"/>
      <c r="P147" s="71"/>
      <c r="Q147" s="71"/>
      <c r="R147" s="71"/>
      <c r="S147" s="71"/>
      <c r="T147" s="71"/>
      <c r="U147" s="71"/>
      <c r="V147" s="71"/>
      <c r="W147" s="71"/>
      <c r="X147" s="71"/>
      <c r="Y147" s="71"/>
      <c r="Z147" s="71"/>
      <c r="AA147" s="71"/>
      <c r="AB147" s="71"/>
      <c r="AC147" s="71"/>
    </row>
    <row r="148" spans="1:29" x14ac:dyDescent="0.35">
      <c r="A148" s="71"/>
      <c r="B148" s="71"/>
      <c r="C148" s="71"/>
      <c r="D148" s="71"/>
      <c r="E148" s="71"/>
      <c r="F148" s="71"/>
      <c r="G148" s="71"/>
      <c r="H148" s="71"/>
      <c r="I148" s="71"/>
      <c r="J148" s="71"/>
      <c r="K148" s="71"/>
      <c r="L148" s="71"/>
      <c r="M148" s="71"/>
      <c r="N148" s="71"/>
      <c r="O148" s="71"/>
      <c r="P148" s="71"/>
      <c r="Q148" s="71"/>
      <c r="R148" s="71"/>
      <c r="S148" s="71"/>
      <c r="T148" s="71"/>
      <c r="U148" s="71"/>
      <c r="V148" s="71"/>
      <c r="W148" s="71"/>
      <c r="X148" s="71"/>
      <c r="Y148" s="71"/>
      <c r="Z148" s="71"/>
      <c r="AA148" s="71"/>
      <c r="AB148" s="71"/>
      <c r="AC148" s="71"/>
    </row>
    <row r="149" spans="1:29" x14ac:dyDescent="0.35">
      <c r="A149" s="71"/>
      <c r="B149" s="71"/>
      <c r="C149" s="71"/>
      <c r="D149" s="71"/>
      <c r="E149" s="71"/>
      <c r="F149" s="71"/>
      <c r="G149" s="71"/>
      <c r="H149" s="71"/>
      <c r="I149" s="71"/>
      <c r="J149" s="71"/>
      <c r="K149" s="71"/>
      <c r="L149" s="71"/>
      <c r="M149" s="71"/>
      <c r="N149" s="71"/>
      <c r="O149" s="71"/>
      <c r="P149" s="71"/>
      <c r="Q149" s="71"/>
      <c r="R149" s="71"/>
      <c r="S149" s="71"/>
      <c r="T149" s="71"/>
      <c r="U149" s="71"/>
      <c r="V149" s="71"/>
      <c r="W149" s="71"/>
      <c r="X149" s="71"/>
      <c r="Y149" s="71"/>
      <c r="Z149" s="71"/>
      <c r="AA149" s="71"/>
      <c r="AB149" s="71"/>
      <c r="AC149" s="71"/>
    </row>
    <row r="150" spans="1:29" x14ac:dyDescent="0.35">
      <c r="A150" s="71"/>
      <c r="B150" s="71"/>
      <c r="C150" s="71"/>
      <c r="D150" s="71"/>
      <c r="E150" s="71"/>
      <c r="F150" s="71"/>
      <c r="G150" s="71"/>
      <c r="H150" s="71"/>
      <c r="I150" s="71"/>
      <c r="J150" s="71"/>
      <c r="K150" s="71"/>
      <c r="L150" s="71"/>
      <c r="M150" s="71"/>
      <c r="N150" s="71"/>
      <c r="O150" s="71"/>
      <c r="P150" s="71"/>
      <c r="Q150" s="71"/>
      <c r="R150" s="71"/>
      <c r="S150" s="71"/>
      <c r="T150" s="71"/>
      <c r="U150" s="71"/>
      <c r="V150" s="71"/>
      <c r="W150" s="71"/>
      <c r="X150" s="71"/>
      <c r="Y150" s="71"/>
      <c r="Z150" s="71"/>
      <c r="AA150" s="71"/>
      <c r="AB150" s="71"/>
      <c r="AC150" s="71"/>
    </row>
    <row r="151" spans="1:29" x14ac:dyDescent="0.35">
      <c r="A151" s="71"/>
      <c r="B151" s="71"/>
      <c r="C151" s="71"/>
      <c r="D151" s="71"/>
      <c r="E151" s="71"/>
      <c r="F151" s="71"/>
      <c r="G151" s="71"/>
      <c r="H151" s="71"/>
      <c r="I151" s="71"/>
      <c r="J151" s="71"/>
      <c r="K151" s="71"/>
      <c r="L151" s="71"/>
      <c r="M151" s="71"/>
      <c r="N151" s="71"/>
      <c r="O151" s="71"/>
      <c r="P151" s="71"/>
      <c r="Q151" s="71"/>
      <c r="R151" s="71"/>
      <c r="S151" s="71"/>
      <c r="T151" s="71"/>
      <c r="U151" s="71"/>
      <c r="V151" s="71"/>
      <c r="W151" s="71"/>
      <c r="X151" s="71"/>
      <c r="Y151" s="71"/>
      <c r="Z151" s="71"/>
      <c r="AA151" s="71"/>
      <c r="AB151" s="71"/>
      <c r="AC151" s="71"/>
    </row>
    <row r="152" spans="1:29" x14ac:dyDescent="0.35">
      <c r="A152" s="71"/>
      <c r="B152" s="71"/>
      <c r="C152" s="71"/>
      <c r="D152" s="71"/>
      <c r="E152" s="71"/>
      <c r="F152" s="71"/>
      <c r="G152" s="71"/>
      <c r="H152" s="71"/>
      <c r="I152" s="71"/>
      <c r="J152" s="71"/>
      <c r="K152" s="71"/>
      <c r="L152" s="71"/>
      <c r="M152" s="71"/>
      <c r="N152" s="71"/>
      <c r="O152" s="71"/>
      <c r="P152" s="71"/>
      <c r="Q152" s="71"/>
      <c r="R152" s="71"/>
      <c r="S152" s="71"/>
      <c r="T152" s="71"/>
      <c r="U152" s="71"/>
      <c r="V152" s="71"/>
      <c r="W152" s="71"/>
      <c r="X152" s="71"/>
      <c r="Y152" s="71"/>
      <c r="Z152" s="71"/>
      <c r="AA152" s="71"/>
      <c r="AB152" s="71"/>
      <c r="AC152" s="71"/>
    </row>
    <row r="153" spans="1:29" x14ac:dyDescent="0.35">
      <c r="A153" s="71"/>
      <c r="B153" s="71"/>
      <c r="C153" s="71"/>
      <c r="D153" s="71"/>
      <c r="E153" s="71"/>
      <c r="F153" s="71"/>
      <c r="G153" s="71"/>
      <c r="H153" s="71"/>
      <c r="I153" s="71"/>
      <c r="J153" s="71"/>
      <c r="K153" s="71"/>
      <c r="L153" s="71"/>
      <c r="M153" s="71"/>
      <c r="N153" s="71"/>
      <c r="O153" s="71"/>
      <c r="P153" s="71"/>
      <c r="Q153" s="71"/>
      <c r="R153" s="71"/>
      <c r="S153" s="71"/>
      <c r="T153" s="71"/>
      <c r="U153" s="71"/>
      <c r="V153" s="71"/>
      <c r="W153" s="71"/>
      <c r="X153" s="71"/>
      <c r="Y153" s="71"/>
      <c r="Z153" s="71"/>
      <c r="AA153" s="71"/>
      <c r="AB153" s="71"/>
      <c r="AC153" s="71"/>
    </row>
    <row r="154" spans="1:29" x14ac:dyDescent="0.35">
      <c r="A154" s="71"/>
      <c r="B154" s="71"/>
      <c r="C154" s="71"/>
      <c r="D154" s="71"/>
      <c r="E154" s="71"/>
      <c r="F154" s="71"/>
      <c r="G154" s="71"/>
      <c r="H154" s="71"/>
      <c r="I154" s="71"/>
      <c r="J154" s="71"/>
      <c r="K154" s="71"/>
      <c r="L154" s="71"/>
      <c r="M154" s="71"/>
      <c r="N154" s="71"/>
      <c r="O154" s="71"/>
      <c r="P154" s="71"/>
      <c r="Q154" s="71"/>
      <c r="R154" s="71"/>
      <c r="S154" s="71"/>
      <c r="T154" s="71"/>
      <c r="U154" s="71"/>
      <c r="V154" s="71"/>
      <c r="W154" s="71"/>
      <c r="X154" s="71"/>
      <c r="Y154" s="71"/>
      <c r="Z154" s="71"/>
      <c r="AA154" s="71"/>
      <c r="AB154" s="71"/>
      <c r="AC154" s="71"/>
    </row>
    <row r="155" spans="1:29" x14ac:dyDescent="0.35">
      <c r="A155" s="71"/>
      <c r="B155" s="71"/>
      <c r="C155" s="71"/>
      <c r="D155" s="71"/>
      <c r="E155" s="71"/>
      <c r="F155" s="71"/>
      <c r="G155" s="71"/>
      <c r="H155" s="71"/>
      <c r="I155" s="71"/>
      <c r="J155" s="71"/>
      <c r="K155" s="71"/>
      <c r="L155" s="71"/>
      <c r="M155" s="71"/>
      <c r="N155" s="71"/>
      <c r="O155" s="71"/>
      <c r="P155" s="71"/>
      <c r="Q155" s="71"/>
      <c r="R155" s="71"/>
      <c r="S155" s="71"/>
      <c r="T155" s="71"/>
      <c r="U155" s="71"/>
      <c r="V155" s="71"/>
      <c r="W155" s="71"/>
      <c r="X155" s="71"/>
      <c r="Y155" s="71"/>
      <c r="Z155" s="71"/>
      <c r="AA155" s="71"/>
      <c r="AB155" s="71"/>
      <c r="AC155" s="71"/>
    </row>
    <row r="156" spans="1:29" x14ac:dyDescent="0.35">
      <c r="A156" s="71"/>
      <c r="B156" s="71"/>
      <c r="C156" s="71"/>
      <c r="D156" s="71"/>
      <c r="E156" s="71"/>
      <c r="F156" s="71"/>
      <c r="G156" s="71"/>
      <c r="H156" s="71"/>
      <c r="I156" s="71"/>
      <c r="J156" s="71"/>
      <c r="K156" s="71"/>
      <c r="L156" s="71"/>
      <c r="M156" s="71"/>
      <c r="N156" s="71"/>
      <c r="O156" s="71"/>
      <c r="P156" s="71"/>
      <c r="Q156" s="71"/>
      <c r="R156" s="71"/>
      <c r="S156" s="71"/>
      <c r="T156" s="71"/>
      <c r="U156" s="71"/>
      <c r="V156" s="71"/>
      <c r="W156" s="71"/>
      <c r="X156" s="71"/>
      <c r="Y156" s="71"/>
      <c r="Z156" s="71"/>
      <c r="AA156" s="71"/>
      <c r="AB156" s="71"/>
      <c r="AC156" s="71"/>
    </row>
    <row r="157" spans="1:29" x14ac:dyDescent="0.35">
      <c r="A157" s="71"/>
      <c r="B157" s="71"/>
      <c r="C157" s="71"/>
      <c r="D157" s="71"/>
      <c r="E157" s="71"/>
      <c r="F157" s="71"/>
      <c r="G157" s="71"/>
      <c r="H157" s="71"/>
      <c r="I157" s="71"/>
      <c r="J157" s="71"/>
      <c r="K157" s="71"/>
      <c r="L157" s="71"/>
      <c r="M157" s="71"/>
      <c r="N157" s="71"/>
      <c r="O157" s="71"/>
      <c r="P157" s="71"/>
      <c r="Q157" s="71"/>
      <c r="R157" s="71"/>
      <c r="S157" s="71"/>
      <c r="T157" s="71"/>
      <c r="U157" s="71"/>
      <c r="V157" s="71"/>
      <c r="W157" s="71"/>
      <c r="X157" s="71"/>
      <c r="Y157" s="71"/>
      <c r="Z157" s="71"/>
      <c r="AA157" s="71"/>
      <c r="AB157" s="71"/>
      <c r="AC157" s="71"/>
    </row>
    <row r="158" spans="1:29" x14ac:dyDescent="0.35">
      <c r="A158" s="71"/>
      <c r="B158" s="71"/>
      <c r="C158" s="71"/>
      <c r="D158" s="71"/>
      <c r="E158" s="71"/>
      <c r="F158" s="71"/>
      <c r="G158" s="71"/>
      <c r="H158" s="71"/>
      <c r="I158" s="71"/>
      <c r="J158" s="71"/>
      <c r="K158" s="71"/>
      <c r="L158" s="71"/>
      <c r="M158" s="71"/>
      <c r="N158" s="71"/>
      <c r="O158" s="71"/>
      <c r="P158" s="71"/>
      <c r="Q158" s="71"/>
      <c r="R158" s="71"/>
      <c r="S158" s="71"/>
      <c r="T158" s="71"/>
      <c r="U158" s="71"/>
      <c r="V158" s="71"/>
      <c r="W158" s="71"/>
      <c r="X158" s="71"/>
      <c r="Y158" s="71"/>
      <c r="Z158" s="71"/>
      <c r="AA158" s="71"/>
      <c r="AB158" s="71"/>
      <c r="AC158" s="71"/>
    </row>
    <row r="159" spans="1:29" x14ac:dyDescent="0.35">
      <c r="A159" s="71"/>
      <c r="B159" s="71"/>
      <c r="C159" s="71"/>
      <c r="D159" s="71"/>
      <c r="E159" s="71"/>
      <c r="F159" s="71"/>
      <c r="G159" s="71"/>
      <c r="H159" s="71"/>
      <c r="I159" s="71"/>
      <c r="J159" s="71"/>
      <c r="K159" s="71"/>
      <c r="L159" s="71"/>
      <c r="M159" s="71"/>
      <c r="N159" s="71"/>
      <c r="O159" s="71"/>
      <c r="P159" s="71"/>
      <c r="Q159" s="71"/>
      <c r="R159" s="71"/>
      <c r="S159" s="71"/>
      <c r="T159" s="71"/>
      <c r="U159" s="71"/>
      <c r="V159" s="71"/>
      <c r="W159" s="71"/>
      <c r="X159" s="71"/>
      <c r="Y159" s="71"/>
      <c r="Z159" s="71"/>
      <c r="AA159" s="71"/>
      <c r="AB159" s="71"/>
      <c r="AC159" s="71"/>
    </row>
    <row r="160" spans="1:29" x14ac:dyDescent="0.35">
      <c r="A160" s="71"/>
      <c r="B160" s="71"/>
      <c r="C160" s="71"/>
      <c r="D160" s="71"/>
      <c r="E160" s="71"/>
      <c r="F160" s="71"/>
      <c r="G160" s="71"/>
      <c r="H160" s="71"/>
      <c r="I160" s="71"/>
      <c r="J160" s="71"/>
      <c r="K160" s="71"/>
      <c r="L160" s="71"/>
      <c r="M160" s="71"/>
      <c r="N160" s="71"/>
      <c r="O160" s="71"/>
      <c r="P160" s="71"/>
      <c r="Q160" s="71"/>
      <c r="R160" s="71"/>
      <c r="S160" s="71"/>
      <c r="T160" s="71"/>
      <c r="U160" s="71"/>
      <c r="V160" s="71"/>
      <c r="W160" s="71"/>
      <c r="X160" s="71"/>
      <c r="Y160" s="71"/>
      <c r="Z160" s="71"/>
      <c r="AA160" s="71"/>
      <c r="AB160" s="71"/>
      <c r="AC160" s="71"/>
    </row>
    <row r="161" spans="1:29" x14ac:dyDescent="0.35">
      <c r="A161" s="71"/>
      <c r="B161" s="71"/>
      <c r="C161" s="71"/>
      <c r="D161" s="71"/>
      <c r="E161" s="71"/>
      <c r="F161" s="71"/>
      <c r="G161" s="71"/>
      <c r="H161" s="71"/>
      <c r="I161" s="71"/>
      <c r="J161" s="71"/>
      <c r="K161" s="71"/>
      <c r="L161" s="71"/>
      <c r="M161" s="71"/>
      <c r="N161" s="71"/>
      <c r="O161" s="71"/>
      <c r="P161" s="71"/>
      <c r="Q161" s="71"/>
      <c r="R161" s="71"/>
      <c r="S161" s="71"/>
      <c r="T161" s="71"/>
      <c r="U161" s="71"/>
      <c r="V161" s="71"/>
      <c r="W161" s="71"/>
      <c r="X161" s="71"/>
      <c r="Y161" s="71"/>
      <c r="Z161" s="71"/>
      <c r="AA161" s="71"/>
      <c r="AB161" s="71"/>
      <c r="AC161" s="71"/>
    </row>
    <row r="162" spans="1:29" x14ac:dyDescent="0.35">
      <c r="A162" s="71"/>
      <c r="B162" s="71"/>
      <c r="C162" s="71"/>
      <c r="D162" s="71"/>
      <c r="E162" s="71"/>
      <c r="F162" s="71"/>
      <c r="G162" s="71"/>
      <c r="H162" s="71"/>
      <c r="I162" s="71"/>
      <c r="J162" s="71"/>
      <c r="K162" s="71"/>
      <c r="L162" s="71"/>
      <c r="M162" s="71"/>
      <c r="N162" s="71"/>
      <c r="O162" s="71"/>
      <c r="P162" s="71"/>
      <c r="Q162" s="71"/>
      <c r="R162" s="71"/>
      <c r="S162" s="71"/>
      <c r="T162" s="71"/>
      <c r="U162" s="71"/>
      <c r="V162" s="71"/>
      <c r="W162" s="71"/>
      <c r="X162" s="71"/>
      <c r="Y162" s="71"/>
      <c r="Z162" s="71"/>
      <c r="AA162" s="71"/>
      <c r="AB162" s="71"/>
      <c r="AC162" s="71"/>
    </row>
    <row r="163" spans="1:29" x14ac:dyDescent="0.35">
      <c r="A163" s="71"/>
      <c r="B163" s="71"/>
      <c r="C163" s="71"/>
      <c r="D163" s="71"/>
      <c r="E163" s="71"/>
      <c r="F163" s="71"/>
      <c r="G163" s="71"/>
      <c r="H163" s="71"/>
      <c r="I163" s="71"/>
      <c r="J163" s="71"/>
      <c r="K163" s="71"/>
      <c r="L163" s="71"/>
      <c r="M163" s="71"/>
      <c r="N163" s="71"/>
      <c r="O163" s="71"/>
      <c r="P163" s="71"/>
      <c r="Q163" s="71"/>
      <c r="R163" s="71"/>
      <c r="S163" s="71"/>
      <c r="T163" s="71"/>
      <c r="U163" s="71"/>
      <c r="V163" s="71"/>
      <c r="W163" s="71"/>
      <c r="X163" s="71"/>
      <c r="Y163" s="71"/>
      <c r="Z163" s="71"/>
      <c r="AA163" s="71"/>
      <c r="AB163" s="71"/>
      <c r="AC163" s="71"/>
    </row>
    <row r="164" spans="1:29" x14ac:dyDescent="0.35">
      <c r="A164" s="71"/>
      <c r="B164" s="71"/>
      <c r="C164" s="71"/>
      <c r="D164" s="71"/>
      <c r="E164" s="71"/>
      <c r="F164" s="71"/>
      <c r="G164" s="71"/>
      <c r="H164" s="71"/>
      <c r="I164" s="71"/>
      <c r="J164" s="71"/>
      <c r="K164" s="71"/>
      <c r="L164" s="71"/>
      <c r="M164" s="71"/>
      <c r="N164" s="71"/>
      <c r="O164" s="71"/>
      <c r="P164" s="71"/>
      <c r="Q164" s="71"/>
      <c r="R164" s="71"/>
      <c r="S164" s="71"/>
      <c r="T164" s="71"/>
      <c r="U164" s="71"/>
      <c r="V164" s="71"/>
      <c r="W164" s="71"/>
      <c r="X164" s="71"/>
      <c r="Y164" s="71"/>
      <c r="Z164" s="71"/>
      <c r="AA164" s="71"/>
      <c r="AB164" s="71"/>
      <c r="AC164" s="71"/>
    </row>
    <row r="165" spans="1:29" x14ac:dyDescent="0.35">
      <c r="A165" s="71"/>
      <c r="B165" s="71"/>
      <c r="C165" s="71"/>
      <c r="D165" s="71"/>
      <c r="E165" s="71"/>
      <c r="F165" s="71"/>
      <c r="G165" s="71"/>
      <c r="H165" s="71"/>
      <c r="I165" s="71"/>
      <c r="J165" s="71"/>
      <c r="K165" s="71"/>
      <c r="L165" s="71"/>
      <c r="M165" s="71"/>
      <c r="N165" s="71"/>
      <c r="O165" s="71"/>
      <c r="P165" s="71"/>
      <c r="Q165" s="71"/>
      <c r="R165" s="71"/>
      <c r="S165" s="71"/>
      <c r="T165" s="71"/>
      <c r="U165" s="71"/>
      <c r="V165" s="71"/>
      <c r="W165" s="71"/>
      <c r="X165" s="71"/>
      <c r="Y165" s="71"/>
      <c r="Z165" s="71"/>
      <c r="AA165" s="71"/>
      <c r="AB165" s="71"/>
      <c r="AC165" s="71"/>
    </row>
    <row r="166" spans="1:29" x14ac:dyDescent="0.35">
      <c r="A166" s="71"/>
      <c r="B166" s="71"/>
      <c r="C166" s="71"/>
      <c r="D166" s="71"/>
      <c r="E166" s="71"/>
      <c r="F166" s="71"/>
      <c r="G166" s="71"/>
      <c r="H166" s="71"/>
      <c r="I166" s="71"/>
      <c r="J166" s="71"/>
      <c r="K166" s="71"/>
      <c r="L166" s="71"/>
      <c r="M166" s="71"/>
      <c r="N166" s="71"/>
      <c r="O166" s="71"/>
      <c r="P166" s="71"/>
      <c r="Q166" s="71"/>
      <c r="R166" s="71"/>
      <c r="S166" s="71"/>
      <c r="T166" s="71"/>
      <c r="U166" s="71"/>
      <c r="V166" s="71"/>
      <c r="W166" s="71"/>
      <c r="X166" s="71"/>
      <c r="Y166" s="71"/>
      <c r="Z166" s="71"/>
      <c r="AA166" s="71"/>
      <c r="AB166" s="71"/>
      <c r="AC166" s="71"/>
    </row>
    <row r="167" spans="1:29" x14ac:dyDescent="0.35">
      <c r="A167" s="71"/>
      <c r="B167" s="71"/>
      <c r="C167" s="71"/>
      <c r="D167" s="71"/>
      <c r="E167" s="71"/>
      <c r="F167" s="71"/>
      <c r="G167" s="71"/>
      <c r="H167" s="71"/>
      <c r="I167" s="71"/>
      <c r="J167" s="71"/>
      <c r="K167" s="71"/>
      <c r="L167" s="71"/>
      <c r="M167" s="71"/>
      <c r="N167" s="71"/>
      <c r="O167" s="71"/>
      <c r="P167" s="71"/>
      <c r="Q167" s="71"/>
      <c r="R167" s="71"/>
      <c r="S167" s="71"/>
      <c r="T167" s="71"/>
      <c r="U167" s="71"/>
      <c r="V167" s="71"/>
      <c r="W167" s="71"/>
      <c r="X167" s="71"/>
      <c r="Y167" s="71"/>
      <c r="Z167" s="71"/>
      <c r="AA167" s="71"/>
      <c r="AB167" s="71"/>
      <c r="AC167" s="71"/>
    </row>
    <row r="168" spans="1:29" x14ac:dyDescent="0.35">
      <c r="A168" s="71"/>
      <c r="B168" s="71"/>
      <c r="C168" s="71"/>
      <c r="D168" s="71"/>
      <c r="E168" s="71"/>
      <c r="F168" s="71"/>
      <c r="G168" s="71"/>
      <c r="H168" s="71"/>
      <c r="I168" s="71"/>
      <c r="J168" s="71"/>
      <c r="K168" s="71"/>
      <c r="L168" s="71"/>
      <c r="M168" s="71"/>
      <c r="N168" s="71"/>
      <c r="O168" s="71"/>
      <c r="P168" s="71"/>
      <c r="Q168" s="71"/>
      <c r="R168" s="71"/>
      <c r="S168" s="71"/>
      <c r="T168" s="71"/>
      <c r="U168" s="71"/>
      <c r="V168" s="71"/>
      <c r="W168" s="71"/>
      <c r="X168" s="71"/>
      <c r="Y168" s="71"/>
      <c r="Z168" s="71"/>
      <c r="AA168" s="71"/>
      <c r="AB168" s="71"/>
      <c r="AC168" s="71"/>
    </row>
    <row r="169" spans="1:29" x14ac:dyDescent="0.35">
      <c r="A169" s="71"/>
      <c r="B169" s="71"/>
      <c r="C169" s="71"/>
      <c r="D169" s="71"/>
      <c r="E169" s="71"/>
      <c r="F169" s="71"/>
      <c r="G169" s="71"/>
      <c r="H169" s="71"/>
      <c r="I169" s="71"/>
      <c r="J169" s="71"/>
      <c r="K169" s="71"/>
      <c r="L169" s="71"/>
      <c r="M169" s="71"/>
      <c r="N169" s="71"/>
      <c r="O169" s="71"/>
      <c r="P169" s="71"/>
      <c r="Q169" s="71"/>
      <c r="R169" s="71"/>
      <c r="S169" s="71"/>
      <c r="T169" s="71"/>
      <c r="U169" s="71"/>
      <c r="V169" s="71"/>
      <c r="W169" s="71"/>
      <c r="X169" s="71"/>
      <c r="Y169" s="71"/>
      <c r="Z169" s="71"/>
      <c r="AA169" s="71"/>
      <c r="AB169" s="71"/>
      <c r="AC169" s="71"/>
    </row>
    <row r="170" spans="1:29" x14ac:dyDescent="0.35">
      <c r="A170" s="71"/>
      <c r="B170" s="71"/>
      <c r="C170" s="71"/>
      <c r="D170" s="71"/>
      <c r="E170" s="71"/>
      <c r="F170" s="71"/>
      <c r="G170" s="71"/>
      <c r="H170" s="71"/>
      <c r="I170" s="71"/>
      <c r="J170" s="71"/>
      <c r="K170" s="71"/>
      <c r="L170" s="71"/>
      <c r="M170" s="71"/>
      <c r="N170" s="71"/>
      <c r="O170" s="71"/>
      <c r="P170" s="71"/>
      <c r="Q170" s="71"/>
      <c r="R170" s="71"/>
      <c r="S170" s="71"/>
      <c r="T170" s="71"/>
      <c r="U170" s="71"/>
      <c r="V170" s="71"/>
      <c r="W170" s="71"/>
      <c r="X170" s="71"/>
      <c r="Y170" s="71"/>
      <c r="Z170" s="71"/>
      <c r="AA170" s="71"/>
      <c r="AB170" s="71"/>
      <c r="AC170" s="71"/>
    </row>
    <row r="171" spans="1:29" x14ac:dyDescent="0.35">
      <c r="A171" s="71"/>
      <c r="B171" s="71"/>
      <c r="C171" s="71"/>
      <c r="D171" s="71"/>
      <c r="E171" s="71"/>
      <c r="F171" s="71"/>
      <c r="G171" s="71"/>
      <c r="H171" s="71"/>
      <c r="I171" s="71"/>
      <c r="J171" s="71"/>
      <c r="K171" s="71"/>
      <c r="L171" s="71"/>
      <c r="M171" s="71"/>
      <c r="N171" s="71"/>
      <c r="O171" s="71"/>
      <c r="P171" s="71"/>
      <c r="Q171" s="71"/>
      <c r="R171" s="71"/>
      <c r="S171" s="71"/>
      <c r="T171" s="71"/>
      <c r="U171" s="71"/>
      <c r="V171" s="71"/>
      <c r="W171" s="71"/>
      <c r="X171" s="71"/>
      <c r="Y171" s="71"/>
      <c r="Z171" s="71"/>
      <c r="AA171" s="71"/>
      <c r="AB171" s="71"/>
      <c r="AC171" s="71"/>
    </row>
    <row r="172" spans="1:29" x14ac:dyDescent="0.35">
      <c r="A172" s="71"/>
      <c r="B172" s="71"/>
      <c r="C172" s="71"/>
      <c r="D172" s="71"/>
      <c r="E172" s="71"/>
      <c r="F172" s="71"/>
      <c r="G172" s="71"/>
      <c r="H172" s="71"/>
      <c r="I172" s="71"/>
      <c r="J172" s="71"/>
      <c r="K172" s="71"/>
      <c r="L172" s="71"/>
      <c r="M172" s="71"/>
      <c r="N172" s="71"/>
      <c r="O172" s="71"/>
      <c r="P172" s="71"/>
      <c r="Q172" s="71"/>
      <c r="R172" s="71"/>
      <c r="S172" s="71"/>
      <c r="T172" s="71"/>
      <c r="U172" s="71"/>
      <c r="V172" s="71"/>
      <c r="W172" s="71"/>
      <c r="X172" s="71"/>
      <c r="Y172" s="71"/>
      <c r="Z172" s="71"/>
      <c r="AA172" s="71"/>
      <c r="AB172" s="71"/>
      <c r="AC172" s="71"/>
    </row>
    <row r="173" spans="1:29" x14ac:dyDescent="0.35">
      <c r="A173" s="71"/>
      <c r="B173" s="71"/>
      <c r="C173" s="71"/>
      <c r="D173" s="71"/>
      <c r="E173" s="71"/>
      <c r="F173" s="71"/>
      <c r="G173" s="71"/>
      <c r="H173" s="71"/>
      <c r="I173" s="71"/>
      <c r="J173" s="71"/>
      <c r="K173" s="71"/>
      <c r="L173" s="71"/>
      <c r="M173" s="71"/>
      <c r="N173" s="71"/>
      <c r="O173" s="71"/>
      <c r="P173" s="71"/>
      <c r="Q173" s="71"/>
      <c r="R173" s="71"/>
      <c r="S173" s="71"/>
      <c r="T173" s="71"/>
      <c r="U173" s="71"/>
      <c r="V173" s="71"/>
      <c r="W173" s="71"/>
      <c r="X173" s="71"/>
      <c r="Y173" s="71"/>
      <c r="Z173" s="71"/>
      <c r="AA173" s="71"/>
      <c r="AB173" s="71"/>
      <c r="AC173" s="71"/>
    </row>
    <row r="174" spans="1:29" x14ac:dyDescent="0.35">
      <c r="A174" s="71"/>
      <c r="B174" s="71"/>
      <c r="C174" s="71"/>
      <c r="D174" s="71"/>
      <c r="E174" s="71"/>
      <c r="F174" s="71"/>
      <c r="G174" s="71"/>
      <c r="H174" s="71"/>
      <c r="I174" s="71"/>
      <c r="J174" s="71"/>
      <c r="K174" s="71"/>
      <c r="L174" s="71"/>
      <c r="M174" s="71"/>
      <c r="N174" s="71"/>
      <c r="O174" s="71"/>
      <c r="P174" s="71"/>
      <c r="Q174" s="71"/>
      <c r="R174" s="71"/>
      <c r="S174" s="71"/>
      <c r="T174" s="71"/>
      <c r="U174" s="71"/>
      <c r="V174" s="71"/>
      <c r="W174" s="71"/>
      <c r="X174" s="71"/>
      <c r="Y174" s="71"/>
      <c r="Z174" s="71"/>
      <c r="AA174" s="71"/>
      <c r="AB174" s="71"/>
      <c r="AC174" s="71"/>
    </row>
    <row r="175" spans="1:29" x14ac:dyDescent="0.35">
      <c r="A175" s="71"/>
      <c r="B175" s="71"/>
      <c r="C175" s="71"/>
      <c r="D175" s="71"/>
      <c r="E175" s="71"/>
      <c r="F175" s="71"/>
      <c r="G175" s="71"/>
      <c r="H175" s="71"/>
      <c r="I175" s="71"/>
      <c r="J175" s="71"/>
      <c r="K175" s="71"/>
      <c r="L175" s="71"/>
      <c r="M175" s="71"/>
      <c r="N175" s="71"/>
      <c r="O175" s="71"/>
      <c r="P175" s="71"/>
      <c r="Q175" s="71"/>
      <c r="R175" s="71"/>
      <c r="S175" s="71"/>
      <c r="T175" s="71"/>
      <c r="U175" s="71"/>
      <c r="V175" s="71"/>
      <c r="W175" s="71"/>
      <c r="X175" s="71"/>
      <c r="Y175" s="71"/>
      <c r="Z175" s="71"/>
      <c r="AA175" s="71"/>
      <c r="AB175" s="71"/>
      <c r="AC175" s="71"/>
    </row>
    <row r="176" spans="1:29" x14ac:dyDescent="0.35">
      <c r="A176" s="71"/>
      <c r="B176" s="71"/>
      <c r="C176" s="71"/>
      <c r="D176" s="71"/>
      <c r="E176" s="71"/>
      <c r="F176" s="71"/>
      <c r="G176" s="71"/>
      <c r="H176" s="71"/>
      <c r="I176" s="71"/>
      <c r="J176" s="71"/>
      <c r="K176" s="71"/>
      <c r="L176" s="71"/>
      <c r="M176" s="71"/>
      <c r="N176" s="71"/>
      <c r="O176" s="71"/>
      <c r="P176" s="71"/>
      <c r="Q176" s="71"/>
      <c r="R176" s="71"/>
      <c r="S176" s="71"/>
      <c r="T176" s="71"/>
      <c r="U176" s="71"/>
      <c r="V176" s="71"/>
      <c r="W176" s="71"/>
      <c r="X176" s="71"/>
      <c r="Y176" s="71"/>
      <c r="Z176" s="71"/>
      <c r="AA176" s="71"/>
      <c r="AB176" s="71"/>
      <c r="AC176" s="71"/>
    </row>
    <row r="177" spans="1:29" x14ac:dyDescent="0.35">
      <c r="A177" s="71"/>
      <c r="B177" s="71"/>
      <c r="C177" s="71"/>
      <c r="D177" s="71"/>
      <c r="E177" s="71"/>
      <c r="F177" s="71"/>
      <c r="G177" s="71"/>
      <c r="H177" s="71"/>
      <c r="I177" s="71"/>
      <c r="J177" s="71"/>
      <c r="K177" s="71"/>
      <c r="L177" s="71"/>
      <c r="M177" s="71"/>
      <c r="N177" s="71"/>
      <c r="O177" s="71"/>
      <c r="P177" s="71"/>
      <c r="Q177" s="71"/>
      <c r="R177" s="71"/>
      <c r="S177" s="71"/>
      <c r="T177" s="71"/>
      <c r="U177" s="71"/>
      <c r="V177" s="71"/>
      <c r="W177" s="71"/>
      <c r="X177" s="71"/>
      <c r="Y177" s="71"/>
      <c r="Z177" s="71"/>
      <c r="AA177" s="71"/>
      <c r="AB177" s="71"/>
      <c r="AC177" s="71"/>
    </row>
    <row r="178" spans="1:29" x14ac:dyDescent="0.35">
      <c r="A178" s="71"/>
      <c r="B178" s="71"/>
      <c r="C178" s="71"/>
      <c r="D178" s="71"/>
      <c r="E178" s="71"/>
      <c r="F178" s="71"/>
      <c r="G178" s="71"/>
      <c r="H178" s="71"/>
      <c r="I178" s="71"/>
      <c r="J178" s="71"/>
      <c r="K178" s="71"/>
      <c r="L178" s="71"/>
      <c r="M178" s="71"/>
      <c r="N178" s="71"/>
      <c r="O178" s="71"/>
      <c r="P178" s="71"/>
      <c r="Q178" s="71"/>
      <c r="R178" s="71"/>
      <c r="S178" s="71"/>
      <c r="T178" s="71"/>
      <c r="U178" s="71"/>
      <c r="V178" s="71"/>
      <c r="W178" s="71"/>
      <c r="X178" s="71"/>
      <c r="Y178" s="71"/>
      <c r="Z178" s="71"/>
      <c r="AA178" s="71"/>
      <c r="AB178" s="71"/>
      <c r="AC178" s="71"/>
    </row>
    <row r="179" spans="1:29" x14ac:dyDescent="0.35">
      <c r="A179" s="71"/>
      <c r="B179" s="71"/>
      <c r="C179" s="71"/>
      <c r="D179" s="71"/>
      <c r="E179" s="71"/>
      <c r="F179" s="71"/>
      <c r="G179" s="71"/>
      <c r="H179" s="71"/>
      <c r="I179" s="71"/>
      <c r="J179" s="71"/>
      <c r="K179" s="71"/>
      <c r="L179" s="71"/>
      <c r="M179" s="71"/>
      <c r="N179" s="71"/>
      <c r="O179" s="71"/>
      <c r="P179" s="71"/>
      <c r="Q179" s="71"/>
      <c r="R179" s="71"/>
      <c r="S179" s="71"/>
      <c r="T179" s="71"/>
      <c r="U179" s="71"/>
      <c r="V179" s="71"/>
      <c r="W179" s="71"/>
      <c r="X179" s="71"/>
      <c r="Y179" s="71"/>
      <c r="Z179" s="71"/>
      <c r="AA179" s="71"/>
      <c r="AB179" s="71"/>
      <c r="AC179" s="71"/>
    </row>
    <row r="180" spans="1:29" x14ac:dyDescent="0.35">
      <c r="A180" s="71"/>
      <c r="B180" s="71"/>
      <c r="C180" s="71"/>
      <c r="D180" s="71"/>
      <c r="E180" s="71"/>
      <c r="F180" s="71"/>
      <c r="G180" s="71"/>
      <c r="H180" s="71"/>
      <c r="I180" s="71"/>
      <c r="J180" s="71"/>
      <c r="K180" s="71"/>
      <c r="L180" s="71"/>
      <c r="M180" s="71"/>
      <c r="N180" s="71"/>
      <c r="O180" s="71"/>
      <c r="P180" s="71"/>
      <c r="Q180" s="71"/>
      <c r="R180" s="71"/>
      <c r="S180" s="71"/>
      <c r="T180" s="71"/>
      <c r="U180" s="71"/>
      <c r="V180" s="71"/>
      <c r="W180" s="71"/>
      <c r="X180" s="71"/>
      <c r="Y180" s="71"/>
      <c r="Z180" s="71"/>
      <c r="AA180" s="71"/>
      <c r="AB180" s="71"/>
      <c r="AC180" s="71"/>
    </row>
    <row r="181" spans="1:29" x14ac:dyDescent="0.35">
      <c r="A181" s="71"/>
      <c r="B181" s="71"/>
      <c r="C181" s="71"/>
      <c r="D181" s="71"/>
      <c r="E181" s="71"/>
      <c r="F181" s="71"/>
      <c r="G181" s="71"/>
      <c r="H181" s="71"/>
      <c r="I181" s="71"/>
      <c r="J181" s="71"/>
      <c r="K181" s="71"/>
      <c r="L181" s="71"/>
      <c r="M181" s="71"/>
      <c r="N181" s="71"/>
      <c r="O181" s="71"/>
      <c r="P181" s="71"/>
      <c r="Q181" s="71"/>
      <c r="R181" s="71"/>
      <c r="S181" s="71"/>
      <c r="T181" s="71"/>
      <c r="U181" s="71"/>
      <c r="V181" s="71"/>
      <c r="W181" s="71"/>
      <c r="X181" s="71"/>
      <c r="Y181" s="71"/>
      <c r="Z181" s="71"/>
      <c r="AA181" s="71"/>
      <c r="AB181" s="71"/>
      <c r="AC181" s="71"/>
    </row>
    <row r="182" spans="1:29" x14ac:dyDescent="0.35">
      <c r="A182" s="71"/>
      <c r="B182" s="71"/>
      <c r="C182" s="71"/>
      <c r="D182" s="71"/>
      <c r="E182" s="71"/>
      <c r="F182" s="71"/>
      <c r="G182" s="71"/>
      <c r="H182" s="71"/>
      <c r="I182" s="71"/>
      <c r="J182" s="71"/>
      <c r="K182" s="71"/>
      <c r="L182" s="71"/>
      <c r="M182" s="71"/>
      <c r="N182" s="71"/>
      <c r="O182" s="71"/>
      <c r="P182" s="71"/>
      <c r="Q182" s="71"/>
      <c r="R182" s="71"/>
      <c r="S182" s="71"/>
      <c r="T182" s="71"/>
      <c r="U182" s="71"/>
      <c r="V182" s="71"/>
      <c r="W182" s="71"/>
      <c r="X182" s="71"/>
      <c r="Y182" s="71"/>
      <c r="Z182" s="71"/>
      <c r="AA182" s="71"/>
      <c r="AB182" s="71"/>
      <c r="AC182" s="71"/>
    </row>
    <row r="183" spans="1:29" x14ac:dyDescent="0.35">
      <c r="A183" s="71"/>
      <c r="B183" s="71"/>
      <c r="C183" s="71"/>
      <c r="D183" s="71"/>
      <c r="E183" s="71"/>
      <c r="F183" s="71"/>
      <c r="G183" s="71"/>
      <c r="H183" s="71"/>
      <c r="I183" s="71"/>
      <c r="J183" s="71"/>
      <c r="K183" s="71"/>
      <c r="L183" s="71"/>
      <c r="M183" s="71"/>
      <c r="N183" s="71"/>
      <c r="O183" s="71"/>
      <c r="P183" s="71"/>
      <c r="Q183" s="71"/>
      <c r="R183" s="71"/>
      <c r="S183" s="71"/>
      <c r="T183" s="71"/>
      <c r="U183" s="71"/>
      <c r="V183" s="71"/>
      <c r="W183" s="71"/>
      <c r="X183" s="71"/>
      <c r="Y183" s="71"/>
      <c r="Z183" s="71"/>
      <c r="AA183" s="71"/>
      <c r="AB183" s="71"/>
      <c r="AC183" s="71"/>
    </row>
    <row r="184" spans="1:29" x14ac:dyDescent="0.35">
      <c r="A184" s="71"/>
      <c r="B184" s="71"/>
      <c r="C184" s="71"/>
      <c r="D184" s="71"/>
      <c r="E184" s="71"/>
      <c r="F184" s="71"/>
      <c r="G184" s="71"/>
      <c r="H184" s="71"/>
      <c r="I184" s="71"/>
      <c r="J184" s="71"/>
      <c r="K184" s="71"/>
      <c r="L184" s="71"/>
      <c r="M184" s="71"/>
      <c r="N184" s="71"/>
      <c r="O184" s="71"/>
      <c r="P184" s="71"/>
      <c r="Q184" s="71"/>
      <c r="R184" s="71"/>
      <c r="S184" s="71"/>
      <c r="T184" s="71"/>
      <c r="U184" s="71"/>
      <c r="V184" s="71"/>
      <c r="W184" s="71"/>
      <c r="X184" s="71"/>
      <c r="Y184" s="71"/>
      <c r="Z184" s="71"/>
      <c r="AA184" s="71"/>
      <c r="AB184" s="71"/>
      <c r="AC184" s="71"/>
    </row>
    <row r="185" spans="1:29" x14ac:dyDescent="0.35">
      <c r="A185" s="71"/>
      <c r="B185" s="71"/>
      <c r="C185" s="71"/>
      <c r="D185" s="71"/>
      <c r="E185" s="71"/>
      <c r="F185" s="71"/>
      <c r="G185" s="71"/>
      <c r="H185" s="71"/>
      <c r="I185" s="71"/>
      <c r="J185" s="71"/>
      <c r="K185" s="71"/>
      <c r="L185" s="71"/>
      <c r="M185" s="71"/>
      <c r="N185" s="71"/>
      <c r="O185" s="71"/>
      <c r="P185" s="71"/>
      <c r="Q185" s="71"/>
      <c r="R185" s="71"/>
      <c r="S185" s="71"/>
      <c r="T185" s="71"/>
      <c r="U185" s="71"/>
      <c r="V185" s="71"/>
      <c r="W185" s="71"/>
      <c r="X185" s="71"/>
      <c r="Y185" s="71"/>
      <c r="Z185" s="71"/>
      <c r="AA185" s="71"/>
      <c r="AB185" s="71"/>
      <c r="AC185" s="71"/>
    </row>
    <row r="186" spans="1:29" x14ac:dyDescent="0.35">
      <c r="A186" s="71"/>
      <c r="B186" s="71"/>
      <c r="C186" s="71"/>
      <c r="D186" s="71"/>
      <c r="E186" s="71"/>
      <c r="F186" s="71"/>
      <c r="G186" s="71"/>
      <c r="H186" s="71"/>
      <c r="I186" s="71"/>
      <c r="J186" s="71"/>
      <c r="K186" s="71"/>
      <c r="L186" s="71"/>
      <c r="M186" s="71"/>
      <c r="N186" s="71"/>
      <c r="O186" s="71"/>
      <c r="P186" s="71"/>
      <c r="Q186" s="71"/>
      <c r="R186" s="71"/>
      <c r="S186" s="71"/>
      <c r="T186" s="71"/>
      <c r="U186" s="71"/>
      <c r="V186" s="71"/>
      <c r="W186" s="71"/>
      <c r="X186" s="71"/>
      <c r="Y186" s="71"/>
      <c r="Z186" s="71"/>
      <c r="AA186" s="71"/>
      <c r="AB186" s="71"/>
      <c r="AC186" s="71"/>
    </row>
    <row r="187" spans="1:29" x14ac:dyDescent="0.35">
      <c r="A187" s="71"/>
      <c r="B187" s="71"/>
      <c r="C187" s="71"/>
      <c r="D187" s="71"/>
      <c r="E187" s="71"/>
      <c r="F187" s="71"/>
      <c r="G187" s="71"/>
      <c r="H187" s="71"/>
      <c r="I187" s="71"/>
      <c r="J187" s="71"/>
      <c r="K187" s="71"/>
      <c r="L187" s="71"/>
      <c r="M187" s="71"/>
      <c r="N187" s="71"/>
      <c r="O187" s="71"/>
      <c r="P187" s="71"/>
      <c r="Q187" s="71"/>
      <c r="R187" s="71"/>
      <c r="S187" s="71"/>
      <c r="T187" s="71"/>
      <c r="U187" s="71"/>
      <c r="V187" s="71"/>
      <c r="W187" s="71"/>
      <c r="X187" s="71"/>
      <c r="Y187" s="71"/>
      <c r="Z187" s="71"/>
      <c r="AA187" s="71"/>
      <c r="AB187" s="71"/>
      <c r="AC187" s="71"/>
    </row>
    <row r="188" spans="1:29" x14ac:dyDescent="0.35">
      <c r="A188" s="71"/>
      <c r="B188" s="71"/>
      <c r="C188" s="71"/>
      <c r="D188" s="71"/>
      <c r="E188" s="71"/>
      <c r="F188" s="71"/>
      <c r="G188" s="71"/>
      <c r="H188" s="71"/>
      <c r="I188" s="71"/>
      <c r="J188" s="71"/>
      <c r="K188" s="71"/>
      <c r="L188" s="71"/>
      <c r="M188" s="71"/>
      <c r="N188" s="71"/>
      <c r="O188" s="71"/>
      <c r="P188" s="71"/>
      <c r="Q188" s="71"/>
      <c r="R188" s="71"/>
      <c r="S188" s="71"/>
      <c r="T188" s="71"/>
      <c r="U188" s="71"/>
      <c r="V188" s="71"/>
      <c r="W188" s="71"/>
      <c r="X188" s="71"/>
      <c r="Y188" s="71"/>
      <c r="Z188" s="71"/>
      <c r="AA188" s="71"/>
      <c r="AB188" s="71"/>
      <c r="AC188" s="71"/>
    </row>
    <row r="189" spans="1:29" x14ac:dyDescent="0.35">
      <c r="A189" s="71"/>
      <c r="B189" s="71"/>
      <c r="C189" s="71"/>
      <c r="D189" s="71"/>
      <c r="E189" s="71"/>
      <c r="F189" s="71"/>
      <c r="G189" s="71"/>
      <c r="H189" s="71"/>
      <c r="I189" s="71"/>
      <c r="J189" s="71"/>
      <c r="K189" s="71"/>
      <c r="L189" s="71"/>
      <c r="M189" s="71"/>
      <c r="N189" s="71"/>
      <c r="O189" s="71"/>
      <c r="P189" s="71"/>
      <c r="Q189" s="71"/>
      <c r="R189" s="71"/>
      <c r="S189" s="71"/>
      <c r="T189" s="71"/>
      <c r="U189" s="71"/>
      <c r="V189" s="71"/>
      <c r="W189" s="71"/>
      <c r="X189" s="71"/>
      <c r="Y189" s="71"/>
      <c r="Z189" s="71"/>
      <c r="AA189" s="71"/>
      <c r="AB189" s="71"/>
      <c r="AC189" s="71"/>
    </row>
    <row r="190" spans="1:29" x14ac:dyDescent="0.35">
      <c r="A190" s="71"/>
      <c r="B190" s="71"/>
      <c r="C190" s="71"/>
      <c r="D190" s="71"/>
      <c r="E190" s="71"/>
      <c r="F190" s="71"/>
      <c r="G190" s="71"/>
      <c r="H190" s="71"/>
      <c r="I190" s="71"/>
      <c r="J190" s="71"/>
      <c r="K190" s="71"/>
      <c r="L190" s="71"/>
      <c r="M190" s="71"/>
      <c r="N190" s="71"/>
      <c r="O190" s="71"/>
      <c r="P190" s="71"/>
      <c r="Q190" s="71"/>
      <c r="R190" s="71"/>
      <c r="S190" s="71"/>
      <c r="T190" s="71"/>
      <c r="U190" s="71"/>
      <c r="V190" s="71"/>
      <c r="W190" s="71"/>
      <c r="X190" s="71"/>
      <c r="Y190" s="71"/>
      <c r="Z190" s="71"/>
      <c r="AA190" s="71"/>
      <c r="AB190" s="71"/>
      <c r="AC190" s="71"/>
    </row>
    <row r="191" spans="1:29" x14ac:dyDescent="0.35">
      <c r="A191" s="71"/>
      <c r="B191" s="71"/>
      <c r="C191" s="71"/>
      <c r="D191" s="71"/>
      <c r="E191" s="71"/>
      <c r="F191" s="71"/>
      <c r="G191" s="71"/>
      <c r="H191" s="71"/>
      <c r="I191" s="71"/>
      <c r="J191" s="71"/>
      <c r="K191" s="71"/>
      <c r="L191" s="71"/>
      <c r="M191" s="71"/>
      <c r="N191" s="71"/>
      <c r="O191" s="71"/>
      <c r="P191" s="71"/>
      <c r="Q191" s="71"/>
      <c r="R191" s="71"/>
      <c r="S191" s="71"/>
      <c r="T191" s="71"/>
      <c r="U191" s="71"/>
      <c r="V191" s="71"/>
      <c r="W191" s="71"/>
      <c r="X191" s="71"/>
      <c r="Y191" s="71"/>
      <c r="Z191" s="71"/>
      <c r="AA191" s="71"/>
      <c r="AB191" s="71"/>
      <c r="AC191" s="71"/>
    </row>
    <row r="192" spans="1:29" x14ac:dyDescent="0.35">
      <c r="A192" s="71"/>
      <c r="B192" s="71"/>
      <c r="C192" s="71"/>
      <c r="D192" s="71"/>
      <c r="E192" s="71"/>
      <c r="F192" s="71"/>
      <c r="G192" s="71"/>
      <c r="H192" s="71"/>
      <c r="I192" s="71"/>
      <c r="J192" s="71"/>
      <c r="K192" s="71"/>
      <c r="L192" s="71"/>
      <c r="M192" s="71"/>
      <c r="N192" s="71"/>
      <c r="O192" s="71"/>
      <c r="P192" s="71"/>
      <c r="Q192" s="71"/>
      <c r="R192" s="71"/>
      <c r="S192" s="71"/>
      <c r="T192" s="71"/>
      <c r="U192" s="71"/>
      <c r="V192" s="71"/>
      <c r="W192" s="71"/>
      <c r="X192" s="71"/>
      <c r="Y192" s="71"/>
      <c r="Z192" s="71"/>
      <c r="AA192" s="71"/>
      <c r="AB192" s="71"/>
      <c r="AC192" s="71"/>
    </row>
    <row r="193" spans="1:29" x14ac:dyDescent="0.35">
      <c r="A193" s="71"/>
      <c r="B193" s="71"/>
      <c r="C193" s="71"/>
      <c r="D193" s="71"/>
      <c r="E193" s="71"/>
      <c r="F193" s="71"/>
      <c r="G193" s="71"/>
      <c r="H193" s="71"/>
      <c r="I193" s="71"/>
      <c r="J193" s="71"/>
      <c r="K193" s="71"/>
      <c r="L193" s="71"/>
      <c r="M193" s="71"/>
      <c r="N193" s="71"/>
      <c r="O193" s="71"/>
      <c r="P193" s="71"/>
      <c r="Q193" s="71"/>
      <c r="R193" s="71"/>
      <c r="S193" s="71"/>
      <c r="T193" s="71"/>
      <c r="U193" s="71"/>
      <c r="V193" s="71"/>
      <c r="W193" s="71"/>
      <c r="X193" s="71"/>
      <c r="Y193" s="71"/>
      <c r="Z193" s="71"/>
      <c r="AA193" s="71"/>
      <c r="AB193" s="71"/>
      <c r="AC193" s="71"/>
    </row>
    <row r="194" spans="1:29" x14ac:dyDescent="0.35">
      <c r="A194" s="71"/>
      <c r="B194" s="71"/>
      <c r="C194" s="71"/>
      <c r="D194" s="71"/>
      <c r="E194" s="71"/>
      <c r="F194" s="71"/>
      <c r="G194" s="71"/>
      <c r="H194" s="71"/>
      <c r="I194" s="71"/>
      <c r="J194" s="71"/>
      <c r="K194" s="71"/>
      <c r="L194" s="71"/>
      <c r="M194" s="71"/>
      <c r="N194" s="71"/>
      <c r="O194" s="71"/>
      <c r="P194" s="71"/>
      <c r="Q194" s="71"/>
      <c r="R194" s="71"/>
      <c r="S194" s="71"/>
      <c r="T194" s="71"/>
      <c r="U194" s="71"/>
      <c r="V194" s="71"/>
      <c r="W194" s="71"/>
      <c r="X194" s="71"/>
      <c r="Y194" s="71"/>
      <c r="Z194" s="71"/>
      <c r="AA194" s="71"/>
      <c r="AB194" s="71"/>
      <c r="AC194" s="71"/>
    </row>
    <row r="195" spans="1:29" x14ac:dyDescent="0.35">
      <c r="A195" s="71"/>
      <c r="B195" s="71"/>
      <c r="C195" s="71"/>
      <c r="D195" s="71"/>
      <c r="E195" s="71"/>
      <c r="F195" s="71"/>
      <c r="G195" s="71"/>
      <c r="H195" s="71"/>
      <c r="I195" s="71"/>
      <c r="J195" s="71"/>
      <c r="K195" s="71"/>
      <c r="L195" s="71"/>
      <c r="M195" s="71"/>
      <c r="N195" s="71"/>
      <c r="O195" s="71"/>
      <c r="P195" s="71"/>
      <c r="Q195" s="71"/>
      <c r="R195" s="71"/>
      <c r="S195" s="71"/>
      <c r="T195" s="71"/>
      <c r="U195" s="71"/>
      <c r="V195" s="71"/>
      <c r="W195" s="71"/>
      <c r="X195" s="71"/>
      <c r="Y195" s="71"/>
      <c r="Z195" s="71"/>
      <c r="AA195" s="71"/>
      <c r="AB195" s="71"/>
      <c r="AC195" s="71"/>
    </row>
    <row r="196" spans="1:29" x14ac:dyDescent="0.35">
      <c r="A196" s="71"/>
      <c r="B196" s="71"/>
      <c r="C196" s="71"/>
      <c r="D196" s="71"/>
      <c r="E196" s="71"/>
      <c r="F196" s="71"/>
      <c r="G196" s="71"/>
      <c r="H196" s="71"/>
      <c r="I196" s="71"/>
      <c r="J196" s="71"/>
      <c r="K196" s="71"/>
      <c r="L196" s="71"/>
      <c r="M196" s="71"/>
      <c r="N196" s="71"/>
      <c r="O196" s="71"/>
      <c r="P196" s="71"/>
      <c r="Q196" s="71"/>
      <c r="R196" s="71"/>
      <c r="S196" s="71"/>
      <c r="T196" s="71"/>
      <c r="U196" s="71"/>
      <c r="V196" s="71"/>
      <c r="W196" s="71"/>
      <c r="X196" s="71"/>
      <c r="Y196" s="71"/>
      <c r="Z196" s="71"/>
      <c r="AA196" s="71"/>
      <c r="AB196" s="71"/>
      <c r="AC196" s="71"/>
    </row>
    <row r="197" spans="1:29" x14ac:dyDescent="0.35">
      <c r="A197" s="71"/>
      <c r="B197" s="71"/>
      <c r="C197" s="71"/>
      <c r="D197" s="71"/>
      <c r="E197" s="71"/>
      <c r="F197" s="71"/>
      <c r="G197" s="71"/>
      <c r="H197" s="71"/>
      <c r="I197" s="71"/>
      <c r="J197" s="71"/>
      <c r="K197" s="71"/>
      <c r="L197" s="71"/>
      <c r="M197" s="71"/>
      <c r="N197" s="71"/>
      <c r="O197" s="71"/>
      <c r="P197" s="71"/>
      <c r="Q197" s="71"/>
      <c r="R197" s="71"/>
      <c r="S197" s="71"/>
      <c r="T197" s="71"/>
      <c r="U197" s="71"/>
      <c r="V197" s="71"/>
      <c r="W197" s="71"/>
      <c r="X197" s="71"/>
      <c r="Y197" s="71"/>
      <c r="Z197" s="71"/>
      <c r="AA197" s="71"/>
      <c r="AB197" s="71"/>
      <c r="AC197" s="71"/>
    </row>
    <row r="198" spans="1:29" x14ac:dyDescent="0.35">
      <c r="A198" s="71"/>
      <c r="B198" s="71"/>
      <c r="C198" s="71"/>
      <c r="D198" s="71"/>
      <c r="E198" s="71"/>
      <c r="F198" s="71"/>
      <c r="G198" s="71"/>
      <c r="H198" s="71"/>
      <c r="I198" s="71"/>
      <c r="J198" s="71"/>
      <c r="K198" s="71"/>
      <c r="L198" s="71"/>
      <c r="M198" s="71"/>
      <c r="N198" s="71"/>
      <c r="O198" s="71"/>
      <c r="P198" s="71"/>
      <c r="Q198" s="71"/>
      <c r="R198" s="71"/>
      <c r="S198" s="71"/>
      <c r="T198" s="71"/>
      <c r="U198" s="71"/>
      <c r="V198" s="71"/>
      <c r="W198" s="71"/>
      <c r="X198" s="71"/>
      <c r="Y198" s="71"/>
      <c r="Z198" s="71"/>
      <c r="AA198" s="71"/>
      <c r="AB198" s="71"/>
      <c r="AC198" s="71"/>
    </row>
    <row r="199" spans="1:29" x14ac:dyDescent="0.35">
      <c r="A199" s="71"/>
      <c r="B199" s="71"/>
      <c r="C199" s="71"/>
      <c r="D199" s="71"/>
      <c r="E199" s="71"/>
      <c r="F199" s="71"/>
      <c r="G199" s="71"/>
      <c r="H199" s="71"/>
      <c r="I199" s="71"/>
      <c r="J199" s="71"/>
      <c r="K199" s="71"/>
      <c r="L199" s="71"/>
      <c r="M199" s="71"/>
      <c r="N199" s="71"/>
      <c r="O199" s="71"/>
      <c r="P199" s="71"/>
      <c r="Q199" s="71"/>
      <c r="R199" s="71"/>
      <c r="S199" s="71"/>
      <c r="T199" s="71"/>
      <c r="U199" s="71"/>
      <c r="V199" s="71"/>
      <c r="W199" s="71"/>
      <c r="X199" s="71"/>
      <c r="Y199" s="71"/>
      <c r="Z199" s="71"/>
      <c r="AA199" s="71"/>
      <c r="AB199" s="71"/>
      <c r="AC199" s="71"/>
    </row>
    <row r="200" spans="1:29" x14ac:dyDescent="0.35">
      <c r="A200" s="71"/>
      <c r="B200" s="71"/>
      <c r="C200" s="71"/>
      <c r="D200" s="71"/>
      <c r="E200" s="71"/>
      <c r="F200" s="71"/>
      <c r="G200" s="71"/>
      <c r="H200" s="71"/>
      <c r="I200" s="71"/>
      <c r="J200" s="71"/>
      <c r="K200" s="71"/>
      <c r="L200" s="71"/>
      <c r="M200" s="71"/>
      <c r="N200" s="71"/>
      <c r="O200" s="71"/>
      <c r="P200" s="71"/>
      <c r="Q200" s="71"/>
      <c r="R200" s="71"/>
      <c r="S200" s="71"/>
      <c r="T200" s="71"/>
      <c r="U200" s="71"/>
      <c r="V200" s="71"/>
      <c r="W200" s="71"/>
      <c r="X200" s="71"/>
      <c r="Y200" s="71"/>
      <c r="Z200" s="71"/>
      <c r="AA200" s="71"/>
      <c r="AB200" s="71"/>
      <c r="AC200" s="71"/>
    </row>
    <row r="201" spans="1:29" x14ac:dyDescent="0.35">
      <c r="A201" s="71"/>
      <c r="B201" s="71"/>
      <c r="C201" s="71"/>
      <c r="D201" s="71"/>
      <c r="E201" s="71"/>
      <c r="F201" s="71"/>
      <c r="G201" s="71"/>
      <c r="H201" s="71"/>
      <c r="I201" s="71"/>
      <c r="J201" s="71"/>
      <c r="K201" s="71"/>
      <c r="L201" s="71"/>
      <c r="M201" s="71"/>
      <c r="N201" s="71"/>
      <c r="O201" s="71"/>
      <c r="P201" s="71"/>
      <c r="Q201" s="71"/>
      <c r="R201" s="71"/>
      <c r="S201" s="71"/>
      <c r="T201" s="71"/>
      <c r="U201" s="71"/>
      <c r="V201" s="71"/>
      <c r="W201" s="71"/>
      <c r="X201" s="71"/>
      <c r="Y201" s="71"/>
      <c r="Z201" s="71"/>
      <c r="AA201" s="71"/>
      <c r="AB201" s="71"/>
      <c r="AC201" s="71"/>
    </row>
    <row r="202" spans="1:29" x14ac:dyDescent="0.35">
      <c r="A202" s="71"/>
      <c r="B202" s="71"/>
      <c r="C202" s="71"/>
      <c r="D202" s="71"/>
      <c r="E202" s="71"/>
      <c r="F202" s="71"/>
      <c r="G202" s="71"/>
      <c r="H202" s="71"/>
      <c r="I202" s="71"/>
      <c r="J202" s="71"/>
      <c r="K202" s="71"/>
      <c r="L202" s="71"/>
      <c r="M202" s="71"/>
      <c r="N202" s="71"/>
      <c r="O202" s="71"/>
      <c r="P202" s="71"/>
      <c r="Q202" s="71"/>
      <c r="R202" s="71"/>
      <c r="S202" s="71"/>
      <c r="T202" s="71"/>
      <c r="U202" s="71"/>
      <c r="V202" s="71"/>
      <c r="W202" s="71"/>
      <c r="X202" s="71"/>
      <c r="Y202" s="71"/>
      <c r="Z202" s="71"/>
      <c r="AA202" s="71"/>
      <c r="AB202" s="71"/>
      <c r="AC202" s="71"/>
    </row>
    <row r="203" spans="1:29" x14ac:dyDescent="0.35">
      <c r="A203" s="71"/>
      <c r="B203" s="71"/>
      <c r="C203" s="71"/>
      <c r="D203" s="71"/>
      <c r="E203" s="71"/>
      <c r="F203" s="71"/>
      <c r="G203" s="71"/>
      <c r="H203" s="71"/>
      <c r="I203" s="71"/>
      <c r="J203" s="71"/>
      <c r="K203" s="71"/>
      <c r="L203" s="71"/>
      <c r="M203" s="71"/>
      <c r="N203" s="71"/>
      <c r="O203" s="71"/>
      <c r="P203" s="71"/>
      <c r="Q203" s="71"/>
      <c r="R203" s="71"/>
      <c r="S203" s="71"/>
      <c r="T203" s="71"/>
      <c r="U203" s="71"/>
      <c r="V203" s="71"/>
      <c r="W203" s="71"/>
      <c r="X203" s="71"/>
      <c r="Y203" s="71"/>
      <c r="Z203" s="71"/>
      <c r="AA203" s="71"/>
      <c r="AB203" s="71"/>
      <c r="AC203" s="71"/>
    </row>
    <row r="204" spans="1:29" x14ac:dyDescent="0.35">
      <c r="A204" s="71"/>
      <c r="B204" s="71"/>
      <c r="C204" s="71"/>
      <c r="D204" s="71"/>
      <c r="E204" s="71"/>
      <c r="F204" s="71"/>
      <c r="G204" s="71"/>
      <c r="H204" s="71"/>
      <c r="I204" s="71"/>
      <c r="J204" s="71"/>
      <c r="K204" s="71"/>
      <c r="L204" s="71"/>
      <c r="M204" s="71"/>
      <c r="N204" s="71"/>
      <c r="O204" s="71"/>
      <c r="P204" s="71"/>
      <c r="Q204" s="71"/>
      <c r="R204" s="71"/>
      <c r="S204" s="71"/>
      <c r="T204" s="71"/>
      <c r="U204" s="71"/>
      <c r="V204" s="71"/>
      <c r="W204" s="71"/>
      <c r="X204" s="71"/>
      <c r="Y204" s="71"/>
      <c r="Z204" s="71"/>
      <c r="AA204" s="71"/>
      <c r="AB204" s="71"/>
      <c r="AC204" s="71"/>
    </row>
    <row r="205" spans="1:29" x14ac:dyDescent="0.35">
      <c r="A205" s="71"/>
      <c r="B205" s="71"/>
      <c r="C205" s="71"/>
      <c r="D205" s="71"/>
      <c r="E205" s="71"/>
      <c r="F205" s="71"/>
      <c r="G205" s="71"/>
      <c r="H205" s="71"/>
      <c r="I205" s="71"/>
      <c r="J205" s="71"/>
      <c r="K205" s="71"/>
      <c r="L205" s="71"/>
      <c r="M205" s="71"/>
      <c r="N205" s="71"/>
      <c r="O205" s="71"/>
      <c r="P205" s="71"/>
      <c r="Q205" s="71"/>
      <c r="R205" s="71"/>
      <c r="S205" s="71"/>
      <c r="T205" s="71"/>
      <c r="U205" s="71"/>
      <c r="V205" s="71"/>
      <c r="W205" s="71"/>
      <c r="X205" s="71"/>
      <c r="Y205" s="71"/>
      <c r="Z205" s="71"/>
      <c r="AA205" s="71"/>
      <c r="AB205" s="71"/>
      <c r="AC205" s="71"/>
    </row>
    <row r="206" spans="1:29" x14ac:dyDescent="0.35">
      <c r="A206" s="71"/>
      <c r="B206" s="71"/>
      <c r="C206" s="71"/>
      <c r="D206" s="71"/>
      <c r="E206" s="71"/>
      <c r="F206" s="71"/>
      <c r="G206" s="71"/>
      <c r="H206" s="71"/>
      <c r="I206" s="71"/>
      <c r="J206" s="71"/>
      <c r="K206" s="71"/>
      <c r="L206" s="71"/>
      <c r="M206" s="71"/>
      <c r="N206" s="71"/>
      <c r="O206" s="71"/>
      <c r="P206" s="71"/>
      <c r="Q206" s="71"/>
      <c r="R206" s="71"/>
      <c r="S206" s="71"/>
      <c r="T206" s="71"/>
      <c r="U206" s="71"/>
      <c r="V206" s="71"/>
      <c r="W206" s="71"/>
      <c r="X206" s="71"/>
      <c r="Y206" s="71"/>
      <c r="Z206" s="71"/>
      <c r="AA206" s="71"/>
      <c r="AB206" s="71"/>
      <c r="AC206" s="71"/>
    </row>
    <row r="207" spans="1:29" x14ac:dyDescent="0.35">
      <c r="A207" s="71"/>
      <c r="B207" s="71"/>
      <c r="C207" s="71"/>
      <c r="D207" s="71"/>
      <c r="E207" s="71"/>
      <c r="F207" s="71"/>
      <c r="G207" s="71"/>
      <c r="H207" s="71"/>
      <c r="I207" s="71"/>
      <c r="J207" s="71"/>
      <c r="K207" s="71"/>
      <c r="L207" s="71"/>
      <c r="M207" s="71"/>
      <c r="N207" s="71"/>
      <c r="O207" s="71"/>
      <c r="P207" s="71"/>
      <c r="Q207" s="71"/>
      <c r="R207" s="71"/>
      <c r="S207" s="71"/>
      <c r="T207" s="71"/>
      <c r="U207" s="71"/>
      <c r="V207" s="71"/>
      <c r="W207" s="71"/>
      <c r="X207" s="71"/>
      <c r="Y207" s="71"/>
      <c r="Z207" s="71"/>
      <c r="AA207" s="71"/>
      <c r="AB207" s="71"/>
      <c r="AC207" s="71"/>
    </row>
    <row r="208" spans="1:29" x14ac:dyDescent="0.35">
      <c r="A208" s="71"/>
      <c r="B208" s="71"/>
      <c r="C208" s="71"/>
      <c r="D208" s="71"/>
      <c r="E208" s="71"/>
      <c r="F208" s="71"/>
      <c r="G208" s="71"/>
      <c r="H208" s="71"/>
      <c r="I208" s="71"/>
      <c r="J208" s="71"/>
      <c r="K208" s="71"/>
      <c r="L208" s="71"/>
      <c r="M208" s="71"/>
      <c r="N208" s="71"/>
      <c r="O208" s="71"/>
      <c r="P208" s="71"/>
      <c r="Q208" s="71"/>
      <c r="R208" s="71"/>
      <c r="S208" s="71"/>
      <c r="T208" s="71"/>
      <c r="U208" s="71"/>
      <c r="V208" s="71"/>
      <c r="W208" s="71"/>
      <c r="X208" s="71"/>
      <c r="Y208" s="71"/>
      <c r="Z208" s="71"/>
      <c r="AA208" s="71"/>
      <c r="AB208" s="71"/>
      <c r="AC208" s="71"/>
    </row>
    <row r="209" spans="1:29" x14ac:dyDescent="0.35">
      <c r="A209" s="71"/>
      <c r="B209" s="71"/>
      <c r="C209" s="71"/>
      <c r="D209" s="71"/>
      <c r="E209" s="71"/>
      <c r="F209" s="71"/>
      <c r="G209" s="71"/>
      <c r="H209" s="71"/>
      <c r="I209" s="71"/>
      <c r="J209" s="71"/>
      <c r="K209" s="71"/>
      <c r="L209" s="71"/>
      <c r="M209" s="71"/>
      <c r="N209" s="71"/>
      <c r="O209" s="71"/>
      <c r="P209" s="71"/>
      <c r="Q209" s="71"/>
      <c r="R209" s="71"/>
      <c r="S209" s="71"/>
      <c r="T209" s="71"/>
      <c r="U209" s="71"/>
      <c r="V209" s="71"/>
      <c r="W209" s="71"/>
      <c r="X209" s="71"/>
      <c r="Y209" s="71"/>
      <c r="Z209" s="71"/>
      <c r="AA209" s="71"/>
      <c r="AB209" s="71"/>
      <c r="AC209" s="71"/>
    </row>
    <row r="210" spans="1:29" x14ac:dyDescent="0.35">
      <c r="A210" s="71"/>
      <c r="B210" s="71"/>
      <c r="C210" s="71"/>
      <c r="D210" s="71"/>
      <c r="E210" s="71"/>
      <c r="F210" s="71"/>
      <c r="G210" s="71"/>
      <c r="H210" s="71"/>
      <c r="I210" s="71"/>
      <c r="J210" s="71"/>
      <c r="K210" s="71"/>
      <c r="L210" s="71"/>
      <c r="M210" s="71"/>
      <c r="N210" s="71"/>
      <c r="O210" s="71"/>
      <c r="P210" s="71"/>
      <c r="Q210" s="71"/>
      <c r="R210" s="71"/>
      <c r="S210" s="71"/>
      <c r="T210" s="71"/>
      <c r="U210" s="71"/>
      <c r="V210" s="71"/>
      <c r="W210" s="71"/>
      <c r="X210" s="71"/>
      <c r="Y210" s="71"/>
      <c r="Z210" s="71"/>
      <c r="AA210" s="71"/>
      <c r="AB210" s="71"/>
      <c r="AC210" s="71"/>
    </row>
    <row r="211" spans="1:29" x14ac:dyDescent="0.35">
      <c r="A211" s="71"/>
      <c r="B211" s="71"/>
      <c r="C211" s="71"/>
      <c r="D211" s="71"/>
      <c r="E211" s="71"/>
      <c r="F211" s="71"/>
      <c r="G211" s="71"/>
      <c r="H211" s="71"/>
      <c r="I211" s="71"/>
      <c r="J211" s="71"/>
      <c r="K211" s="71"/>
      <c r="L211" s="71"/>
      <c r="M211" s="71"/>
      <c r="N211" s="71"/>
      <c r="O211" s="71"/>
      <c r="P211" s="71"/>
      <c r="Q211" s="71"/>
      <c r="R211" s="71"/>
      <c r="S211" s="71"/>
      <c r="T211" s="71"/>
      <c r="U211" s="71"/>
      <c r="V211" s="71"/>
      <c r="W211" s="71"/>
      <c r="X211" s="71"/>
      <c r="Y211" s="71"/>
      <c r="Z211" s="71"/>
      <c r="AA211" s="71"/>
      <c r="AB211" s="71"/>
      <c r="AC211" s="71"/>
    </row>
    <row r="212" spans="1:29" x14ac:dyDescent="0.35">
      <c r="A212" s="71"/>
      <c r="B212" s="71"/>
      <c r="C212" s="71"/>
      <c r="D212" s="71"/>
      <c r="E212" s="71"/>
      <c r="F212" s="71"/>
      <c r="G212" s="71"/>
      <c r="H212" s="71"/>
      <c r="I212" s="71"/>
      <c r="J212" s="71"/>
      <c r="K212" s="71"/>
      <c r="L212" s="71"/>
      <c r="M212" s="71"/>
      <c r="N212" s="71"/>
      <c r="O212" s="71"/>
      <c r="P212" s="71"/>
      <c r="Q212" s="71"/>
      <c r="R212" s="71"/>
      <c r="S212" s="71"/>
      <c r="T212" s="71"/>
      <c r="U212" s="71"/>
      <c r="V212" s="71"/>
      <c r="W212" s="71"/>
      <c r="X212" s="71"/>
      <c r="Y212" s="71"/>
      <c r="Z212" s="71"/>
      <c r="AA212" s="71"/>
      <c r="AB212" s="71"/>
      <c r="AC212" s="71"/>
    </row>
    <row r="213" spans="1:29" x14ac:dyDescent="0.35">
      <c r="A213" s="71"/>
      <c r="B213" s="71"/>
      <c r="C213" s="71"/>
      <c r="D213" s="71"/>
      <c r="E213" s="71"/>
      <c r="F213" s="71"/>
      <c r="G213" s="71"/>
      <c r="H213" s="71"/>
      <c r="I213" s="71"/>
      <c r="J213" s="71"/>
      <c r="K213" s="71"/>
      <c r="L213" s="71"/>
      <c r="M213" s="71"/>
      <c r="N213" s="71"/>
      <c r="O213" s="71"/>
      <c r="P213" s="71"/>
      <c r="Q213" s="71"/>
      <c r="R213" s="71"/>
      <c r="S213" s="71"/>
      <c r="T213" s="71"/>
      <c r="U213" s="71"/>
      <c r="V213" s="71"/>
      <c r="W213" s="71"/>
      <c r="X213" s="71"/>
      <c r="Y213" s="71"/>
      <c r="Z213" s="71"/>
      <c r="AA213" s="71"/>
      <c r="AB213" s="71"/>
      <c r="AC213" s="71"/>
    </row>
    <row r="214" spans="1:29" x14ac:dyDescent="0.35">
      <c r="A214" s="71"/>
      <c r="B214" s="71"/>
      <c r="C214" s="71"/>
      <c r="D214" s="71"/>
      <c r="E214" s="71"/>
      <c r="F214" s="71"/>
      <c r="G214" s="71"/>
      <c r="H214" s="71"/>
      <c r="I214" s="71"/>
      <c r="J214" s="71"/>
      <c r="K214" s="71"/>
      <c r="L214" s="71"/>
      <c r="M214" s="71"/>
      <c r="N214" s="71"/>
      <c r="O214" s="71"/>
      <c r="P214" s="71"/>
      <c r="Q214" s="71"/>
      <c r="R214" s="71"/>
      <c r="S214" s="71"/>
      <c r="T214" s="71"/>
      <c r="U214" s="71"/>
      <c r="V214" s="71"/>
      <c r="W214" s="71"/>
      <c r="X214" s="71"/>
      <c r="Y214" s="71"/>
      <c r="Z214" s="71"/>
      <c r="AA214" s="71"/>
      <c r="AB214" s="71"/>
      <c r="AC214" s="71"/>
    </row>
    <row r="215" spans="1:29" x14ac:dyDescent="0.35">
      <c r="A215" s="71"/>
      <c r="B215" s="71"/>
      <c r="C215" s="71"/>
      <c r="D215" s="71"/>
      <c r="E215" s="71"/>
      <c r="F215" s="71"/>
      <c r="G215" s="71"/>
      <c r="H215" s="71"/>
      <c r="I215" s="71"/>
      <c r="J215" s="71"/>
      <c r="K215" s="71"/>
      <c r="L215" s="71"/>
      <c r="M215" s="71"/>
      <c r="N215" s="71"/>
      <c r="O215" s="71"/>
      <c r="P215" s="71"/>
      <c r="Q215" s="71"/>
      <c r="R215" s="71"/>
      <c r="S215" s="71"/>
      <c r="T215" s="71"/>
      <c r="U215" s="71"/>
      <c r="V215" s="71"/>
      <c r="W215" s="71"/>
      <c r="X215" s="71"/>
      <c r="Y215" s="71"/>
      <c r="Z215" s="71"/>
      <c r="AA215" s="71"/>
      <c r="AB215" s="71"/>
      <c r="AC215" s="71"/>
    </row>
    <row r="216" spans="1:29" x14ac:dyDescent="0.35">
      <c r="A216" s="71"/>
      <c r="B216" s="71"/>
      <c r="C216" s="71"/>
      <c r="D216" s="71"/>
      <c r="E216" s="71"/>
      <c r="F216" s="71"/>
      <c r="G216" s="71"/>
      <c r="H216" s="71"/>
      <c r="I216" s="71"/>
      <c r="J216" s="71"/>
      <c r="K216" s="71"/>
      <c r="L216" s="71"/>
      <c r="M216" s="71"/>
      <c r="N216" s="71"/>
      <c r="O216" s="71"/>
      <c r="P216" s="71"/>
      <c r="Q216" s="71"/>
      <c r="R216" s="71"/>
      <c r="S216" s="71"/>
      <c r="T216" s="71"/>
      <c r="U216" s="71"/>
      <c r="V216" s="71"/>
      <c r="W216" s="71"/>
      <c r="X216" s="71"/>
      <c r="Y216" s="71"/>
      <c r="Z216" s="71"/>
      <c r="AA216" s="71"/>
      <c r="AB216" s="71"/>
      <c r="AC216" s="71"/>
    </row>
    <row r="217" spans="1:29" x14ac:dyDescent="0.35">
      <c r="A217" s="71"/>
      <c r="B217" s="71"/>
      <c r="C217" s="71"/>
      <c r="D217" s="71"/>
      <c r="E217" s="71"/>
      <c r="F217" s="71"/>
      <c r="G217" s="71"/>
      <c r="H217" s="71"/>
      <c r="I217" s="71"/>
      <c r="J217" s="71"/>
      <c r="K217" s="71"/>
      <c r="L217" s="71"/>
      <c r="M217" s="71"/>
      <c r="N217" s="71"/>
      <c r="O217" s="71"/>
      <c r="P217" s="71"/>
      <c r="Q217" s="71"/>
      <c r="R217" s="71"/>
      <c r="S217" s="71"/>
      <c r="T217" s="71"/>
      <c r="U217" s="71"/>
      <c r="V217" s="71"/>
      <c r="W217" s="71"/>
      <c r="X217" s="71"/>
      <c r="Y217" s="71"/>
      <c r="Z217" s="71"/>
      <c r="AA217" s="71"/>
      <c r="AB217" s="71"/>
      <c r="AC217" s="71"/>
    </row>
    <row r="218" spans="1:29" x14ac:dyDescent="0.35">
      <c r="A218" s="71"/>
      <c r="B218" s="71"/>
      <c r="C218" s="71"/>
      <c r="D218" s="71"/>
      <c r="E218" s="71"/>
      <c r="F218" s="71"/>
      <c r="G218" s="71"/>
      <c r="H218" s="71"/>
      <c r="I218" s="71"/>
      <c r="J218" s="71"/>
      <c r="K218" s="71"/>
      <c r="L218" s="71"/>
      <c r="M218" s="71"/>
      <c r="N218" s="71"/>
      <c r="O218" s="71"/>
      <c r="P218" s="71"/>
      <c r="Q218" s="71"/>
      <c r="R218" s="71"/>
      <c r="S218" s="71"/>
      <c r="T218" s="71"/>
      <c r="U218" s="71"/>
      <c r="V218" s="71"/>
      <c r="W218" s="71"/>
      <c r="X218" s="71"/>
      <c r="Y218" s="71"/>
      <c r="Z218" s="71"/>
      <c r="AA218" s="71"/>
      <c r="AB218" s="71"/>
      <c r="AC218" s="71"/>
    </row>
    <row r="219" spans="1:29" x14ac:dyDescent="0.35">
      <c r="A219" s="71"/>
      <c r="B219" s="71"/>
      <c r="C219" s="71"/>
      <c r="D219" s="71"/>
      <c r="E219" s="71"/>
      <c r="F219" s="71"/>
      <c r="G219" s="71"/>
      <c r="H219" s="71"/>
      <c r="I219" s="71"/>
      <c r="J219" s="71"/>
      <c r="K219" s="71"/>
      <c r="L219" s="71"/>
      <c r="M219" s="71"/>
      <c r="N219" s="71"/>
      <c r="O219" s="71"/>
      <c r="P219" s="71"/>
      <c r="Q219" s="71"/>
      <c r="R219" s="71"/>
      <c r="S219" s="71"/>
      <c r="T219" s="71"/>
      <c r="U219" s="71"/>
      <c r="V219" s="71"/>
      <c r="W219" s="71"/>
      <c r="X219" s="71"/>
      <c r="Y219" s="71"/>
      <c r="Z219" s="71"/>
      <c r="AA219" s="71"/>
      <c r="AB219" s="71"/>
      <c r="AC219" s="71"/>
    </row>
    <row r="220" spans="1:29" x14ac:dyDescent="0.35">
      <c r="A220" s="71"/>
      <c r="B220" s="71"/>
      <c r="C220" s="71"/>
      <c r="D220" s="71"/>
      <c r="E220" s="71"/>
      <c r="F220" s="71"/>
      <c r="G220" s="71"/>
      <c r="H220" s="71"/>
      <c r="I220" s="71"/>
      <c r="J220" s="71"/>
      <c r="K220" s="71"/>
      <c r="L220" s="71"/>
      <c r="M220" s="71"/>
      <c r="N220" s="71"/>
      <c r="O220" s="71"/>
      <c r="P220" s="71"/>
      <c r="Q220" s="71"/>
      <c r="R220" s="71"/>
      <c r="S220" s="71"/>
      <c r="T220" s="71"/>
      <c r="U220" s="71"/>
      <c r="V220" s="71"/>
      <c r="W220" s="71"/>
      <c r="X220" s="71"/>
      <c r="Y220" s="71"/>
      <c r="Z220" s="71"/>
      <c r="AA220" s="71"/>
      <c r="AB220" s="71"/>
      <c r="AC220" s="71"/>
    </row>
    <row r="221" spans="1:29" x14ac:dyDescent="0.35">
      <c r="A221" s="71"/>
      <c r="B221" s="71"/>
      <c r="C221" s="71"/>
      <c r="D221" s="71"/>
      <c r="E221" s="71"/>
      <c r="F221" s="71"/>
      <c r="G221" s="71"/>
      <c r="H221" s="71"/>
      <c r="I221" s="71"/>
      <c r="J221" s="71"/>
      <c r="K221" s="71"/>
      <c r="L221" s="71"/>
      <c r="M221" s="71"/>
      <c r="N221" s="71"/>
      <c r="O221" s="71"/>
      <c r="P221" s="71"/>
      <c r="Q221" s="71"/>
      <c r="R221" s="71"/>
      <c r="S221" s="71"/>
      <c r="T221" s="71"/>
      <c r="U221" s="71"/>
      <c r="V221" s="71"/>
      <c r="W221" s="71"/>
      <c r="X221" s="71"/>
      <c r="Y221" s="71"/>
      <c r="Z221" s="71"/>
      <c r="AA221" s="71"/>
      <c r="AB221" s="71"/>
      <c r="AC221" s="71"/>
    </row>
    <row r="222" spans="1:29" x14ac:dyDescent="0.35">
      <c r="A222" s="71"/>
      <c r="B222" s="71"/>
      <c r="C222" s="71"/>
      <c r="D222" s="71"/>
      <c r="E222" s="71"/>
      <c r="F222" s="71"/>
      <c r="G222" s="71"/>
      <c r="H222" s="71"/>
      <c r="I222" s="71"/>
      <c r="J222" s="71"/>
      <c r="K222" s="71"/>
      <c r="L222" s="71"/>
      <c r="M222" s="71"/>
      <c r="N222" s="71"/>
      <c r="O222" s="71"/>
      <c r="P222" s="71"/>
      <c r="Q222" s="71"/>
      <c r="R222" s="71"/>
      <c r="S222" s="71"/>
      <c r="T222" s="71"/>
      <c r="U222" s="71"/>
      <c r="V222" s="71"/>
      <c r="W222" s="71"/>
      <c r="X222" s="71"/>
      <c r="Y222" s="71"/>
      <c r="Z222" s="71"/>
      <c r="AA222" s="71"/>
      <c r="AB222" s="71"/>
      <c r="AC222" s="71"/>
    </row>
    <row r="223" spans="1:29" x14ac:dyDescent="0.35">
      <c r="A223" s="71"/>
      <c r="B223" s="71"/>
      <c r="C223" s="71"/>
      <c r="D223" s="71"/>
      <c r="E223" s="71"/>
      <c r="F223" s="71"/>
      <c r="G223" s="71"/>
      <c r="H223" s="71"/>
      <c r="I223" s="71"/>
      <c r="J223" s="71"/>
      <c r="K223" s="71"/>
      <c r="L223" s="71"/>
      <c r="M223" s="71"/>
      <c r="N223" s="71"/>
      <c r="O223" s="71"/>
      <c r="P223" s="71"/>
      <c r="Q223" s="71"/>
      <c r="R223" s="71"/>
      <c r="S223" s="71"/>
      <c r="T223" s="71"/>
      <c r="U223" s="71"/>
      <c r="V223" s="71"/>
      <c r="W223" s="71"/>
      <c r="X223" s="71"/>
      <c r="Y223" s="71"/>
      <c r="Z223" s="71"/>
      <c r="AA223" s="71"/>
      <c r="AB223" s="71"/>
      <c r="AC223" s="71"/>
    </row>
    <row r="224" spans="1:29" x14ac:dyDescent="0.35">
      <c r="A224" s="71"/>
      <c r="B224" s="71"/>
      <c r="C224" s="71"/>
      <c r="D224" s="71"/>
      <c r="E224" s="71"/>
      <c r="F224" s="71"/>
      <c r="G224" s="71"/>
      <c r="H224" s="71"/>
      <c r="I224" s="71"/>
      <c r="J224" s="71"/>
      <c r="K224" s="71"/>
      <c r="L224" s="71"/>
      <c r="M224" s="71"/>
      <c r="N224" s="71"/>
      <c r="O224" s="71"/>
      <c r="P224" s="71"/>
      <c r="Q224" s="71"/>
      <c r="R224" s="71"/>
      <c r="S224" s="71"/>
      <c r="T224" s="71"/>
      <c r="U224" s="71"/>
      <c r="V224" s="71"/>
      <c r="W224" s="71"/>
      <c r="X224" s="71"/>
      <c r="Y224" s="71"/>
      <c r="Z224" s="71"/>
      <c r="AA224" s="71"/>
      <c r="AB224" s="71"/>
      <c r="AC224" s="71"/>
    </row>
    <row r="225" spans="1:29" x14ac:dyDescent="0.35">
      <c r="A225" s="71"/>
      <c r="B225" s="71"/>
      <c r="C225" s="71"/>
      <c r="D225" s="71"/>
      <c r="E225" s="71"/>
      <c r="F225" s="71"/>
      <c r="G225" s="71"/>
      <c r="H225" s="71"/>
      <c r="I225" s="71"/>
      <c r="J225" s="71"/>
      <c r="K225" s="71"/>
      <c r="L225" s="71"/>
      <c r="M225" s="71"/>
      <c r="N225" s="71"/>
      <c r="O225" s="71"/>
      <c r="P225" s="71"/>
      <c r="Q225" s="71"/>
      <c r="R225" s="71"/>
      <c r="S225" s="71"/>
      <c r="T225" s="71"/>
      <c r="U225" s="71"/>
      <c r="V225" s="71"/>
      <c r="W225" s="71"/>
      <c r="X225" s="71"/>
      <c r="Y225" s="71"/>
      <c r="Z225" s="71"/>
      <c r="AA225" s="71"/>
      <c r="AB225" s="71"/>
      <c r="AC225" s="71"/>
    </row>
    <row r="226" spans="1:29" x14ac:dyDescent="0.35">
      <c r="A226" s="71"/>
      <c r="B226" s="71"/>
      <c r="C226" s="71"/>
      <c r="D226" s="71"/>
      <c r="E226" s="71"/>
      <c r="F226" s="71"/>
      <c r="G226" s="71"/>
      <c r="H226" s="71"/>
      <c r="I226" s="71"/>
      <c r="J226" s="71"/>
      <c r="K226" s="71"/>
      <c r="L226" s="71"/>
      <c r="M226" s="71"/>
      <c r="N226" s="71"/>
      <c r="O226" s="71"/>
      <c r="P226" s="71"/>
      <c r="Q226" s="71"/>
      <c r="R226" s="71"/>
      <c r="S226" s="71"/>
      <c r="T226" s="71"/>
      <c r="U226" s="71"/>
      <c r="V226" s="71"/>
      <c r="W226" s="71"/>
      <c r="X226" s="71"/>
      <c r="Y226" s="71"/>
      <c r="Z226" s="71"/>
      <c r="AA226" s="71"/>
      <c r="AB226" s="71"/>
      <c r="AC226" s="71"/>
    </row>
    <row r="227" spans="1:29" x14ac:dyDescent="0.35">
      <c r="A227" s="71"/>
      <c r="B227" s="71"/>
      <c r="C227" s="71"/>
      <c r="D227" s="71"/>
      <c r="E227" s="71"/>
      <c r="F227" s="71"/>
      <c r="G227" s="71"/>
      <c r="H227" s="71"/>
      <c r="I227" s="71"/>
      <c r="J227" s="71"/>
      <c r="K227" s="71"/>
      <c r="L227" s="71"/>
      <c r="M227" s="71"/>
      <c r="N227" s="71"/>
      <c r="O227" s="71"/>
      <c r="P227" s="71"/>
      <c r="Q227" s="71"/>
      <c r="R227" s="71"/>
      <c r="S227" s="71"/>
      <c r="T227" s="71"/>
      <c r="U227" s="71"/>
      <c r="V227" s="71"/>
      <c r="W227" s="71"/>
      <c r="X227" s="71"/>
      <c r="Y227" s="71"/>
      <c r="Z227" s="71"/>
      <c r="AA227" s="71"/>
      <c r="AB227" s="71"/>
      <c r="AC227" s="71"/>
    </row>
    <row r="228" spans="1:29" x14ac:dyDescent="0.35">
      <c r="A228" s="71"/>
      <c r="B228" s="71"/>
      <c r="C228" s="71"/>
      <c r="D228" s="71"/>
      <c r="E228" s="71"/>
      <c r="F228" s="71"/>
      <c r="G228" s="71"/>
      <c r="H228" s="71"/>
      <c r="I228" s="71"/>
      <c r="J228" s="71"/>
      <c r="K228" s="71"/>
      <c r="L228" s="71"/>
      <c r="M228" s="71"/>
      <c r="N228" s="71"/>
      <c r="O228" s="71"/>
      <c r="P228" s="71"/>
      <c r="Q228" s="71"/>
      <c r="R228" s="71"/>
      <c r="S228" s="71"/>
      <c r="T228" s="71"/>
      <c r="U228" s="71"/>
      <c r="V228" s="71"/>
      <c r="W228" s="71"/>
      <c r="X228" s="71"/>
      <c r="Y228" s="71"/>
      <c r="Z228" s="71"/>
      <c r="AA228" s="71"/>
      <c r="AB228" s="71"/>
      <c r="AC228" s="71"/>
    </row>
    <row r="229" spans="1:29" x14ac:dyDescent="0.35">
      <c r="A229" s="71"/>
      <c r="B229" s="71"/>
      <c r="C229" s="71"/>
      <c r="D229" s="71"/>
      <c r="E229" s="71"/>
      <c r="F229" s="71"/>
      <c r="G229" s="71"/>
      <c r="H229" s="71"/>
      <c r="I229" s="71"/>
      <c r="J229" s="71"/>
      <c r="K229" s="71"/>
      <c r="L229" s="71"/>
      <c r="M229" s="71"/>
      <c r="N229" s="71"/>
      <c r="O229" s="71"/>
      <c r="P229" s="71"/>
      <c r="Q229" s="71"/>
      <c r="R229" s="71"/>
      <c r="S229" s="71"/>
      <c r="T229" s="71"/>
      <c r="U229" s="71"/>
      <c r="V229" s="71"/>
      <c r="W229" s="71"/>
      <c r="X229" s="71"/>
      <c r="Y229" s="71"/>
      <c r="Z229" s="71"/>
      <c r="AA229" s="71"/>
      <c r="AB229" s="71"/>
      <c r="AC229" s="71"/>
    </row>
    <row r="230" spans="1:29" x14ac:dyDescent="0.35">
      <c r="A230" s="71"/>
      <c r="B230" s="71"/>
      <c r="C230" s="71"/>
      <c r="D230" s="71"/>
      <c r="E230" s="71"/>
      <c r="F230" s="71"/>
      <c r="G230" s="71"/>
      <c r="H230" s="71"/>
      <c r="I230" s="71"/>
      <c r="J230" s="71"/>
      <c r="K230" s="71"/>
      <c r="L230" s="71"/>
      <c r="M230" s="71"/>
      <c r="N230" s="71"/>
      <c r="O230" s="71"/>
      <c r="P230" s="71"/>
      <c r="Q230" s="71"/>
      <c r="R230" s="71"/>
      <c r="S230" s="71"/>
      <c r="T230" s="71"/>
      <c r="U230" s="71"/>
      <c r="V230" s="71"/>
      <c r="W230" s="71"/>
      <c r="X230" s="71"/>
      <c r="Y230" s="71"/>
      <c r="Z230" s="71"/>
      <c r="AA230" s="71"/>
      <c r="AB230" s="71"/>
      <c r="AC230" s="71"/>
    </row>
    <row r="231" spans="1:29" x14ac:dyDescent="0.35">
      <c r="A231" s="71"/>
      <c r="B231" s="71"/>
      <c r="C231" s="71"/>
      <c r="D231" s="71"/>
      <c r="E231" s="71"/>
      <c r="F231" s="71"/>
      <c r="G231" s="71"/>
      <c r="H231" s="71"/>
      <c r="I231" s="71"/>
      <c r="J231" s="71"/>
      <c r="K231" s="71"/>
      <c r="L231" s="71"/>
      <c r="M231" s="71"/>
      <c r="N231" s="71"/>
      <c r="O231" s="71"/>
      <c r="P231" s="71"/>
      <c r="Q231" s="71"/>
      <c r="R231" s="71"/>
      <c r="S231" s="71"/>
      <c r="T231" s="71"/>
      <c r="U231" s="71"/>
      <c r="V231" s="71"/>
      <c r="W231" s="71"/>
      <c r="X231" s="71"/>
      <c r="Y231" s="71"/>
      <c r="Z231" s="71"/>
      <c r="AA231" s="71"/>
      <c r="AB231" s="71"/>
      <c r="AC231" s="71"/>
    </row>
    <row r="232" spans="1:29" x14ac:dyDescent="0.35">
      <c r="A232" s="71"/>
      <c r="B232" s="71"/>
      <c r="C232" s="71"/>
      <c r="D232" s="71"/>
      <c r="E232" s="71"/>
      <c r="F232" s="71"/>
      <c r="G232" s="71"/>
      <c r="H232" s="71"/>
      <c r="I232" s="71"/>
      <c r="J232" s="71"/>
      <c r="K232" s="71"/>
      <c r="L232" s="71"/>
      <c r="M232" s="71"/>
      <c r="N232" s="71"/>
      <c r="O232" s="71"/>
      <c r="P232" s="71"/>
      <c r="Q232" s="71"/>
      <c r="R232" s="71"/>
      <c r="S232" s="71"/>
      <c r="T232" s="71"/>
      <c r="U232" s="71"/>
      <c r="V232" s="71"/>
      <c r="W232" s="71"/>
      <c r="X232" s="71"/>
      <c r="Y232" s="71"/>
      <c r="Z232" s="71"/>
      <c r="AA232" s="71"/>
      <c r="AB232" s="71"/>
      <c r="AC232" s="71"/>
    </row>
    <row r="233" spans="1:29" x14ac:dyDescent="0.35">
      <c r="A233" s="71"/>
      <c r="B233" s="71"/>
      <c r="C233" s="71"/>
      <c r="D233" s="71"/>
      <c r="E233" s="71"/>
      <c r="F233" s="71"/>
      <c r="G233" s="71"/>
      <c r="H233" s="71"/>
      <c r="I233" s="71"/>
      <c r="J233" s="71"/>
      <c r="K233" s="71"/>
      <c r="L233" s="71"/>
      <c r="M233" s="71"/>
      <c r="N233" s="71"/>
      <c r="O233" s="71"/>
      <c r="P233" s="71"/>
      <c r="Q233" s="71"/>
      <c r="R233" s="71"/>
      <c r="S233" s="71"/>
      <c r="T233" s="71"/>
      <c r="U233" s="71"/>
      <c r="V233" s="71"/>
      <c r="W233" s="71"/>
      <c r="X233" s="71"/>
      <c r="Y233" s="71"/>
      <c r="Z233" s="71"/>
      <c r="AA233" s="71"/>
      <c r="AB233" s="71"/>
      <c r="AC233" s="71"/>
    </row>
    <row r="234" spans="1:29" x14ac:dyDescent="0.35">
      <c r="A234" s="71"/>
      <c r="B234" s="71"/>
      <c r="C234" s="71"/>
      <c r="D234" s="71"/>
      <c r="E234" s="71"/>
      <c r="F234" s="71"/>
      <c r="G234" s="71"/>
      <c r="H234" s="71"/>
      <c r="I234" s="71"/>
      <c r="J234" s="71"/>
      <c r="K234" s="71"/>
      <c r="L234" s="71"/>
      <c r="M234" s="71"/>
      <c r="N234" s="71"/>
      <c r="O234" s="71"/>
      <c r="P234" s="71"/>
      <c r="Q234" s="71"/>
      <c r="R234" s="71"/>
      <c r="S234" s="71"/>
      <c r="T234" s="71"/>
      <c r="U234" s="71"/>
      <c r="V234" s="71"/>
      <c r="W234" s="71"/>
      <c r="X234" s="71"/>
      <c r="Y234" s="71"/>
      <c r="Z234" s="71"/>
      <c r="AA234" s="71"/>
      <c r="AB234" s="71"/>
      <c r="AC234" s="71"/>
    </row>
    <row r="235" spans="1:29" x14ac:dyDescent="0.35">
      <c r="A235" s="71"/>
      <c r="B235" s="71"/>
      <c r="C235" s="71"/>
      <c r="D235" s="71"/>
      <c r="E235" s="71"/>
      <c r="F235" s="71"/>
      <c r="G235" s="71"/>
      <c r="H235" s="71"/>
      <c r="I235" s="71"/>
      <c r="J235" s="71"/>
      <c r="K235" s="71"/>
      <c r="L235" s="71"/>
      <c r="M235" s="71"/>
      <c r="N235" s="71"/>
      <c r="O235" s="71"/>
      <c r="P235" s="71"/>
      <c r="Q235" s="71"/>
      <c r="R235" s="71"/>
      <c r="S235" s="71"/>
      <c r="T235" s="71"/>
      <c r="U235" s="71"/>
      <c r="V235" s="71"/>
      <c r="W235" s="71"/>
      <c r="X235" s="71"/>
      <c r="Y235" s="71"/>
      <c r="Z235" s="71"/>
      <c r="AA235" s="71"/>
      <c r="AB235" s="71"/>
      <c r="AC235" s="71"/>
    </row>
    <row r="236" spans="1:29" x14ac:dyDescent="0.35">
      <c r="A236" s="71"/>
      <c r="B236" s="71"/>
      <c r="C236" s="71"/>
      <c r="D236" s="71"/>
      <c r="E236" s="71"/>
      <c r="F236" s="71"/>
      <c r="G236" s="71"/>
      <c r="H236" s="71"/>
      <c r="I236" s="71"/>
      <c r="J236" s="71"/>
      <c r="K236" s="71"/>
      <c r="L236" s="71"/>
      <c r="M236" s="71"/>
      <c r="N236" s="71"/>
      <c r="O236" s="71"/>
      <c r="P236" s="71"/>
      <c r="Q236" s="71"/>
      <c r="R236" s="71"/>
      <c r="S236" s="71"/>
      <c r="T236" s="71"/>
      <c r="U236" s="71"/>
      <c r="V236" s="71"/>
      <c r="W236" s="71"/>
      <c r="X236" s="71"/>
      <c r="Y236" s="71"/>
      <c r="Z236" s="71"/>
      <c r="AA236" s="71"/>
      <c r="AB236" s="71"/>
      <c r="AC236" s="71"/>
    </row>
    <row r="237" spans="1:29" x14ac:dyDescent="0.35">
      <c r="A237" s="71"/>
      <c r="B237" s="71"/>
      <c r="C237" s="71"/>
      <c r="D237" s="71"/>
      <c r="E237" s="71"/>
      <c r="F237" s="71"/>
      <c r="G237" s="71"/>
      <c r="H237" s="71"/>
      <c r="I237" s="71"/>
      <c r="J237" s="71"/>
      <c r="K237" s="71"/>
      <c r="L237" s="71"/>
      <c r="M237" s="71"/>
      <c r="N237" s="71"/>
      <c r="O237" s="71"/>
      <c r="P237" s="71"/>
      <c r="Q237" s="71"/>
      <c r="R237" s="71"/>
      <c r="S237" s="71"/>
      <c r="T237" s="71"/>
      <c r="U237" s="71"/>
      <c r="V237" s="71"/>
      <c r="W237" s="71"/>
      <c r="X237" s="71"/>
      <c r="Y237" s="71"/>
      <c r="Z237" s="71"/>
      <c r="AA237" s="71"/>
      <c r="AB237" s="71"/>
      <c r="AC237" s="71"/>
    </row>
    <row r="238" spans="1:29" x14ac:dyDescent="0.35">
      <c r="A238" s="71"/>
      <c r="B238" s="71"/>
      <c r="C238" s="71"/>
      <c r="D238" s="71"/>
      <c r="E238" s="71"/>
      <c r="F238" s="71"/>
      <c r="G238" s="71"/>
      <c r="H238" s="71"/>
      <c r="I238" s="71"/>
      <c r="J238" s="71"/>
      <c r="K238" s="71"/>
      <c r="L238" s="71"/>
      <c r="M238" s="71"/>
      <c r="N238" s="71"/>
      <c r="O238" s="71"/>
      <c r="P238" s="71"/>
      <c r="Q238" s="71"/>
      <c r="R238" s="71"/>
      <c r="S238" s="71"/>
      <c r="T238" s="71"/>
      <c r="U238" s="71"/>
      <c r="V238" s="71"/>
      <c r="W238" s="71"/>
      <c r="X238" s="71"/>
      <c r="Y238" s="71"/>
      <c r="Z238" s="71"/>
      <c r="AA238" s="71"/>
      <c r="AB238" s="71"/>
      <c r="AC238" s="71"/>
    </row>
    <row r="239" spans="1:29" x14ac:dyDescent="0.35">
      <c r="A239" s="71"/>
      <c r="B239" s="71"/>
      <c r="C239" s="71"/>
      <c r="D239" s="71"/>
      <c r="E239" s="71"/>
      <c r="F239" s="71"/>
      <c r="G239" s="71"/>
      <c r="H239" s="71"/>
      <c r="I239" s="71"/>
      <c r="J239" s="71"/>
      <c r="K239" s="71"/>
      <c r="L239" s="71"/>
      <c r="M239" s="71"/>
      <c r="N239" s="71"/>
      <c r="O239" s="71"/>
      <c r="P239" s="71"/>
      <c r="Q239" s="71"/>
      <c r="R239" s="71"/>
      <c r="S239" s="71"/>
      <c r="T239" s="71"/>
      <c r="U239" s="71"/>
      <c r="V239" s="71"/>
      <c r="W239" s="71"/>
      <c r="X239" s="71"/>
      <c r="Y239" s="71"/>
      <c r="Z239" s="71"/>
      <c r="AA239" s="71"/>
      <c r="AB239" s="71"/>
      <c r="AC239" s="71"/>
    </row>
    <row r="240" spans="1:29" x14ac:dyDescent="0.35">
      <c r="A240" s="71"/>
      <c r="B240" s="71"/>
      <c r="C240" s="71"/>
      <c r="D240" s="71"/>
      <c r="E240" s="71"/>
      <c r="F240" s="71"/>
      <c r="G240" s="71"/>
      <c r="H240" s="71"/>
      <c r="I240" s="71"/>
      <c r="J240" s="71"/>
      <c r="K240" s="71"/>
      <c r="L240" s="71"/>
      <c r="M240" s="71"/>
      <c r="N240" s="71"/>
      <c r="O240" s="71"/>
      <c r="P240" s="71"/>
      <c r="Q240" s="71"/>
      <c r="R240" s="71"/>
      <c r="S240" s="71"/>
      <c r="T240" s="71"/>
      <c r="U240" s="71"/>
      <c r="V240" s="71"/>
      <c r="W240" s="71"/>
      <c r="X240" s="71"/>
      <c r="Y240" s="71"/>
      <c r="Z240" s="71"/>
      <c r="AA240" s="71"/>
      <c r="AB240" s="71"/>
      <c r="AC240" s="71"/>
    </row>
    <row r="241" spans="1:29" x14ac:dyDescent="0.35">
      <c r="A241" s="71"/>
      <c r="B241" s="71"/>
      <c r="C241" s="71"/>
      <c r="D241" s="71"/>
      <c r="E241" s="71"/>
      <c r="F241" s="71"/>
      <c r="G241" s="71"/>
      <c r="H241" s="71"/>
      <c r="I241" s="71"/>
      <c r="J241" s="71"/>
      <c r="K241" s="71"/>
      <c r="L241" s="71"/>
      <c r="M241" s="71"/>
      <c r="N241" s="71"/>
      <c r="O241" s="71"/>
      <c r="P241" s="71"/>
      <c r="Q241" s="71"/>
      <c r="R241" s="71"/>
      <c r="S241" s="71"/>
      <c r="T241" s="71"/>
      <c r="U241" s="71"/>
      <c r="V241" s="71"/>
      <c r="W241" s="71"/>
      <c r="X241" s="71"/>
      <c r="Y241" s="71"/>
      <c r="Z241" s="71"/>
      <c r="AA241" s="71"/>
      <c r="AB241" s="71"/>
      <c r="AC241" s="71"/>
    </row>
    <row r="242" spans="1:29" x14ac:dyDescent="0.35">
      <c r="A242" s="71"/>
      <c r="B242" s="71"/>
      <c r="C242" s="71"/>
      <c r="D242" s="71"/>
      <c r="E242" s="71"/>
      <c r="F242" s="71"/>
      <c r="G242" s="71"/>
      <c r="H242" s="71"/>
      <c r="I242" s="71"/>
      <c r="J242" s="71"/>
      <c r="K242" s="71"/>
      <c r="L242" s="71"/>
      <c r="M242" s="71"/>
      <c r="N242" s="71"/>
      <c r="O242" s="71"/>
      <c r="P242" s="71"/>
      <c r="Q242" s="71"/>
      <c r="R242" s="71"/>
      <c r="S242" s="71"/>
      <c r="T242" s="71"/>
      <c r="U242" s="71"/>
      <c r="V242" s="71"/>
      <c r="W242" s="71"/>
      <c r="X242" s="71"/>
      <c r="Y242" s="71"/>
      <c r="Z242" s="71"/>
      <c r="AA242" s="71"/>
      <c r="AB242" s="71"/>
      <c r="AC242" s="71"/>
    </row>
    <row r="243" spans="1:29" x14ac:dyDescent="0.35">
      <c r="A243" s="71"/>
      <c r="B243" s="71"/>
      <c r="C243" s="71"/>
      <c r="D243" s="71"/>
      <c r="E243" s="71"/>
      <c r="F243" s="71"/>
      <c r="G243" s="71"/>
      <c r="H243" s="71"/>
      <c r="I243" s="71"/>
      <c r="J243" s="71"/>
      <c r="K243" s="71"/>
      <c r="L243" s="71"/>
      <c r="M243" s="71"/>
      <c r="N243" s="71"/>
      <c r="O243" s="71"/>
      <c r="P243" s="71"/>
      <c r="Q243" s="71"/>
      <c r="R243" s="71"/>
      <c r="S243" s="71"/>
      <c r="T243" s="71"/>
      <c r="U243" s="71"/>
      <c r="V243" s="71"/>
      <c r="W243" s="71"/>
      <c r="X243" s="71"/>
      <c r="Y243" s="71"/>
      <c r="Z243" s="71"/>
      <c r="AA243" s="71"/>
      <c r="AB243" s="71"/>
      <c r="AC243" s="71"/>
    </row>
    <row r="244" spans="1:29" x14ac:dyDescent="0.35">
      <c r="A244" s="71"/>
      <c r="B244" s="71"/>
      <c r="C244" s="71"/>
      <c r="D244" s="71"/>
      <c r="E244" s="71"/>
      <c r="F244" s="71"/>
      <c r="G244" s="71"/>
      <c r="H244" s="71"/>
      <c r="I244" s="71"/>
      <c r="J244" s="71"/>
      <c r="K244" s="71"/>
      <c r="L244" s="71"/>
      <c r="M244" s="71"/>
      <c r="N244" s="71"/>
      <c r="O244" s="71"/>
      <c r="P244" s="71"/>
      <c r="Q244" s="71"/>
      <c r="R244" s="71"/>
      <c r="S244" s="71"/>
      <c r="T244" s="71"/>
      <c r="U244" s="71"/>
      <c r="V244" s="71"/>
      <c r="W244" s="71"/>
      <c r="X244" s="71"/>
      <c r="Y244" s="71"/>
      <c r="Z244" s="71"/>
      <c r="AA244" s="71"/>
      <c r="AB244" s="71"/>
      <c r="AC244" s="71"/>
    </row>
    <row r="245" spans="1:29" x14ac:dyDescent="0.35">
      <c r="A245" s="71"/>
      <c r="B245" s="71"/>
      <c r="C245" s="71"/>
      <c r="D245" s="71"/>
      <c r="E245" s="71"/>
      <c r="F245" s="71"/>
      <c r="G245" s="71"/>
      <c r="H245" s="71"/>
      <c r="I245" s="71"/>
      <c r="J245" s="71"/>
      <c r="K245" s="71"/>
      <c r="L245" s="71"/>
      <c r="M245" s="71"/>
      <c r="N245" s="71"/>
      <c r="O245" s="71"/>
      <c r="P245" s="71"/>
      <c r="Q245" s="71"/>
      <c r="R245" s="71"/>
      <c r="S245" s="71"/>
      <c r="T245" s="71"/>
      <c r="U245" s="71"/>
      <c r="V245" s="71"/>
      <c r="W245" s="71"/>
      <c r="X245" s="71"/>
      <c r="Y245" s="71"/>
      <c r="Z245" s="71"/>
      <c r="AA245" s="71"/>
      <c r="AB245" s="71"/>
      <c r="AC245" s="71"/>
    </row>
    <row r="246" spans="1:29" x14ac:dyDescent="0.35">
      <c r="A246" s="71"/>
      <c r="B246" s="71"/>
      <c r="C246" s="71"/>
      <c r="D246" s="71"/>
      <c r="E246" s="71"/>
      <c r="F246" s="71"/>
      <c r="G246" s="71"/>
      <c r="H246" s="71"/>
      <c r="I246" s="71"/>
      <c r="J246" s="71"/>
      <c r="K246" s="71"/>
      <c r="L246" s="71"/>
      <c r="M246" s="71"/>
      <c r="N246" s="71"/>
      <c r="O246" s="71"/>
      <c r="P246" s="71"/>
      <c r="Q246" s="71"/>
      <c r="R246" s="71"/>
      <c r="S246" s="71"/>
      <c r="T246" s="71"/>
      <c r="U246" s="71"/>
      <c r="V246" s="71"/>
      <c r="W246" s="71"/>
      <c r="X246" s="71"/>
      <c r="Y246" s="71"/>
      <c r="Z246" s="71"/>
      <c r="AA246" s="71"/>
      <c r="AB246" s="71"/>
      <c r="AC246" s="71"/>
    </row>
    <row r="247" spans="1:29" x14ac:dyDescent="0.35">
      <c r="A247" s="71"/>
      <c r="B247" s="71"/>
      <c r="C247" s="71"/>
      <c r="D247" s="71"/>
      <c r="E247" s="71"/>
      <c r="F247" s="71"/>
      <c r="G247" s="71"/>
      <c r="H247" s="71"/>
      <c r="I247" s="71"/>
      <c r="J247" s="71"/>
      <c r="K247" s="71"/>
      <c r="L247" s="71"/>
      <c r="M247" s="71"/>
      <c r="N247" s="71"/>
      <c r="O247" s="71"/>
      <c r="P247" s="71"/>
      <c r="Q247" s="71"/>
      <c r="R247" s="71"/>
      <c r="S247" s="71"/>
      <c r="T247" s="71"/>
      <c r="U247" s="71"/>
      <c r="V247" s="71"/>
      <c r="W247" s="71"/>
      <c r="X247" s="71"/>
      <c r="Y247" s="71"/>
      <c r="Z247" s="71"/>
      <c r="AA247" s="71"/>
      <c r="AB247" s="71"/>
      <c r="AC247" s="71"/>
    </row>
    <row r="248" spans="1:29" x14ac:dyDescent="0.35">
      <c r="A248" s="71"/>
      <c r="B248" s="71"/>
      <c r="C248" s="71"/>
      <c r="D248" s="71"/>
      <c r="E248" s="71"/>
      <c r="F248" s="71"/>
      <c r="G248" s="71"/>
      <c r="H248" s="71"/>
      <c r="I248" s="71"/>
      <c r="J248" s="71"/>
      <c r="K248" s="71"/>
      <c r="L248" s="71"/>
      <c r="M248" s="71"/>
      <c r="N248" s="71"/>
      <c r="O248" s="71"/>
      <c r="P248" s="71"/>
      <c r="Q248" s="71"/>
      <c r="R248" s="71"/>
      <c r="S248" s="71"/>
      <c r="T248" s="71"/>
      <c r="U248" s="71"/>
      <c r="V248" s="71"/>
      <c r="W248" s="71"/>
      <c r="X248" s="71"/>
      <c r="Y248" s="71"/>
      <c r="Z248" s="71"/>
      <c r="AA248" s="71"/>
      <c r="AB248" s="71"/>
      <c r="AC248" s="71"/>
    </row>
    <row r="249" spans="1:29" x14ac:dyDescent="0.35">
      <c r="A249" s="71"/>
      <c r="B249" s="71"/>
      <c r="C249" s="71"/>
      <c r="D249" s="71"/>
      <c r="E249" s="71"/>
      <c r="F249" s="71"/>
      <c r="G249" s="71"/>
      <c r="H249" s="71"/>
      <c r="I249" s="71"/>
      <c r="J249" s="71"/>
      <c r="K249" s="71"/>
      <c r="L249" s="71"/>
      <c r="M249" s="71"/>
      <c r="N249" s="71"/>
      <c r="O249" s="71"/>
      <c r="P249" s="71"/>
      <c r="Q249" s="71"/>
      <c r="R249" s="71"/>
      <c r="S249" s="71"/>
      <c r="T249" s="71"/>
      <c r="U249" s="71"/>
      <c r="V249" s="71"/>
      <c r="W249" s="71"/>
      <c r="X249" s="71"/>
      <c r="Y249" s="71"/>
      <c r="Z249" s="71"/>
      <c r="AA249" s="71"/>
      <c r="AB249" s="71"/>
      <c r="AC249" s="71"/>
    </row>
    <row r="250" spans="1:29" x14ac:dyDescent="0.35">
      <c r="A250" s="71"/>
      <c r="B250" s="71"/>
      <c r="C250" s="71"/>
      <c r="D250" s="71"/>
      <c r="E250" s="71"/>
      <c r="F250" s="71"/>
      <c r="G250" s="71"/>
      <c r="H250" s="71"/>
      <c r="I250" s="71"/>
      <c r="J250" s="71"/>
      <c r="K250" s="71"/>
      <c r="L250" s="71"/>
      <c r="M250" s="71"/>
      <c r="N250" s="71"/>
      <c r="O250" s="71"/>
      <c r="P250" s="71"/>
      <c r="Q250" s="71"/>
      <c r="R250" s="71"/>
      <c r="S250" s="71"/>
      <c r="T250" s="71"/>
      <c r="U250" s="71"/>
      <c r="V250" s="71"/>
      <c r="W250" s="71"/>
      <c r="X250" s="71"/>
      <c r="Y250" s="71"/>
      <c r="Z250" s="71"/>
      <c r="AA250" s="71"/>
      <c r="AB250" s="71"/>
      <c r="AC250" s="71"/>
    </row>
    <row r="251" spans="1:29" x14ac:dyDescent="0.35">
      <c r="A251" s="71"/>
      <c r="B251" s="71"/>
      <c r="C251" s="71"/>
      <c r="D251" s="71"/>
      <c r="E251" s="71"/>
      <c r="F251" s="71"/>
      <c r="G251" s="71"/>
      <c r="H251" s="71"/>
      <c r="I251" s="71"/>
      <c r="J251" s="71"/>
      <c r="K251" s="71"/>
      <c r="L251" s="71"/>
      <c r="M251" s="71"/>
      <c r="N251" s="71"/>
      <c r="O251" s="71"/>
      <c r="P251" s="71"/>
      <c r="Q251" s="71"/>
      <c r="R251" s="71"/>
      <c r="S251" s="71"/>
      <c r="T251" s="71"/>
      <c r="U251" s="71"/>
      <c r="V251" s="71"/>
      <c r="W251" s="71"/>
      <c r="X251" s="71"/>
      <c r="Y251" s="71"/>
      <c r="Z251" s="71"/>
      <c r="AA251" s="71"/>
      <c r="AB251" s="71"/>
      <c r="AC251" s="71"/>
    </row>
    <row r="252" spans="1:29" x14ac:dyDescent="0.35">
      <c r="A252" s="71"/>
      <c r="B252" s="71"/>
      <c r="C252" s="71"/>
      <c r="D252" s="71"/>
      <c r="E252" s="71"/>
      <c r="F252" s="71"/>
      <c r="G252" s="71"/>
      <c r="H252" s="71"/>
      <c r="I252" s="71"/>
      <c r="J252" s="71"/>
      <c r="K252" s="71"/>
      <c r="L252" s="71"/>
      <c r="M252" s="71"/>
      <c r="N252" s="71"/>
      <c r="O252" s="71"/>
      <c r="P252" s="71"/>
      <c r="Q252" s="71"/>
      <c r="R252" s="71"/>
      <c r="S252" s="71"/>
      <c r="T252" s="71"/>
      <c r="U252" s="71"/>
      <c r="V252" s="71"/>
      <c r="W252" s="71"/>
      <c r="X252" s="71"/>
      <c r="Y252" s="71"/>
      <c r="Z252" s="71"/>
      <c r="AA252" s="71"/>
      <c r="AB252" s="71"/>
    </row>
    <row r="253" spans="1:29" x14ac:dyDescent="0.35">
      <c r="A253" s="71"/>
      <c r="B253" s="71"/>
      <c r="C253" s="71"/>
      <c r="D253" s="71"/>
      <c r="E253" s="71"/>
      <c r="F253" s="71"/>
      <c r="G253" s="71"/>
      <c r="H253" s="71"/>
      <c r="I253" s="71"/>
      <c r="J253" s="71"/>
      <c r="K253" s="71"/>
      <c r="L253" s="71"/>
      <c r="M253" s="71"/>
      <c r="N253" s="71"/>
      <c r="O253" s="71"/>
      <c r="P253" s="71"/>
      <c r="Q253" s="71"/>
      <c r="R253" s="71"/>
      <c r="S253" s="71"/>
      <c r="T253" s="71"/>
      <c r="U253" s="71"/>
      <c r="V253" s="71"/>
      <c r="W253" s="71"/>
      <c r="X253" s="71"/>
      <c r="Y253" s="71"/>
      <c r="Z253" s="71"/>
      <c r="AA253" s="71"/>
      <c r="AB253" s="71"/>
    </row>
    <row r="254" spans="1:29" x14ac:dyDescent="0.35">
      <c r="A254" s="71"/>
      <c r="B254" s="71"/>
      <c r="C254" s="71"/>
      <c r="D254" s="71"/>
      <c r="E254" s="71"/>
      <c r="F254" s="71"/>
      <c r="G254" s="71"/>
      <c r="H254" s="71"/>
      <c r="I254" s="71"/>
      <c r="J254" s="71"/>
      <c r="K254" s="71"/>
      <c r="L254" s="71"/>
      <c r="M254" s="71"/>
      <c r="N254" s="71"/>
      <c r="O254" s="71"/>
      <c r="P254" s="71"/>
      <c r="Q254" s="71"/>
      <c r="R254" s="71"/>
      <c r="S254" s="71"/>
      <c r="T254" s="71"/>
      <c r="U254" s="71"/>
      <c r="V254" s="71"/>
      <c r="W254" s="71"/>
      <c r="X254" s="71"/>
      <c r="Y254" s="71"/>
      <c r="Z254" s="71"/>
      <c r="AA254" s="71"/>
      <c r="AB254" s="71"/>
    </row>
    <row r="255" spans="1:29" x14ac:dyDescent="0.35">
      <c r="A255" s="71"/>
      <c r="B255" s="71"/>
      <c r="C255" s="71"/>
      <c r="D255" s="71"/>
      <c r="E255" s="71"/>
      <c r="F255" s="71"/>
      <c r="G255" s="71"/>
      <c r="H255" s="71"/>
      <c r="I255" s="71"/>
      <c r="J255" s="71"/>
      <c r="K255" s="71"/>
      <c r="L255" s="71"/>
      <c r="M255" s="71"/>
      <c r="N255" s="71"/>
      <c r="O255" s="71"/>
      <c r="P255" s="71"/>
      <c r="Q255" s="71"/>
      <c r="R255" s="71"/>
      <c r="S255" s="71"/>
      <c r="T255" s="71"/>
      <c r="U255" s="71"/>
      <c r="V255" s="71"/>
      <c r="W255" s="71"/>
      <c r="X255" s="71"/>
      <c r="Y255" s="71"/>
      <c r="Z255" s="71"/>
      <c r="AA255" s="71"/>
      <c r="AB255" s="71"/>
    </row>
    <row r="256" spans="1:29" x14ac:dyDescent="0.35">
      <c r="A256" s="71"/>
      <c r="B256" s="71"/>
      <c r="C256" s="71"/>
      <c r="D256" s="71"/>
      <c r="E256" s="71"/>
      <c r="F256" s="71"/>
      <c r="G256" s="71"/>
      <c r="H256" s="71"/>
      <c r="I256" s="71"/>
      <c r="J256" s="71"/>
      <c r="K256" s="71"/>
      <c r="L256" s="71"/>
      <c r="M256" s="71"/>
      <c r="N256" s="71"/>
      <c r="O256" s="71"/>
      <c r="P256" s="71"/>
      <c r="Q256" s="71"/>
      <c r="R256" s="71"/>
      <c r="S256" s="71"/>
      <c r="T256" s="71"/>
      <c r="U256" s="71"/>
      <c r="V256" s="71"/>
      <c r="W256" s="71"/>
      <c r="X256" s="71"/>
      <c r="Y256" s="71"/>
      <c r="Z256" s="71"/>
      <c r="AA256" s="71"/>
      <c r="AB256" s="71"/>
    </row>
    <row r="257" spans="1:28" x14ac:dyDescent="0.35">
      <c r="A257" s="71"/>
      <c r="B257" s="71"/>
      <c r="C257" s="71"/>
      <c r="D257" s="71"/>
      <c r="E257" s="71"/>
      <c r="F257" s="71"/>
      <c r="G257" s="71"/>
      <c r="H257" s="71"/>
      <c r="I257" s="71"/>
      <c r="J257" s="71"/>
      <c r="K257" s="71"/>
      <c r="L257" s="71"/>
      <c r="M257" s="71"/>
      <c r="N257" s="71"/>
      <c r="O257" s="71"/>
      <c r="P257" s="71"/>
      <c r="Q257" s="71"/>
      <c r="R257" s="71"/>
      <c r="S257" s="71"/>
      <c r="T257" s="71"/>
      <c r="U257" s="71"/>
      <c r="V257" s="71"/>
      <c r="W257" s="71"/>
      <c r="X257" s="71"/>
      <c r="Y257" s="71"/>
      <c r="Z257" s="71"/>
      <c r="AA257" s="71"/>
      <c r="AB257" s="71"/>
    </row>
    <row r="258" spans="1:28" x14ac:dyDescent="0.35">
      <c r="A258" s="71"/>
      <c r="B258" s="71"/>
      <c r="C258" s="71"/>
      <c r="D258" s="71"/>
      <c r="E258" s="71"/>
      <c r="F258" s="71"/>
      <c r="G258" s="71"/>
      <c r="H258" s="71"/>
      <c r="I258" s="71"/>
      <c r="J258" s="71"/>
      <c r="K258" s="71"/>
      <c r="L258" s="71"/>
      <c r="M258" s="71"/>
      <c r="N258" s="71"/>
      <c r="O258" s="71"/>
      <c r="P258" s="71"/>
      <c r="Q258" s="71"/>
      <c r="R258" s="71"/>
      <c r="S258" s="71"/>
      <c r="T258" s="71"/>
      <c r="U258" s="71"/>
      <c r="V258" s="71"/>
      <c r="W258" s="71"/>
      <c r="X258" s="71"/>
      <c r="Y258" s="71"/>
      <c r="Z258" s="71"/>
      <c r="AA258" s="71"/>
      <c r="AB258" s="71"/>
    </row>
    <row r="259" spans="1:28" x14ac:dyDescent="0.35">
      <c r="A259" s="71"/>
      <c r="B259" s="71"/>
      <c r="C259" s="71"/>
      <c r="D259" s="71"/>
      <c r="E259" s="71"/>
      <c r="F259" s="71"/>
      <c r="G259" s="71"/>
      <c r="H259" s="71"/>
      <c r="I259" s="71"/>
      <c r="J259" s="71"/>
      <c r="K259" s="71"/>
      <c r="L259" s="71"/>
      <c r="M259" s="71"/>
      <c r="N259" s="71"/>
      <c r="O259" s="71"/>
      <c r="P259" s="71"/>
      <c r="Q259" s="71"/>
      <c r="R259" s="71"/>
      <c r="S259" s="71"/>
      <c r="T259" s="71"/>
      <c r="U259" s="71"/>
      <c r="V259" s="71"/>
      <c r="W259" s="71"/>
      <c r="X259" s="71"/>
      <c r="Y259" s="71"/>
      <c r="Z259" s="71"/>
      <c r="AA259" s="71"/>
      <c r="AB259" s="71"/>
    </row>
    <row r="260" spans="1:28" x14ac:dyDescent="0.35">
      <c r="A260" s="71"/>
      <c r="B260" s="71"/>
      <c r="C260" s="71"/>
      <c r="D260" s="71"/>
      <c r="E260" s="71"/>
      <c r="F260" s="71"/>
      <c r="G260" s="71"/>
      <c r="H260" s="71"/>
      <c r="I260" s="71"/>
      <c r="J260" s="71"/>
      <c r="K260" s="71"/>
      <c r="L260" s="71"/>
      <c r="M260" s="71"/>
      <c r="N260" s="71"/>
      <c r="O260" s="71"/>
      <c r="P260" s="71"/>
      <c r="Q260" s="71"/>
      <c r="R260" s="71"/>
      <c r="S260" s="71"/>
      <c r="T260" s="71"/>
      <c r="U260" s="71"/>
      <c r="V260" s="71"/>
      <c r="W260" s="71"/>
      <c r="X260" s="71"/>
      <c r="Y260" s="71"/>
      <c r="Z260" s="71"/>
      <c r="AA260" s="71"/>
      <c r="AB260" s="71"/>
    </row>
    <row r="261" spans="1:28" x14ac:dyDescent="0.35">
      <c r="A261" s="71"/>
      <c r="B261" s="71"/>
      <c r="C261" s="71"/>
      <c r="D261" s="71"/>
      <c r="E261" s="71"/>
      <c r="F261" s="71"/>
      <c r="G261" s="71"/>
      <c r="H261" s="71"/>
      <c r="I261" s="71"/>
      <c r="J261" s="71"/>
      <c r="K261" s="71"/>
      <c r="L261" s="71"/>
      <c r="M261" s="71"/>
      <c r="N261" s="71"/>
      <c r="O261" s="71"/>
      <c r="P261" s="71"/>
      <c r="Q261" s="71"/>
      <c r="R261" s="71"/>
      <c r="S261" s="71"/>
      <c r="T261" s="71"/>
      <c r="U261" s="71"/>
      <c r="V261" s="71"/>
      <c r="W261" s="71"/>
      <c r="X261" s="71"/>
      <c r="Y261" s="71"/>
      <c r="Z261" s="71"/>
      <c r="AA261" s="71"/>
      <c r="AB261" s="71"/>
    </row>
  </sheetData>
  <mergeCells count="26">
    <mergeCell ref="A42:AB42"/>
    <mergeCell ref="A43:AB43"/>
    <mergeCell ref="A44:AB44"/>
    <mergeCell ref="A45:AB45"/>
    <mergeCell ref="A46:A47"/>
    <mergeCell ref="B46:D46"/>
    <mergeCell ref="F46:H46"/>
    <mergeCell ref="J46:L46"/>
    <mergeCell ref="N46:P46"/>
    <mergeCell ref="R46:T46"/>
    <mergeCell ref="V46:X46"/>
    <mergeCell ref="Z46:AB46"/>
    <mergeCell ref="A41:AB41"/>
    <mergeCell ref="A6:A7"/>
    <mergeCell ref="B6:D6"/>
    <mergeCell ref="F6:H6"/>
    <mergeCell ref="J6:L6"/>
    <mergeCell ref="N6:P6"/>
    <mergeCell ref="A1:AB1"/>
    <mergeCell ref="A2:AB2"/>
    <mergeCell ref="A3:AB3"/>
    <mergeCell ref="A4:AB4"/>
    <mergeCell ref="R6:T6"/>
    <mergeCell ref="V6:X6"/>
    <mergeCell ref="Z6:AB6"/>
    <mergeCell ref="A5:AB5"/>
  </mergeCells>
  <hyperlinks>
    <hyperlink ref="AD42" location="INDICE!A1" display="Indice" xr:uid="{010638B7-7D3B-407B-8D4E-0B6E6E41D107}"/>
    <hyperlink ref="AD2" location="Contenido!A1" display="Contenido" xr:uid="{94914FDD-0248-4876-ADC2-30DFCB2E0FC4}"/>
  </hyperlinks>
  <printOptions horizontalCentered="1"/>
  <pageMargins left="0.39370078740157483" right="0.39370078740157483" top="0.39370078740157483" bottom="0.39370078740157483" header="0.31496062992125984" footer="0.31496062992125984"/>
  <pageSetup scale="71" orientation="landscape" horizontalDpi="300" verticalDpi="300" r:id="rId1"/>
  <rowBreaks count="1" manualBreakCount="1">
    <brk id="40" max="27" man="1"/>
  </rowBreaks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AA85F0-3029-412B-B35D-FB2DC12D29C2}">
  <dimension ref="A1:AU259"/>
  <sheetViews>
    <sheetView showGridLines="0" zoomScale="90" zoomScaleNormal="90" zoomScaleSheetLayoutView="90" workbookViewId="0">
      <selection activeCell="AD2" sqref="AD2"/>
    </sheetView>
  </sheetViews>
  <sheetFormatPr baseColWidth="10" defaultColWidth="11.453125" defaultRowHeight="14" x14ac:dyDescent="0.3"/>
  <cols>
    <col min="1" max="1" width="14.7265625" style="56" bestFit="1" customWidth="1"/>
    <col min="2" max="4" width="7.54296875" style="55" customWidth="1"/>
    <col min="5" max="5" width="1.7265625" style="55" customWidth="1"/>
    <col min="6" max="8" width="7.54296875" style="55" customWidth="1"/>
    <col min="9" max="9" width="1.7265625" style="55" customWidth="1"/>
    <col min="10" max="12" width="7.54296875" style="55" customWidth="1"/>
    <col min="13" max="13" width="1.7265625" style="55" customWidth="1"/>
    <col min="14" max="16" width="7.54296875" style="55" customWidth="1"/>
    <col min="17" max="17" width="1.7265625" style="55" customWidth="1"/>
    <col min="18" max="20" width="7.54296875" style="55" customWidth="1"/>
    <col min="21" max="21" width="1.7265625" style="55" customWidth="1"/>
    <col min="22" max="24" width="7.54296875" style="55" customWidth="1"/>
    <col min="25" max="25" width="1.7265625" style="55" customWidth="1"/>
    <col min="26" max="28" width="7.54296875" style="55" customWidth="1"/>
    <col min="29" max="29" width="5.7265625" style="38" customWidth="1"/>
    <col min="30" max="30" width="10.81640625" style="38" customWidth="1"/>
    <col min="31" max="31" width="5.54296875" style="68" bestFit="1" customWidth="1"/>
    <col min="32" max="32" width="5" style="68" customWidth="1"/>
    <col min="33" max="33" width="5.1796875" style="68" bestFit="1" customWidth="1"/>
    <col min="34" max="34" width="5.453125" style="68" bestFit="1" customWidth="1"/>
    <col min="35" max="35" width="5.54296875" style="68" bestFit="1" customWidth="1"/>
    <col min="36" max="37" width="5.1796875" style="68" customWidth="1"/>
    <col min="38" max="38" width="5.453125" style="68" customWidth="1"/>
    <col min="39" max="40" width="5" style="68" customWidth="1"/>
    <col min="41" max="41" width="5.453125" style="68" customWidth="1"/>
    <col min="42" max="47" width="11.453125" style="68"/>
    <col min="48" max="16384" width="11.453125" style="38"/>
  </cols>
  <sheetData>
    <row r="1" spans="1:47" ht="15.75" customHeight="1" x14ac:dyDescent="0.35">
      <c r="A1" s="337" t="s">
        <v>384</v>
      </c>
      <c r="B1" s="337"/>
      <c r="C1" s="337"/>
      <c r="D1" s="337"/>
      <c r="E1" s="337"/>
      <c r="F1" s="337"/>
      <c r="G1" s="337"/>
      <c r="H1" s="337"/>
      <c r="I1" s="337"/>
      <c r="J1" s="337"/>
      <c r="K1" s="337"/>
      <c r="L1" s="337"/>
      <c r="M1" s="337"/>
      <c r="N1" s="337"/>
      <c r="O1" s="337"/>
      <c r="P1" s="337"/>
      <c r="Q1" s="337"/>
      <c r="R1" s="337"/>
      <c r="S1" s="337"/>
      <c r="T1" s="337"/>
      <c r="U1" s="337"/>
      <c r="V1" s="337"/>
      <c r="W1" s="337"/>
      <c r="X1" s="337"/>
      <c r="Y1" s="337"/>
      <c r="Z1" s="337"/>
      <c r="AA1" s="337"/>
      <c r="AB1" s="337"/>
      <c r="AC1" s="214"/>
    </row>
    <row r="2" spans="1:47" ht="15.75" customHeight="1" x14ac:dyDescent="0.35">
      <c r="A2" s="335" t="s">
        <v>180</v>
      </c>
      <c r="B2" s="335"/>
      <c r="C2" s="335"/>
      <c r="D2" s="335"/>
      <c r="E2" s="335"/>
      <c r="F2" s="335"/>
      <c r="G2" s="335"/>
      <c r="H2" s="335"/>
      <c r="I2" s="335"/>
      <c r="J2" s="335"/>
      <c r="K2" s="335"/>
      <c r="L2" s="335"/>
      <c r="M2" s="335"/>
      <c r="N2" s="335"/>
      <c r="O2" s="335"/>
      <c r="P2" s="335"/>
      <c r="Q2" s="335"/>
      <c r="R2" s="335"/>
      <c r="S2" s="335"/>
      <c r="T2" s="335"/>
      <c r="U2" s="335"/>
      <c r="V2" s="335"/>
      <c r="W2" s="335"/>
      <c r="X2" s="335"/>
      <c r="Y2" s="335"/>
      <c r="Z2" s="335"/>
      <c r="AA2" s="335"/>
      <c r="AB2" s="335"/>
      <c r="AC2" s="214"/>
      <c r="AD2" s="311" t="s">
        <v>131</v>
      </c>
    </row>
    <row r="3" spans="1:47" ht="15.75" customHeight="1" x14ac:dyDescent="0.35">
      <c r="A3" s="337" t="s">
        <v>330</v>
      </c>
      <c r="B3" s="337"/>
      <c r="C3" s="337"/>
      <c r="D3" s="337"/>
      <c r="E3" s="337"/>
      <c r="F3" s="337"/>
      <c r="G3" s="337"/>
      <c r="H3" s="337"/>
      <c r="I3" s="337"/>
      <c r="J3" s="337"/>
      <c r="K3" s="337"/>
      <c r="L3" s="337"/>
      <c r="M3" s="337"/>
      <c r="N3" s="337"/>
      <c r="O3" s="337"/>
      <c r="P3" s="337"/>
      <c r="Q3" s="337"/>
      <c r="R3" s="337"/>
      <c r="S3" s="337"/>
      <c r="T3" s="337"/>
      <c r="U3" s="337"/>
      <c r="V3" s="337"/>
      <c r="W3" s="337"/>
      <c r="X3" s="337"/>
      <c r="Y3" s="337"/>
      <c r="Z3" s="337"/>
      <c r="AA3" s="337"/>
      <c r="AB3" s="337"/>
      <c r="AC3" s="214"/>
    </row>
    <row r="4" spans="1:47" ht="15.75" customHeight="1" x14ac:dyDescent="0.35">
      <c r="A4" s="337" t="s">
        <v>136</v>
      </c>
      <c r="B4" s="337"/>
      <c r="C4" s="337"/>
      <c r="D4" s="337"/>
      <c r="E4" s="337"/>
      <c r="F4" s="337"/>
      <c r="G4" s="337"/>
      <c r="H4" s="337"/>
      <c r="I4" s="337"/>
      <c r="J4" s="337"/>
      <c r="K4" s="337"/>
      <c r="L4" s="337"/>
      <c r="M4" s="337"/>
      <c r="N4" s="337"/>
      <c r="O4" s="337"/>
      <c r="P4" s="337"/>
      <c r="Q4" s="337"/>
      <c r="R4" s="337"/>
      <c r="S4" s="337"/>
      <c r="T4" s="337"/>
      <c r="U4" s="337"/>
      <c r="V4" s="337"/>
      <c r="W4" s="337"/>
      <c r="X4" s="337"/>
      <c r="Y4" s="337"/>
      <c r="Z4" s="337"/>
      <c r="AA4" s="337"/>
      <c r="AB4" s="337"/>
      <c r="AC4" s="214"/>
    </row>
    <row r="5" spans="1:47" s="71" customFormat="1" ht="15.75" customHeight="1" thickBot="1" x14ac:dyDescent="0.4">
      <c r="A5" s="344" t="s">
        <v>289</v>
      </c>
      <c r="B5" s="344"/>
      <c r="C5" s="344"/>
      <c r="D5" s="344"/>
      <c r="E5" s="344"/>
      <c r="F5" s="344"/>
      <c r="G5" s="344"/>
      <c r="H5" s="344"/>
      <c r="I5" s="344"/>
      <c r="J5" s="344"/>
      <c r="K5" s="344"/>
      <c r="L5" s="344"/>
      <c r="M5" s="344"/>
      <c r="N5" s="344"/>
      <c r="O5" s="344"/>
      <c r="P5" s="344"/>
      <c r="Q5" s="344"/>
      <c r="R5" s="344"/>
      <c r="S5" s="344"/>
      <c r="T5" s="344"/>
      <c r="U5" s="344"/>
      <c r="V5" s="344"/>
      <c r="W5" s="344"/>
      <c r="X5" s="344"/>
      <c r="Y5" s="344"/>
      <c r="Z5" s="344"/>
      <c r="AA5" s="344"/>
      <c r="AB5" s="344"/>
      <c r="AC5" s="205"/>
      <c r="AE5" s="89"/>
      <c r="AF5" s="89"/>
      <c r="AG5" s="89"/>
      <c r="AH5" s="89"/>
      <c r="AI5" s="89"/>
      <c r="AJ5" s="89"/>
      <c r="AK5" s="89"/>
      <c r="AL5" s="89"/>
      <c r="AM5" s="89"/>
      <c r="AN5" s="89"/>
      <c r="AO5" s="89"/>
      <c r="AP5" s="89"/>
      <c r="AQ5" s="89"/>
      <c r="AR5" s="89"/>
      <c r="AS5" s="89"/>
      <c r="AT5" s="89"/>
      <c r="AU5" s="89"/>
    </row>
    <row r="6" spans="1:47" ht="21" customHeight="1" x14ac:dyDescent="0.3">
      <c r="A6" s="331" t="s">
        <v>331</v>
      </c>
      <c r="B6" s="333" t="s">
        <v>158</v>
      </c>
      <c r="C6" s="333"/>
      <c r="D6" s="333"/>
      <c r="E6" s="245"/>
      <c r="F6" s="333" t="s">
        <v>350</v>
      </c>
      <c r="G6" s="333"/>
      <c r="H6" s="333"/>
      <c r="I6" s="245"/>
      <c r="J6" s="333" t="s">
        <v>351</v>
      </c>
      <c r="K6" s="333"/>
      <c r="L6" s="333"/>
      <c r="M6" s="245"/>
      <c r="N6" s="333" t="s">
        <v>352</v>
      </c>
      <c r="O6" s="333"/>
      <c r="P6" s="333"/>
      <c r="Q6" s="245"/>
      <c r="R6" s="333" t="s">
        <v>353</v>
      </c>
      <c r="S6" s="333"/>
      <c r="T6" s="333"/>
      <c r="U6" s="245"/>
      <c r="V6" s="333" t="s">
        <v>354</v>
      </c>
      <c r="W6" s="333"/>
      <c r="X6" s="333"/>
      <c r="Y6" s="245"/>
      <c r="Z6" s="333" t="s">
        <v>355</v>
      </c>
      <c r="AA6" s="333"/>
      <c r="AB6" s="333"/>
      <c r="AC6" s="206"/>
      <c r="AD6" s="30"/>
      <c r="AE6" s="38"/>
      <c r="AF6" s="38"/>
      <c r="AG6" s="38"/>
      <c r="AH6" s="38"/>
      <c r="AI6" s="38"/>
      <c r="AJ6" s="38"/>
      <c r="AK6" s="38"/>
      <c r="AL6" s="38"/>
      <c r="AM6" s="38"/>
      <c r="AN6" s="38"/>
      <c r="AO6" s="38"/>
      <c r="AP6" s="38"/>
      <c r="AQ6" s="38"/>
      <c r="AR6" s="38"/>
      <c r="AS6" s="38"/>
      <c r="AT6" s="38"/>
      <c r="AU6" s="38"/>
    </row>
    <row r="7" spans="1:47" ht="21" customHeight="1" x14ac:dyDescent="0.3">
      <c r="A7" s="332"/>
      <c r="B7" s="244" t="s">
        <v>158</v>
      </c>
      <c r="C7" s="244" t="s">
        <v>297</v>
      </c>
      <c r="D7" s="244" t="s">
        <v>298</v>
      </c>
      <c r="E7" s="245"/>
      <c r="F7" s="244" t="s">
        <v>158</v>
      </c>
      <c r="G7" s="244" t="s">
        <v>297</v>
      </c>
      <c r="H7" s="244" t="s">
        <v>298</v>
      </c>
      <c r="I7" s="245"/>
      <c r="J7" s="244" t="s">
        <v>158</v>
      </c>
      <c r="K7" s="244" t="s">
        <v>297</v>
      </c>
      <c r="L7" s="244" t="s">
        <v>298</v>
      </c>
      <c r="M7" s="245"/>
      <c r="N7" s="244" t="s">
        <v>158</v>
      </c>
      <c r="O7" s="244" t="s">
        <v>297</v>
      </c>
      <c r="P7" s="244" t="s">
        <v>298</v>
      </c>
      <c r="Q7" s="245"/>
      <c r="R7" s="244" t="s">
        <v>158</v>
      </c>
      <c r="S7" s="244" t="s">
        <v>297</v>
      </c>
      <c r="T7" s="244" t="s">
        <v>298</v>
      </c>
      <c r="U7" s="245"/>
      <c r="V7" s="244" t="s">
        <v>158</v>
      </c>
      <c r="W7" s="244" t="s">
        <v>297</v>
      </c>
      <c r="X7" s="244" t="s">
        <v>298</v>
      </c>
      <c r="Y7" s="245"/>
      <c r="Z7" s="244" t="s">
        <v>158</v>
      </c>
      <c r="AA7" s="244" t="s">
        <v>297</v>
      </c>
      <c r="AB7" s="244" t="s">
        <v>298</v>
      </c>
      <c r="AC7" s="63"/>
      <c r="AD7" s="30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</row>
    <row r="8" spans="1:47" x14ac:dyDescent="0.3">
      <c r="A8" s="77"/>
      <c r="B8" s="50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  <c r="Z8" s="50"/>
      <c r="AA8" s="50"/>
      <c r="AB8" s="50"/>
      <c r="AC8" s="281"/>
    </row>
    <row r="9" spans="1:47" x14ac:dyDescent="0.3">
      <c r="A9" s="142" t="s">
        <v>158</v>
      </c>
      <c r="B9" s="154">
        <v>14628</v>
      </c>
      <c r="C9" s="154">
        <v>8759</v>
      </c>
      <c r="D9" s="154">
        <v>5869</v>
      </c>
      <c r="E9" s="154"/>
      <c r="F9" s="154">
        <v>5028</v>
      </c>
      <c r="G9" s="154">
        <v>2896</v>
      </c>
      <c r="H9" s="154">
        <v>2132</v>
      </c>
      <c r="I9" s="154"/>
      <c r="J9" s="154">
        <v>3668</v>
      </c>
      <c r="K9" s="154">
        <v>2157</v>
      </c>
      <c r="L9" s="154">
        <v>1511</v>
      </c>
      <c r="M9" s="154"/>
      <c r="N9" s="154">
        <v>2215</v>
      </c>
      <c r="O9" s="154">
        <v>1379</v>
      </c>
      <c r="P9" s="154">
        <v>836</v>
      </c>
      <c r="Q9" s="154"/>
      <c r="R9" s="154">
        <v>3203</v>
      </c>
      <c r="S9" s="154">
        <v>2001</v>
      </c>
      <c r="T9" s="154">
        <v>1202</v>
      </c>
      <c r="U9" s="154"/>
      <c r="V9" s="154">
        <v>514</v>
      </c>
      <c r="W9" s="154">
        <v>326</v>
      </c>
      <c r="X9" s="154">
        <v>188</v>
      </c>
      <c r="Y9" s="154"/>
      <c r="Z9" s="154">
        <v>0</v>
      </c>
      <c r="AA9" s="154">
        <v>0</v>
      </c>
      <c r="AB9" s="154">
        <v>0</v>
      </c>
      <c r="AC9" s="186"/>
    </row>
    <row r="10" spans="1:47" x14ac:dyDescent="0.35">
      <c r="A10" s="169" t="s">
        <v>373</v>
      </c>
      <c r="B10" s="151">
        <v>4854</v>
      </c>
      <c r="C10" s="151">
        <v>2783</v>
      </c>
      <c r="D10" s="151">
        <v>2071</v>
      </c>
      <c r="E10" s="151"/>
      <c r="F10" s="151">
        <v>1728</v>
      </c>
      <c r="G10" s="151">
        <v>929</v>
      </c>
      <c r="H10" s="151">
        <v>799</v>
      </c>
      <c r="I10" s="151"/>
      <c r="J10" s="151">
        <v>1223</v>
      </c>
      <c r="K10" s="151">
        <v>675</v>
      </c>
      <c r="L10" s="151">
        <v>548</v>
      </c>
      <c r="M10" s="151"/>
      <c r="N10" s="151">
        <v>718</v>
      </c>
      <c r="O10" s="151">
        <v>436</v>
      </c>
      <c r="P10" s="151">
        <v>282</v>
      </c>
      <c r="Q10" s="151"/>
      <c r="R10" s="151">
        <v>1013</v>
      </c>
      <c r="S10" s="151">
        <v>639</v>
      </c>
      <c r="T10" s="151">
        <v>374</v>
      </c>
      <c r="U10" s="151"/>
      <c r="V10" s="151">
        <v>172</v>
      </c>
      <c r="W10" s="151">
        <v>104</v>
      </c>
      <c r="X10" s="151">
        <v>68</v>
      </c>
      <c r="Y10" s="151"/>
      <c r="Z10" s="151">
        <v>0</v>
      </c>
      <c r="AA10" s="151">
        <v>0</v>
      </c>
      <c r="AB10" s="151">
        <v>0</v>
      </c>
      <c r="AC10" s="290"/>
    </row>
    <row r="11" spans="1:47" x14ac:dyDescent="0.35">
      <c r="A11" s="169" t="s">
        <v>227</v>
      </c>
      <c r="B11" s="151">
        <v>3249</v>
      </c>
      <c r="C11" s="151">
        <v>1995</v>
      </c>
      <c r="D11" s="151">
        <v>1254</v>
      </c>
      <c r="E11" s="151"/>
      <c r="F11" s="151">
        <v>1123</v>
      </c>
      <c r="G11" s="151">
        <v>656</v>
      </c>
      <c r="H11" s="151">
        <v>467</v>
      </c>
      <c r="I11" s="151"/>
      <c r="J11" s="151">
        <v>875</v>
      </c>
      <c r="K11" s="151">
        <v>549</v>
      </c>
      <c r="L11" s="151">
        <v>326</v>
      </c>
      <c r="M11" s="151"/>
      <c r="N11" s="151">
        <v>498</v>
      </c>
      <c r="O11" s="151">
        <v>329</v>
      </c>
      <c r="P11" s="151">
        <v>169</v>
      </c>
      <c r="Q11" s="151"/>
      <c r="R11" s="151">
        <v>640</v>
      </c>
      <c r="S11" s="151">
        <v>379</v>
      </c>
      <c r="T11" s="151">
        <v>261</v>
      </c>
      <c r="U11" s="151"/>
      <c r="V11" s="151">
        <v>113</v>
      </c>
      <c r="W11" s="151">
        <v>82</v>
      </c>
      <c r="X11" s="151">
        <v>31</v>
      </c>
      <c r="Y11" s="151"/>
      <c r="Z11" s="151">
        <v>0</v>
      </c>
      <c r="AA11" s="151">
        <v>0</v>
      </c>
      <c r="AB11" s="151">
        <v>0</v>
      </c>
      <c r="AC11" s="290"/>
    </row>
    <row r="12" spans="1:47" x14ac:dyDescent="0.35">
      <c r="A12" s="169" t="s">
        <v>231</v>
      </c>
      <c r="B12" s="151">
        <v>2035</v>
      </c>
      <c r="C12" s="151">
        <v>1206</v>
      </c>
      <c r="D12" s="151">
        <v>829</v>
      </c>
      <c r="E12" s="151"/>
      <c r="F12" s="151">
        <v>612</v>
      </c>
      <c r="G12" s="151">
        <v>367</v>
      </c>
      <c r="H12" s="151">
        <v>245</v>
      </c>
      <c r="I12" s="151"/>
      <c r="J12" s="151">
        <v>491</v>
      </c>
      <c r="K12" s="151">
        <v>286</v>
      </c>
      <c r="L12" s="151">
        <v>205</v>
      </c>
      <c r="M12" s="151"/>
      <c r="N12" s="151">
        <v>290</v>
      </c>
      <c r="O12" s="151">
        <v>174</v>
      </c>
      <c r="P12" s="151">
        <v>116</v>
      </c>
      <c r="Q12" s="151"/>
      <c r="R12" s="151">
        <v>594</v>
      </c>
      <c r="S12" s="151">
        <v>350</v>
      </c>
      <c r="T12" s="151">
        <v>244</v>
      </c>
      <c r="U12" s="151"/>
      <c r="V12" s="151">
        <v>48</v>
      </c>
      <c r="W12" s="151">
        <v>29</v>
      </c>
      <c r="X12" s="151">
        <v>19</v>
      </c>
      <c r="Y12" s="151"/>
      <c r="Z12" s="151">
        <v>0</v>
      </c>
      <c r="AA12" s="151">
        <v>0</v>
      </c>
      <c r="AB12" s="151">
        <v>0</v>
      </c>
      <c r="AC12" s="290"/>
    </row>
    <row r="13" spans="1:47" x14ac:dyDescent="0.35">
      <c r="A13" s="169" t="s">
        <v>233</v>
      </c>
      <c r="B13" s="151">
        <v>1293</v>
      </c>
      <c r="C13" s="151">
        <v>787</v>
      </c>
      <c r="D13" s="151">
        <v>506</v>
      </c>
      <c r="E13" s="151"/>
      <c r="F13" s="151">
        <v>426</v>
      </c>
      <c r="G13" s="151">
        <v>251</v>
      </c>
      <c r="H13" s="151">
        <v>175</v>
      </c>
      <c r="I13" s="151"/>
      <c r="J13" s="151">
        <v>338</v>
      </c>
      <c r="K13" s="151">
        <v>200</v>
      </c>
      <c r="L13" s="151">
        <v>138</v>
      </c>
      <c r="M13" s="151"/>
      <c r="N13" s="151">
        <v>194</v>
      </c>
      <c r="O13" s="151">
        <v>127</v>
      </c>
      <c r="P13" s="151">
        <v>67</v>
      </c>
      <c r="Q13" s="151"/>
      <c r="R13" s="151">
        <v>281</v>
      </c>
      <c r="S13" s="151">
        <v>173</v>
      </c>
      <c r="T13" s="151">
        <v>108</v>
      </c>
      <c r="U13" s="151"/>
      <c r="V13" s="151">
        <v>54</v>
      </c>
      <c r="W13" s="151">
        <v>36</v>
      </c>
      <c r="X13" s="151">
        <v>18</v>
      </c>
      <c r="Y13" s="151"/>
      <c r="Z13" s="151">
        <v>0</v>
      </c>
      <c r="AA13" s="151">
        <v>0</v>
      </c>
      <c r="AB13" s="151">
        <v>0</v>
      </c>
      <c r="AC13" s="290"/>
    </row>
    <row r="14" spans="1:47" x14ac:dyDescent="0.35">
      <c r="A14" s="169" t="s">
        <v>374</v>
      </c>
      <c r="B14" s="151">
        <v>881</v>
      </c>
      <c r="C14" s="151">
        <v>570</v>
      </c>
      <c r="D14" s="151">
        <v>311</v>
      </c>
      <c r="E14" s="151"/>
      <c r="F14" s="151">
        <v>345</v>
      </c>
      <c r="G14" s="151">
        <v>220</v>
      </c>
      <c r="H14" s="151">
        <v>125</v>
      </c>
      <c r="I14" s="151"/>
      <c r="J14" s="151">
        <v>180</v>
      </c>
      <c r="K14" s="151">
        <v>113</v>
      </c>
      <c r="L14" s="151">
        <v>67</v>
      </c>
      <c r="M14" s="151"/>
      <c r="N14" s="151">
        <v>120</v>
      </c>
      <c r="O14" s="151">
        <v>72</v>
      </c>
      <c r="P14" s="151">
        <v>48</v>
      </c>
      <c r="Q14" s="151"/>
      <c r="R14" s="151">
        <v>201</v>
      </c>
      <c r="S14" s="151">
        <v>145</v>
      </c>
      <c r="T14" s="151">
        <v>56</v>
      </c>
      <c r="U14" s="151"/>
      <c r="V14" s="151">
        <v>35</v>
      </c>
      <c r="W14" s="151">
        <v>20</v>
      </c>
      <c r="X14" s="151">
        <v>15</v>
      </c>
      <c r="Y14" s="151"/>
      <c r="Z14" s="151">
        <v>0</v>
      </c>
      <c r="AA14" s="151">
        <v>0</v>
      </c>
      <c r="AB14" s="151">
        <v>0</v>
      </c>
      <c r="AC14" s="186"/>
    </row>
    <row r="15" spans="1:47" x14ac:dyDescent="0.3">
      <c r="A15" s="169" t="s">
        <v>239</v>
      </c>
      <c r="B15" s="151">
        <v>1179</v>
      </c>
      <c r="C15" s="151">
        <v>713</v>
      </c>
      <c r="D15" s="151">
        <v>466</v>
      </c>
      <c r="E15" s="151"/>
      <c r="F15" s="151">
        <v>350</v>
      </c>
      <c r="G15" s="151">
        <v>195</v>
      </c>
      <c r="H15" s="151">
        <v>155</v>
      </c>
      <c r="I15" s="151"/>
      <c r="J15" s="151">
        <v>282</v>
      </c>
      <c r="K15" s="151">
        <v>160</v>
      </c>
      <c r="L15" s="151">
        <v>122</v>
      </c>
      <c r="M15" s="151"/>
      <c r="N15" s="151">
        <v>224</v>
      </c>
      <c r="O15" s="151">
        <v>143</v>
      </c>
      <c r="P15" s="151">
        <v>81</v>
      </c>
      <c r="Q15" s="151"/>
      <c r="R15" s="151">
        <v>263</v>
      </c>
      <c r="S15" s="151">
        <v>179</v>
      </c>
      <c r="T15" s="151">
        <v>84</v>
      </c>
      <c r="U15" s="151"/>
      <c r="V15" s="151">
        <v>60</v>
      </c>
      <c r="W15" s="151">
        <v>36</v>
      </c>
      <c r="X15" s="151">
        <v>24</v>
      </c>
      <c r="Y15" s="151"/>
      <c r="Z15" s="151">
        <v>0</v>
      </c>
      <c r="AA15" s="151">
        <v>0</v>
      </c>
      <c r="AB15" s="151">
        <v>0</v>
      </c>
      <c r="AC15" s="295"/>
    </row>
    <row r="16" spans="1:47" x14ac:dyDescent="0.3">
      <c r="A16" s="169" t="s">
        <v>244</v>
      </c>
      <c r="B16" s="151">
        <v>1137</v>
      </c>
      <c r="C16" s="151">
        <v>705</v>
      </c>
      <c r="D16" s="151">
        <v>432</v>
      </c>
      <c r="E16" s="151"/>
      <c r="F16" s="151">
        <v>444</v>
      </c>
      <c r="G16" s="151">
        <v>278</v>
      </c>
      <c r="H16" s="151">
        <v>166</v>
      </c>
      <c r="I16" s="151"/>
      <c r="J16" s="151">
        <v>279</v>
      </c>
      <c r="K16" s="151">
        <v>174</v>
      </c>
      <c r="L16" s="151">
        <v>105</v>
      </c>
      <c r="M16" s="151"/>
      <c r="N16" s="151">
        <v>171</v>
      </c>
      <c r="O16" s="151">
        <v>98</v>
      </c>
      <c r="P16" s="151">
        <v>73</v>
      </c>
      <c r="Q16" s="151"/>
      <c r="R16" s="151">
        <v>211</v>
      </c>
      <c r="S16" s="151">
        <v>136</v>
      </c>
      <c r="T16" s="151">
        <v>75</v>
      </c>
      <c r="U16" s="151"/>
      <c r="V16" s="151">
        <v>32</v>
      </c>
      <c r="W16" s="151">
        <v>19</v>
      </c>
      <c r="X16" s="151">
        <v>13</v>
      </c>
      <c r="Y16" s="151"/>
      <c r="Z16" s="151">
        <v>0</v>
      </c>
      <c r="AA16" s="151">
        <v>0</v>
      </c>
      <c r="AB16" s="151">
        <v>0</v>
      </c>
      <c r="AC16" s="295"/>
    </row>
    <row r="17" spans="1:47" x14ac:dyDescent="0.3">
      <c r="A17" s="81"/>
      <c r="B17" s="151"/>
      <c r="C17" s="151"/>
      <c r="D17" s="151"/>
      <c r="E17" s="151"/>
      <c r="F17" s="151"/>
      <c r="G17" s="151"/>
      <c r="H17" s="151"/>
      <c r="I17" s="151"/>
      <c r="J17" s="151"/>
      <c r="K17" s="151"/>
      <c r="L17" s="151"/>
      <c r="M17" s="151"/>
      <c r="N17" s="151"/>
      <c r="O17" s="151"/>
      <c r="P17" s="151"/>
      <c r="Q17" s="151"/>
      <c r="R17" s="151"/>
      <c r="S17" s="151"/>
      <c r="T17" s="151"/>
      <c r="U17" s="151"/>
      <c r="V17" s="151"/>
      <c r="W17" s="151"/>
      <c r="X17" s="151"/>
      <c r="Y17" s="151"/>
      <c r="Z17" s="151"/>
      <c r="AA17" s="151"/>
      <c r="AB17" s="151"/>
      <c r="AC17" s="295"/>
    </row>
    <row r="18" spans="1:47" x14ac:dyDescent="0.3">
      <c r="A18" s="142" t="s">
        <v>302</v>
      </c>
      <c r="B18" s="154">
        <v>11224</v>
      </c>
      <c r="C18" s="154">
        <v>6534</v>
      </c>
      <c r="D18" s="154">
        <v>4690</v>
      </c>
      <c r="E18" s="154"/>
      <c r="F18" s="154">
        <v>3909</v>
      </c>
      <c r="G18" s="154">
        <v>2200</v>
      </c>
      <c r="H18" s="154">
        <v>1709</v>
      </c>
      <c r="I18" s="154"/>
      <c r="J18" s="154">
        <v>2829</v>
      </c>
      <c r="K18" s="154">
        <v>1594</v>
      </c>
      <c r="L18" s="154">
        <v>1235</v>
      </c>
      <c r="M18" s="154"/>
      <c r="N18" s="154">
        <v>1676</v>
      </c>
      <c r="O18" s="154">
        <v>1030</v>
      </c>
      <c r="P18" s="154">
        <v>646</v>
      </c>
      <c r="Q18" s="154"/>
      <c r="R18" s="154">
        <v>2434</v>
      </c>
      <c r="S18" s="154">
        <v>1482</v>
      </c>
      <c r="T18" s="154">
        <v>952</v>
      </c>
      <c r="U18" s="154"/>
      <c r="V18" s="154">
        <v>376</v>
      </c>
      <c r="W18" s="154">
        <v>228</v>
      </c>
      <c r="X18" s="154">
        <v>148</v>
      </c>
      <c r="Y18" s="154"/>
      <c r="Z18" s="154">
        <v>0</v>
      </c>
      <c r="AA18" s="154">
        <v>0</v>
      </c>
      <c r="AB18" s="154">
        <v>0</v>
      </c>
      <c r="AC18" s="296"/>
    </row>
    <row r="19" spans="1:47" x14ac:dyDescent="0.35">
      <c r="A19" s="169" t="s">
        <v>373</v>
      </c>
      <c r="B19" s="151">
        <v>4459</v>
      </c>
      <c r="C19" s="151">
        <v>2523</v>
      </c>
      <c r="D19" s="151">
        <v>1936</v>
      </c>
      <c r="E19" s="151"/>
      <c r="F19" s="151">
        <v>1610</v>
      </c>
      <c r="G19" s="151">
        <v>865</v>
      </c>
      <c r="H19" s="151">
        <v>745</v>
      </c>
      <c r="I19" s="151"/>
      <c r="J19" s="151">
        <v>1135</v>
      </c>
      <c r="K19" s="151">
        <v>615</v>
      </c>
      <c r="L19" s="151">
        <v>520</v>
      </c>
      <c r="M19" s="151"/>
      <c r="N19" s="151">
        <v>663</v>
      </c>
      <c r="O19" s="151">
        <v>397</v>
      </c>
      <c r="P19" s="151">
        <v>266</v>
      </c>
      <c r="Q19" s="151"/>
      <c r="R19" s="151">
        <v>901</v>
      </c>
      <c r="S19" s="151">
        <v>558</v>
      </c>
      <c r="T19" s="151">
        <v>343</v>
      </c>
      <c r="U19" s="151"/>
      <c r="V19" s="151">
        <v>150</v>
      </c>
      <c r="W19" s="151">
        <v>88</v>
      </c>
      <c r="X19" s="151">
        <v>62</v>
      </c>
      <c r="Y19" s="151"/>
      <c r="Z19" s="151">
        <v>0</v>
      </c>
      <c r="AA19" s="151">
        <v>0</v>
      </c>
      <c r="AB19" s="151">
        <v>0</v>
      </c>
      <c r="AC19" s="186"/>
    </row>
    <row r="20" spans="1:47" x14ac:dyDescent="0.35">
      <c r="A20" s="169" t="s">
        <v>227</v>
      </c>
      <c r="B20" s="151">
        <v>2212</v>
      </c>
      <c r="C20" s="151">
        <v>1300</v>
      </c>
      <c r="D20" s="151">
        <v>912</v>
      </c>
      <c r="E20" s="151"/>
      <c r="F20" s="151">
        <v>792</v>
      </c>
      <c r="G20" s="151">
        <v>455</v>
      </c>
      <c r="H20" s="151">
        <v>337</v>
      </c>
      <c r="I20" s="151"/>
      <c r="J20" s="151">
        <v>572</v>
      </c>
      <c r="K20" s="151">
        <v>341</v>
      </c>
      <c r="L20" s="151">
        <v>231</v>
      </c>
      <c r="M20" s="151"/>
      <c r="N20" s="151">
        <v>351</v>
      </c>
      <c r="O20" s="151">
        <v>226</v>
      </c>
      <c r="P20" s="151">
        <v>125</v>
      </c>
      <c r="Q20" s="151"/>
      <c r="R20" s="151">
        <v>419</v>
      </c>
      <c r="S20" s="151">
        <v>226</v>
      </c>
      <c r="T20" s="151">
        <v>193</v>
      </c>
      <c r="U20" s="151"/>
      <c r="V20" s="151">
        <v>78</v>
      </c>
      <c r="W20" s="151">
        <v>52</v>
      </c>
      <c r="X20" s="151">
        <v>26</v>
      </c>
      <c r="Y20" s="151"/>
      <c r="Z20" s="151">
        <v>0</v>
      </c>
      <c r="AA20" s="151">
        <v>0</v>
      </c>
      <c r="AB20" s="151">
        <v>0</v>
      </c>
      <c r="AC20" s="296"/>
    </row>
    <row r="21" spans="1:47" x14ac:dyDescent="0.35">
      <c r="A21" s="169" t="s">
        <v>231</v>
      </c>
      <c r="B21" s="151">
        <v>1816</v>
      </c>
      <c r="C21" s="151">
        <v>1072</v>
      </c>
      <c r="D21" s="151">
        <v>744</v>
      </c>
      <c r="E21" s="151"/>
      <c r="F21" s="151">
        <v>551</v>
      </c>
      <c r="G21" s="151">
        <v>330</v>
      </c>
      <c r="H21" s="151">
        <v>221</v>
      </c>
      <c r="I21" s="151"/>
      <c r="J21" s="151">
        <v>440</v>
      </c>
      <c r="K21" s="151">
        <v>251</v>
      </c>
      <c r="L21" s="151">
        <v>189</v>
      </c>
      <c r="M21" s="151"/>
      <c r="N21" s="151">
        <v>255</v>
      </c>
      <c r="O21" s="151">
        <v>156</v>
      </c>
      <c r="P21" s="151">
        <v>99</v>
      </c>
      <c r="Q21" s="151"/>
      <c r="R21" s="151">
        <v>525</v>
      </c>
      <c r="S21" s="151">
        <v>309</v>
      </c>
      <c r="T21" s="151">
        <v>216</v>
      </c>
      <c r="U21" s="151"/>
      <c r="V21" s="151">
        <v>45</v>
      </c>
      <c r="W21" s="151">
        <v>26</v>
      </c>
      <c r="X21" s="151">
        <v>19</v>
      </c>
      <c r="Y21" s="151"/>
      <c r="Z21" s="151">
        <v>0</v>
      </c>
      <c r="AA21" s="151">
        <v>0</v>
      </c>
      <c r="AB21" s="151">
        <v>0</v>
      </c>
      <c r="AC21" s="296"/>
    </row>
    <row r="22" spans="1:47" x14ac:dyDescent="0.35">
      <c r="A22" s="169" t="s">
        <v>233</v>
      </c>
      <c r="B22" s="151">
        <v>1104</v>
      </c>
      <c r="C22" s="151">
        <v>659</v>
      </c>
      <c r="D22" s="151">
        <v>445</v>
      </c>
      <c r="E22" s="151"/>
      <c r="F22" s="151">
        <v>361</v>
      </c>
      <c r="G22" s="151">
        <v>210</v>
      </c>
      <c r="H22" s="151">
        <v>151</v>
      </c>
      <c r="I22" s="151"/>
      <c r="J22" s="151">
        <v>295</v>
      </c>
      <c r="K22" s="151">
        <v>171</v>
      </c>
      <c r="L22" s="151">
        <v>124</v>
      </c>
      <c r="M22" s="151"/>
      <c r="N22" s="151">
        <v>166</v>
      </c>
      <c r="O22" s="151">
        <v>107</v>
      </c>
      <c r="P22" s="151">
        <v>59</v>
      </c>
      <c r="Q22" s="151"/>
      <c r="R22" s="151">
        <v>232</v>
      </c>
      <c r="S22" s="151">
        <v>138</v>
      </c>
      <c r="T22" s="151">
        <v>94</v>
      </c>
      <c r="U22" s="151"/>
      <c r="V22" s="151">
        <v>50</v>
      </c>
      <c r="W22" s="151">
        <v>33</v>
      </c>
      <c r="X22" s="151">
        <v>17</v>
      </c>
      <c r="Y22" s="151"/>
      <c r="Z22" s="151">
        <v>0</v>
      </c>
      <c r="AA22" s="151">
        <v>0</v>
      </c>
      <c r="AB22" s="151">
        <v>0</v>
      </c>
      <c r="AC22" s="221"/>
    </row>
    <row r="23" spans="1:47" x14ac:dyDescent="0.35">
      <c r="A23" s="169" t="s">
        <v>374</v>
      </c>
      <c r="B23" s="151">
        <v>578</v>
      </c>
      <c r="C23" s="151">
        <v>358</v>
      </c>
      <c r="D23" s="151">
        <v>220</v>
      </c>
      <c r="E23" s="151"/>
      <c r="F23" s="151">
        <v>231</v>
      </c>
      <c r="G23" s="151">
        <v>133</v>
      </c>
      <c r="H23" s="151">
        <v>98</v>
      </c>
      <c r="I23" s="151"/>
      <c r="J23" s="151">
        <v>124</v>
      </c>
      <c r="K23" s="151">
        <v>76</v>
      </c>
      <c r="L23" s="151">
        <v>48</v>
      </c>
      <c r="M23" s="151"/>
      <c r="N23" s="151">
        <v>68</v>
      </c>
      <c r="O23" s="151">
        <v>41</v>
      </c>
      <c r="P23" s="151">
        <v>27</v>
      </c>
      <c r="Q23" s="151"/>
      <c r="R23" s="151">
        <v>139</v>
      </c>
      <c r="S23" s="151">
        <v>100</v>
      </c>
      <c r="T23" s="151">
        <v>39</v>
      </c>
      <c r="U23" s="151"/>
      <c r="V23" s="151">
        <v>16</v>
      </c>
      <c r="W23" s="151">
        <v>8</v>
      </c>
      <c r="X23" s="151">
        <v>8</v>
      </c>
      <c r="Y23" s="151"/>
      <c r="Z23" s="151">
        <v>0</v>
      </c>
      <c r="AA23" s="151">
        <v>0</v>
      </c>
      <c r="AB23" s="151">
        <v>0</v>
      </c>
      <c r="AC23" s="71"/>
    </row>
    <row r="24" spans="1:47" x14ac:dyDescent="0.35">
      <c r="A24" s="169" t="s">
        <v>239</v>
      </c>
      <c r="B24" s="151">
        <v>621</v>
      </c>
      <c r="C24" s="151">
        <v>360</v>
      </c>
      <c r="D24" s="151">
        <v>261</v>
      </c>
      <c r="E24" s="151"/>
      <c r="F24" s="151">
        <v>185</v>
      </c>
      <c r="G24" s="151">
        <v>94</v>
      </c>
      <c r="H24" s="151">
        <v>91</v>
      </c>
      <c r="I24" s="151"/>
      <c r="J24" s="151">
        <v>164</v>
      </c>
      <c r="K24" s="151">
        <v>85</v>
      </c>
      <c r="L24" s="151">
        <v>79</v>
      </c>
      <c r="M24" s="151"/>
      <c r="N24" s="151">
        <v>104</v>
      </c>
      <c r="O24" s="151">
        <v>67</v>
      </c>
      <c r="P24" s="151">
        <v>37</v>
      </c>
      <c r="Q24" s="151"/>
      <c r="R24" s="151">
        <v>142</v>
      </c>
      <c r="S24" s="151">
        <v>100</v>
      </c>
      <c r="T24" s="151">
        <v>42</v>
      </c>
      <c r="U24" s="151"/>
      <c r="V24" s="151">
        <v>26</v>
      </c>
      <c r="W24" s="151">
        <v>14</v>
      </c>
      <c r="X24" s="151">
        <v>12</v>
      </c>
      <c r="Y24" s="151"/>
      <c r="Z24" s="151">
        <v>0</v>
      </c>
      <c r="AA24" s="151">
        <v>0</v>
      </c>
      <c r="AB24" s="151">
        <v>0</v>
      </c>
      <c r="AC24" s="281"/>
    </row>
    <row r="25" spans="1:47" x14ac:dyDescent="0.35">
      <c r="A25" s="169" t="s">
        <v>244</v>
      </c>
      <c r="B25" s="151">
        <v>434</v>
      </c>
      <c r="C25" s="151">
        <v>262</v>
      </c>
      <c r="D25" s="151">
        <v>172</v>
      </c>
      <c r="E25" s="151"/>
      <c r="F25" s="151">
        <v>179</v>
      </c>
      <c r="G25" s="151">
        <v>113</v>
      </c>
      <c r="H25" s="151">
        <v>66</v>
      </c>
      <c r="I25" s="151"/>
      <c r="J25" s="151">
        <v>99</v>
      </c>
      <c r="K25" s="151">
        <v>55</v>
      </c>
      <c r="L25" s="151">
        <v>44</v>
      </c>
      <c r="M25" s="151"/>
      <c r="N25" s="151">
        <v>69</v>
      </c>
      <c r="O25" s="151">
        <v>36</v>
      </c>
      <c r="P25" s="151">
        <v>33</v>
      </c>
      <c r="Q25" s="151"/>
      <c r="R25" s="151">
        <v>76</v>
      </c>
      <c r="S25" s="151">
        <v>51</v>
      </c>
      <c r="T25" s="151">
        <v>25</v>
      </c>
      <c r="U25" s="151"/>
      <c r="V25" s="151">
        <v>11</v>
      </c>
      <c r="W25" s="151">
        <v>7</v>
      </c>
      <c r="X25" s="151">
        <v>4</v>
      </c>
      <c r="Y25" s="151"/>
      <c r="Z25" s="151">
        <v>0</v>
      </c>
      <c r="AA25" s="151">
        <v>0</v>
      </c>
      <c r="AB25" s="151">
        <v>0</v>
      </c>
      <c r="AC25" s="297"/>
    </row>
    <row r="26" spans="1:47" x14ac:dyDescent="0.3">
      <c r="A26" s="50"/>
      <c r="B26" s="151"/>
      <c r="C26" s="151"/>
      <c r="D26" s="151"/>
      <c r="E26" s="151"/>
      <c r="F26" s="151"/>
      <c r="G26" s="151"/>
      <c r="H26" s="151"/>
      <c r="I26" s="151"/>
      <c r="J26" s="151"/>
      <c r="K26" s="151"/>
      <c r="L26" s="151"/>
      <c r="M26" s="151"/>
      <c r="N26" s="151"/>
      <c r="O26" s="151"/>
      <c r="P26" s="151"/>
      <c r="Q26" s="151"/>
      <c r="R26" s="151"/>
      <c r="S26" s="151"/>
      <c r="T26" s="151"/>
      <c r="U26" s="151"/>
      <c r="V26" s="151"/>
      <c r="W26" s="151"/>
      <c r="X26" s="151"/>
      <c r="Y26" s="151"/>
      <c r="Z26" s="151"/>
      <c r="AA26" s="151"/>
      <c r="AB26" s="151"/>
      <c r="AC26" s="298"/>
    </row>
    <row r="27" spans="1:47" s="41" customFormat="1" x14ac:dyDescent="0.3">
      <c r="A27" s="142" t="s">
        <v>303</v>
      </c>
      <c r="B27" s="154">
        <v>3404</v>
      </c>
      <c r="C27" s="154">
        <v>2225</v>
      </c>
      <c r="D27" s="154">
        <v>1179</v>
      </c>
      <c r="E27" s="154"/>
      <c r="F27" s="154">
        <v>1119</v>
      </c>
      <c r="G27" s="154">
        <v>696</v>
      </c>
      <c r="H27" s="154">
        <v>423</v>
      </c>
      <c r="I27" s="154"/>
      <c r="J27" s="154">
        <v>839</v>
      </c>
      <c r="K27" s="154">
        <v>563</v>
      </c>
      <c r="L27" s="154">
        <v>276</v>
      </c>
      <c r="M27" s="154"/>
      <c r="N27" s="154">
        <v>539</v>
      </c>
      <c r="O27" s="154">
        <v>349</v>
      </c>
      <c r="P27" s="154">
        <v>190</v>
      </c>
      <c r="Q27" s="154"/>
      <c r="R27" s="154">
        <v>769</v>
      </c>
      <c r="S27" s="154">
        <v>519</v>
      </c>
      <c r="T27" s="154">
        <v>250</v>
      </c>
      <c r="U27" s="154"/>
      <c r="V27" s="154">
        <v>138</v>
      </c>
      <c r="W27" s="154">
        <v>98</v>
      </c>
      <c r="X27" s="154">
        <v>40</v>
      </c>
      <c r="Y27" s="154"/>
      <c r="Z27" s="154">
        <v>0</v>
      </c>
      <c r="AA27" s="154">
        <v>0</v>
      </c>
      <c r="AB27" s="154">
        <v>0</v>
      </c>
      <c r="AC27" s="298"/>
      <c r="AE27" s="70"/>
      <c r="AF27" s="70"/>
      <c r="AG27" s="70"/>
      <c r="AH27" s="70"/>
      <c r="AI27" s="70"/>
      <c r="AJ27" s="70"/>
      <c r="AK27" s="70"/>
      <c r="AL27" s="70"/>
      <c r="AM27" s="70"/>
      <c r="AN27" s="70"/>
      <c r="AO27" s="70"/>
      <c r="AP27" s="70"/>
      <c r="AQ27" s="70"/>
      <c r="AR27" s="70"/>
      <c r="AS27" s="70"/>
      <c r="AT27" s="70"/>
      <c r="AU27" s="70"/>
    </row>
    <row r="28" spans="1:47" x14ac:dyDescent="0.35">
      <c r="A28" s="169" t="s">
        <v>373</v>
      </c>
      <c r="B28" s="151">
        <v>395</v>
      </c>
      <c r="C28" s="151">
        <v>260</v>
      </c>
      <c r="D28" s="151">
        <v>135</v>
      </c>
      <c r="E28" s="151"/>
      <c r="F28" s="151">
        <v>118</v>
      </c>
      <c r="G28" s="151">
        <v>64</v>
      </c>
      <c r="H28" s="151">
        <v>54</v>
      </c>
      <c r="I28" s="151"/>
      <c r="J28" s="151">
        <v>88</v>
      </c>
      <c r="K28" s="151">
        <v>60</v>
      </c>
      <c r="L28" s="151">
        <v>28</v>
      </c>
      <c r="M28" s="151"/>
      <c r="N28" s="151">
        <v>55</v>
      </c>
      <c r="O28" s="151">
        <v>39</v>
      </c>
      <c r="P28" s="151">
        <v>16</v>
      </c>
      <c r="Q28" s="151"/>
      <c r="R28" s="151">
        <v>112</v>
      </c>
      <c r="S28" s="151">
        <v>81</v>
      </c>
      <c r="T28" s="151">
        <v>31</v>
      </c>
      <c r="U28" s="151"/>
      <c r="V28" s="151">
        <v>22</v>
      </c>
      <c r="W28" s="151">
        <v>16</v>
      </c>
      <c r="X28" s="151">
        <v>6</v>
      </c>
      <c r="Y28" s="151"/>
      <c r="Z28" s="151">
        <v>0</v>
      </c>
      <c r="AA28" s="151">
        <v>0</v>
      </c>
      <c r="AB28" s="151">
        <v>0</v>
      </c>
      <c r="AC28" s="298"/>
    </row>
    <row r="29" spans="1:47" x14ac:dyDescent="0.35">
      <c r="A29" s="169" t="s">
        <v>227</v>
      </c>
      <c r="B29" s="151">
        <v>1037</v>
      </c>
      <c r="C29" s="151">
        <v>695</v>
      </c>
      <c r="D29" s="151">
        <v>342</v>
      </c>
      <c r="E29" s="151"/>
      <c r="F29" s="151">
        <v>331</v>
      </c>
      <c r="G29" s="151">
        <v>201</v>
      </c>
      <c r="H29" s="151">
        <v>130</v>
      </c>
      <c r="I29" s="151"/>
      <c r="J29" s="151">
        <v>303</v>
      </c>
      <c r="K29" s="151">
        <v>208</v>
      </c>
      <c r="L29" s="151">
        <v>95</v>
      </c>
      <c r="M29" s="151"/>
      <c r="N29" s="151">
        <v>147</v>
      </c>
      <c r="O29" s="151">
        <v>103</v>
      </c>
      <c r="P29" s="151">
        <v>44</v>
      </c>
      <c r="Q29" s="151"/>
      <c r="R29" s="151">
        <v>221</v>
      </c>
      <c r="S29" s="151">
        <v>153</v>
      </c>
      <c r="T29" s="151">
        <v>68</v>
      </c>
      <c r="U29" s="151"/>
      <c r="V29" s="151">
        <v>35</v>
      </c>
      <c r="W29" s="151">
        <v>30</v>
      </c>
      <c r="X29" s="151">
        <v>5</v>
      </c>
      <c r="Y29" s="151"/>
      <c r="Z29" s="151">
        <v>0</v>
      </c>
      <c r="AA29" s="151">
        <v>0</v>
      </c>
      <c r="AB29" s="151">
        <v>0</v>
      </c>
      <c r="AC29" s="298"/>
    </row>
    <row r="30" spans="1:47" x14ac:dyDescent="0.35">
      <c r="A30" s="169" t="s">
        <v>231</v>
      </c>
      <c r="B30" s="151">
        <v>219</v>
      </c>
      <c r="C30" s="151">
        <v>134</v>
      </c>
      <c r="D30" s="151">
        <v>85</v>
      </c>
      <c r="E30" s="151"/>
      <c r="F30" s="151">
        <v>61</v>
      </c>
      <c r="G30" s="151">
        <v>37</v>
      </c>
      <c r="H30" s="151">
        <v>24</v>
      </c>
      <c r="I30" s="151"/>
      <c r="J30" s="151">
        <v>51</v>
      </c>
      <c r="K30" s="151">
        <v>35</v>
      </c>
      <c r="L30" s="151">
        <v>16</v>
      </c>
      <c r="M30" s="151"/>
      <c r="N30" s="151">
        <v>35</v>
      </c>
      <c r="O30" s="151">
        <v>18</v>
      </c>
      <c r="P30" s="151">
        <v>17</v>
      </c>
      <c r="Q30" s="151"/>
      <c r="R30" s="151">
        <v>69</v>
      </c>
      <c r="S30" s="151">
        <v>41</v>
      </c>
      <c r="T30" s="151">
        <v>28</v>
      </c>
      <c r="U30" s="151"/>
      <c r="V30" s="151">
        <v>3</v>
      </c>
      <c r="W30" s="151">
        <v>3</v>
      </c>
      <c r="X30" s="151">
        <v>0</v>
      </c>
      <c r="Y30" s="151"/>
      <c r="Z30" s="151">
        <v>0</v>
      </c>
      <c r="AA30" s="151">
        <v>0</v>
      </c>
      <c r="AB30" s="151">
        <v>0</v>
      </c>
      <c r="AC30" s="297"/>
    </row>
    <row r="31" spans="1:47" x14ac:dyDescent="0.35">
      <c r="A31" s="169" t="s">
        <v>233</v>
      </c>
      <c r="B31" s="151">
        <v>189</v>
      </c>
      <c r="C31" s="151">
        <v>128</v>
      </c>
      <c r="D31" s="151">
        <v>61</v>
      </c>
      <c r="E31" s="151"/>
      <c r="F31" s="151">
        <v>65</v>
      </c>
      <c r="G31" s="151">
        <v>41</v>
      </c>
      <c r="H31" s="151">
        <v>24</v>
      </c>
      <c r="I31" s="151"/>
      <c r="J31" s="151">
        <v>43</v>
      </c>
      <c r="K31" s="151">
        <v>29</v>
      </c>
      <c r="L31" s="151">
        <v>14</v>
      </c>
      <c r="M31" s="151"/>
      <c r="N31" s="151">
        <v>28</v>
      </c>
      <c r="O31" s="151">
        <v>20</v>
      </c>
      <c r="P31" s="151">
        <v>8</v>
      </c>
      <c r="Q31" s="151"/>
      <c r="R31" s="151">
        <v>49</v>
      </c>
      <c r="S31" s="151">
        <v>35</v>
      </c>
      <c r="T31" s="151">
        <v>14</v>
      </c>
      <c r="U31" s="151"/>
      <c r="V31" s="151">
        <v>4</v>
      </c>
      <c r="W31" s="151">
        <v>3</v>
      </c>
      <c r="X31" s="151">
        <v>1</v>
      </c>
      <c r="Y31" s="151"/>
      <c r="Z31" s="151">
        <v>0</v>
      </c>
      <c r="AA31" s="151">
        <v>0</v>
      </c>
      <c r="AB31" s="151">
        <v>0</v>
      </c>
      <c r="AC31" s="298"/>
    </row>
    <row r="32" spans="1:47" x14ac:dyDescent="0.35">
      <c r="A32" s="169" t="s">
        <v>374</v>
      </c>
      <c r="B32" s="151">
        <v>303</v>
      </c>
      <c r="C32" s="151">
        <v>212</v>
      </c>
      <c r="D32" s="151">
        <v>91</v>
      </c>
      <c r="E32" s="151"/>
      <c r="F32" s="151">
        <v>114</v>
      </c>
      <c r="G32" s="151">
        <v>87</v>
      </c>
      <c r="H32" s="151">
        <v>27</v>
      </c>
      <c r="I32" s="151"/>
      <c r="J32" s="151">
        <v>56</v>
      </c>
      <c r="K32" s="151">
        <v>37</v>
      </c>
      <c r="L32" s="151">
        <v>19</v>
      </c>
      <c r="M32" s="151"/>
      <c r="N32" s="151">
        <v>52</v>
      </c>
      <c r="O32" s="151">
        <v>31</v>
      </c>
      <c r="P32" s="151">
        <v>21</v>
      </c>
      <c r="Q32" s="151"/>
      <c r="R32" s="151">
        <v>62</v>
      </c>
      <c r="S32" s="151">
        <v>45</v>
      </c>
      <c r="T32" s="151">
        <v>17</v>
      </c>
      <c r="U32" s="151"/>
      <c r="V32" s="151">
        <v>19</v>
      </c>
      <c r="W32" s="151">
        <v>12</v>
      </c>
      <c r="X32" s="151">
        <v>7</v>
      </c>
      <c r="Y32" s="151"/>
      <c r="Z32" s="151">
        <v>0</v>
      </c>
      <c r="AA32" s="151">
        <v>0</v>
      </c>
      <c r="AB32" s="151">
        <v>0</v>
      </c>
      <c r="AC32" s="298"/>
    </row>
    <row r="33" spans="1:47" x14ac:dyDescent="0.35">
      <c r="A33" s="169" t="s">
        <v>239</v>
      </c>
      <c r="B33" s="151">
        <v>558</v>
      </c>
      <c r="C33" s="151">
        <v>353</v>
      </c>
      <c r="D33" s="151">
        <v>205</v>
      </c>
      <c r="E33" s="151"/>
      <c r="F33" s="151">
        <v>165</v>
      </c>
      <c r="G33" s="151">
        <v>101</v>
      </c>
      <c r="H33" s="151">
        <v>64</v>
      </c>
      <c r="I33" s="151"/>
      <c r="J33" s="151">
        <v>118</v>
      </c>
      <c r="K33" s="151">
        <v>75</v>
      </c>
      <c r="L33" s="151">
        <v>43</v>
      </c>
      <c r="M33" s="151"/>
      <c r="N33" s="151">
        <v>120</v>
      </c>
      <c r="O33" s="151">
        <v>76</v>
      </c>
      <c r="P33" s="151">
        <v>44</v>
      </c>
      <c r="Q33" s="151"/>
      <c r="R33" s="151">
        <v>121</v>
      </c>
      <c r="S33" s="151">
        <v>79</v>
      </c>
      <c r="T33" s="151">
        <v>42</v>
      </c>
      <c r="U33" s="151"/>
      <c r="V33" s="151">
        <v>34</v>
      </c>
      <c r="W33" s="151">
        <v>22</v>
      </c>
      <c r="X33" s="151">
        <v>12</v>
      </c>
      <c r="Y33" s="151"/>
      <c r="Z33" s="151">
        <v>0</v>
      </c>
      <c r="AA33" s="151">
        <v>0</v>
      </c>
      <c r="AB33" s="151">
        <v>0</v>
      </c>
      <c r="AC33" s="298"/>
    </row>
    <row r="34" spans="1:47" ht="14.5" thickBot="1" x14ac:dyDescent="0.4">
      <c r="A34" s="169" t="s">
        <v>244</v>
      </c>
      <c r="B34" s="151">
        <v>703</v>
      </c>
      <c r="C34" s="151">
        <v>443</v>
      </c>
      <c r="D34" s="151">
        <v>260</v>
      </c>
      <c r="E34" s="151"/>
      <c r="F34" s="151">
        <v>265</v>
      </c>
      <c r="G34" s="151">
        <v>165</v>
      </c>
      <c r="H34" s="151">
        <v>100</v>
      </c>
      <c r="I34" s="151"/>
      <c r="J34" s="151">
        <v>180</v>
      </c>
      <c r="K34" s="151">
        <v>119</v>
      </c>
      <c r="L34" s="151">
        <v>61</v>
      </c>
      <c r="M34" s="151"/>
      <c r="N34" s="151">
        <v>102</v>
      </c>
      <c r="O34" s="151">
        <v>62</v>
      </c>
      <c r="P34" s="151">
        <v>40</v>
      </c>
      <c r="Q34" s="151"/>
      <c r="R34" s="151">
        <v>135</v>
      </c>
      <c r="S34" s="151">
        <v>85</v>
      </c>
      <c r="T34" s="151">
        <v>50</v>
      </c>
      <c r="U34" s="151"/>
      <c r="V34" s="151">
        <v>21</v>
      </c>
      <c r="W34" s="151">
        <v>12</v>
      </c>
      <c r="X34" s="151">
        <v>9</v>
      </c>
      <c r="Y34" s="151"/>
      <c r="Z34" s="151">
        <v>0</v>
      </c>
      <c r="AA34" s="151">
        <v>0</v>
      </c>
      <c r="AB34" s="151">
        <v>0</v>
      </c>
      <c r="AC34" s="298"/>
    </row>
    <row r="35" spans="1:47" x14ac:dyDescent="0.3">
      <c r="A35" s="203" t="s">
        <v>305</v>
      </c>
      <c r="B35" s="280"/>
      <c r="C35" s="280"/>
      <c r="D35" s="280"/>
      <c r="E35" s="280"/>
      <c r="F35" s="280"/>
      <c r="G35" s="280"/>
      <c r="H35" s="280"/>
      <c r="I35" s="280"/>
      <c r="J35" s="280"/>
      <c r="K35" s="280"/>
      <c r="L35" s="280"/>
      <c r="M35" s="280"/>
      <c r="N35" s="280"/>
      <c r="O35" s="280"/>
      <c r="P35" s="280"/>
      <c r="Q35" s="280"/>
      <c r="R35" s="280"/>
      <c r="S35" s="280"/>
      <c r="T35" s="280"/>
      <c r="U35" s="280"/>
      <c r="V35" s="280"/>
      <c r="W35" s="280"/>
      <c r="X35" s="280"/>
      <c r="Y35" s="280"/>
      <c r="Z35" s="280"/>
      <c r="AA35" s="280"/>
      <c r="AB35" s="280"/>
      <c r="AC35" s="297"/>
    </row>
    <row r="36" spans="1:47" x14ac:dyDescent="0.3">
      <c r="A36" s="77"/>
      <c r="B36" s="83"/>
      <c r="C36" s="83"/>
      <c r="D36" s="83"/>
      <c r="E36" s="83"/>
      <c r="F36" s="83"/>
      <c r="G36" s="83"/>
      <c r="H36" s="83"/>
      <c r="I36" s="83"/>
      <c r="J36" s="83"/>
      <c r="K36" s="83"/>
      <c r="L36" s="83"/>
      <c r="M36" s="83"/>
      <c r="N36" s="83"/>
      <c r="O36" s="83"/>
      <c r="P36" s="83"/>
      <c r="Q36" s="83"/>
      <c r="R36" s="83"/>
      <c r="S36" s="83"/>
      <c r="T36" s="83"/>
      <c r="U36" s="83"/>
      <c r="V36" s="83"/>
      <c r="W36" s="83"/>
      <c r="X36" s="83"/>
      <c r="Y36" s="83"/>
      <c r="Z36" s="83"/>
      <c r="AA36" s="83"/>
      <c r="AB36" s="83"/>
      <c r="AC36" s="298"/>
    </row>
    <row r="37" spans="1:47" x14ac:dyDescent="0.3">
      <c r="A37" s="77"/>
      <c r="B37" s="83"/>
      <c r="C37" s="83"/>
      <c r="D37" s="83"/>
      <c r="E37" s="83"/>
      <c r="F37" s="83"/>
      <c r="G37" s="83"/>
      <c r="H37" s="83"/>
      <c r="I37" s="83"/>
      <c r="J37" s="83"/>
      <c r="K37" s="83"/>
      <c r="L37" s="83"/>
      <c r="M37" s="83"/>
      <c r="N37" s="83"/>
      <c r="O37" s="83"/>
      <c r="P37" s="83"/>
      <c r="Q37" s="83"/>
      <c r="R37" s="83"/>
      <c r="S37" s="83"/>
      <c r="T37" s="83"/>
      <c r="U37" s="83"/>
      <c r="V37" s="83"/>
      <c r="W37" s="83"/>
      <c r="X37" s="83"/>
      <c r="Y37" s="83"/>
      <c r="Z37" s="83"/>
      <c r="AA37" s="83"/>
      <c r="AB37" s="83"/>
      <c r="AC37" s="298"/>
    </row>
    <row r="38" spans="1:47" ht="15.75" customHeight="1" x14ac:dyDescent="0.35">
      <c r="A38" s="337" t="s">
        <v>385</v>
      </c>
      <c r="B38" s="337"/>
      <c r="C38" s="337"/>
      <c r="D38" s="337"/>
      <c r="E38" s="337"/>
      <c r="F38" s="337"/>
      <c r="G38" s="337"/>
      <c r="H38" s="337"/>
      <c r="I38" s="337"/>
      <c r="J38" s="337"/>
      <c r="K38" s="337"/>
      <c r="L38" s="337"/>
      <c r="M38" s="337"/>
      <c r="N38" s="337"/>
      <c r="O38" s="337"/>
      <c r="P38" s="337"/>
      <c r="Q38" s="337"/>
      <c r="R38" s="337"/>
      <c r="S38" s="337"/>
      <c r="T38" s="337"/>
      <c r="U38" s="337"/>
      <c r="V38" s="337"/>
      <c r="W38" s="337"/>
      <c r="X38" s="337"/>
      <c r="Y38" s="337"/>
      <c r="Z38" s="337"/>
      <c r="AA38" s="337"/>
      <c r="AB38" s="337"/>
      <c r="AC38" s="221"/>
    </row>
    <row r="39" spans="1:47" ht="15.75" customHeight="1" x14ac:dyDescent="0.35">
      <c r="A39" s="335" t="s">
        <v>256</v>
      </c>
      <c r="B39" s="335"/>
      <c r="C39" s="335"/>
      <c r="D39" s="335"/>
      <c r="E39" s="335"/>
      <c r="F39" s="335"/>
      <c r="G39" s="335"/>
      <c r="H39" s="335"/>
      <c r="I39" s="335"/>
      <c r="J39" s="335"/>
      <c r="K39" s="335"/>
      <c r="L39" s="335"/>
      <c r="M39" s="335"/>
      <c r="N39" s="335"/>
      <c r="O39" s="335"/>
      <c r="P39" s="335"/>
      <c r="Q39" s="335"/>
      <c r="R39" s="335"/>
      <c r="S39" s="335"/>
      <c r="T39" s="335"/>
      <c r="U39" s="335"/>
      <c r="V39" s="335"/>
      <c r="W39" s="335"/>
      <c r="X39" s="335"/>
      <c r="Y39" s="335"/>
      <c r="Z39" s="335"/>
      <c r="AA39" s="335"/>
      <c r="AB39" s="335"/>
      <c r="AC39" s="71"/>
      <c r="AD39" s="31" t="s">
        <v>0</v>
      </c>
    </row>
    <row r="40" spans="1:47" ht="15.75" customHeight="1" x14ac:dyDescent="0.35">
      <c r="A40" s="337" t="s">
        <v>330</v>
      </c>
      <c r="B40" s="337"/>
      <c r="C40" s="337"/>
      <c r="D40" s="337"/>
      <c r="E40" s="337"/>
      <c r="F40" s="337"/>
      <c r="G40" s="337"/>
      <c r="H40" s="337"/>
      <c r="I40" s="337"/>
      <c r="J40" s="337"/>
      <c r="K40" s="337"/>
      <c r="L40" s="337"/>
      <c r="M40" s="337"/>
      <c r="N40" s="337"/>
      <c r="O40" s="337"/>
      <c r="P40" s="337"/>
      <c r="Q40" s="337"/>
      <c r="R40" s="337"/>
      <c r="S40" s="337"/>
      <c r="T40" s="337"/>
      <c r="U40" s="337"/>
      <c r="V40" s="337"/>
      <c r="W40" s="337"/>
      <c r="X40" s="337"/>
      <c r="Y40" s="337"/>
      <c r="Z40" s="337"/>
      <c r="AA40" s="337"/>
      <c r="AB40" s="337"/>
      <c r="AC40" s="71"/>
    </row>
    <row r="41" spans="1:47" ht="15.75" customHeight="1" x14ac:dyDescent="0.35">
      <c r="A41" s="337" t="s">
        <v>136</v>
      </c>
      <c r="B41" s="337"/>
      <c r="C41" s="337"/>
      <c r="D41" s="337"/>
      <c r="E41" s="337"/>
      <c r="F41" s="337"/>
      <c r="G41" s="337"/>
      <c r="H41" s="337"/>
      <c r="I41" s="337"/>
      <c r="J41" s="337"/>
      <c r="K41" s="337"/>
      <c r="L41" s="337"/>
      <c r="M41" s="337"/>
      <c r="N41" s="337"/>
      <c r="O41" s="337"/>
      <c r="P41" s="337"/>
      <c r="Q41" s="337"/>
      <c r="R41" s="337"/>
      <c r="S41" s="337"/>
      <c r="T41" s="337"/>
      <c r="U41" s="337"/>
      <c r="V41" s="337"/>
      <c r="W41" s="337"/>
      <c r="X41" s="337"/>
      <c r="Y41" s="337"/>
      <c r="Z41" s="337"/>
      <c r="AA41" s="337"/>
      <c r="AB41" s="337"/>
      <c r="AC41" s="71"/>
    </row>
    <row r="42" spans="1:47" s="71" customFormat="1" ht="15.75" customHeight="1" thickBot="1" x14ac:dyDescent="0.4">
      <c r="A42" s="344" t="s">
        <v>289</v>
      </c>
      <c r="B42" s="344"/>
      <c r="C42" s="344"/>
      <c r="D42" s="344"/>
      <c r="E42" s="344"/>
      <c r="F42" s="344"/>
      <c r="G42" s="344"/>
      <c r="H42" s="344"/>
      <c r="I42" s="344"/>
      <c r="J42" s="344"/>
      <c r="K42" s="344"/>
      <c r="L42" s="344"/>
      <c r="M42" s="344"/>
      <c r="N42" s="344"/>
      <c r="O42" s="344"/>
      <c r="P42" s="344"/>
      <c r="Q42" s="344"/>
      <c r="R42" s="344"/>
      <c r="S42" s="344"/>
      <c r="T42" s="344"/>
      <c r="U42" s="344"/>
      <c r="V42" s="344"/>
      <c r="W42" s="344"/>
      <c r="X42" s="344"/>
      <c r="Y42" s="344"/>
      <c r="Z42" s="344"/>
      <c r="AA42" s="344"/>
      <c r="AB42" s="344"/>
      <c r="AE42" s="89"/>
      <c r="AF42" s="89"/>
      <c r="AG42" s="89"/>
      <c r="AH42" s="89"/>
      <c r="AI42" s="89"/>
      <c r="AJ42" s="89"/>
      <c r="AK42" s="89"/>
      <c r="AL42" s="89"/>
      <c r="AM42" s="89"/>
      <c r="AN42" s="89"/>
      <c r="AO42" s="89"/>
      <c r="AP42" s="89"/>
      <c r="AQ42" s="89"/>
      <c r="AR42" s="89"/>
      <c r="AS42" s="89"/>
      <c r="AT42" s="89"/>
      <c r="AU42" s="89"/>
    </row>
    <row r="43" spans="1:47" ht="21" customHeight="1" x14ac:dyDescent="0.3">
      <c r="A43" s="331" t="s">
        <v>331</v>
      </c>
      <c r="B43" s="333" t="s">
        <v>158</v>
      </c>
      <c r="C43" s="333"/>
      <c r="D43" s="333"/>
      <c r="E43" s="245"/>
      <c r="F43" s="333" t="s">
        <v>350</v>
      </c>
      <c r="G43" s="333"/>
      <c r="H43" s="333"/>
      <c r="I43" s="245"/>
      <c r="J43" s="333" t="s">
        <v>351</v>
      </c>
      <c r="K43" s="333"/>
      <c r="L43" s="333"/>
      <c r="M43" s="245"/>
      <c r="N43" s="333" t="s">
        <v>352</v>
      </c>
      <c r="O43" s="333"/>
      <c r="P43" s="333"/>
      <c r="Q43" s="245"/>
      <c r="R43" s="333" t="s">
        <v>353</v>
      </c>
      <c r="S43" s="333"/>
      <c r="T43" s="333"/>
      <c r="U43" s="245"/>
      <c r="V43" s="333" t="s">
        <v>354</v>
      </c>
      <c r="W43" s="333"/>
      <c r="X43" s="333"/>
      <c r="Y43" s="245"/>
      <c r="Z43" s="333" t="s">
        <v>355</v>
      </c>
      <c r="AA43" s="333"/>
      <c r="AB43" s="333"/>
      <c r="AC43" s="71"/>
      <c r="AD43" s="30"/>
      <c r="AE43" s="38"/>
      <c r="AF43" s="38"/>
      <c r="AG43" s="38"/>
      <c r="AH43" s="38"/>
      <c r="AI43" s="38"/>
      <c r="AJ43" s="38"/>
      <c r="AK43" s="38"/>
      <c r="AL43" s="38"/>
      <c r="AM43" s="38"/>
      <c r="AN43" s="38"/>
      <c r="AO43" s="38"/>
      <c r="AP43" s="38"/>
      <c r="AQ43" s="38"/>
      <c r="AR43" s="38"/>
      <c r="AS43" s="38"/>
      <c r="AT43" s="38"/>
      <c r="AU43" s="38"/>
    </row>
    <row r="44" spans="1:47" ht="21" customHeight="1" x14ac:dyDescent="0.3">
      <c r="A44" s="332"/>
      <c r="B44" s="244" t="s">
        <v>158</v>
      </c>
      <c r="C44" s="244" t="s">
        <v>297</v>
      </c>
      <c r="D44" s="244" t="s">
        <v>298</v>
      </c>
      <c r="E44" s="245"/>
      <c r="F44" s="244" t="s">
        <v>158</v>
      </c>
      <c r="G44" s="244" t="s">
        <v>297</v>
      </c>
      <c r="H44" s="244" t="s">
        <v>298</v>
      </c>
      <c r="I44" s="245"/>
      <c r="J44" s="244" t="s">
        <v>158</v>
      </c>
      <c r="K44" s="244" t="s">
        <v>297</v>
      </c>
      <c r="L44" s="244" t="s">
        <v>298</v>
      </c>
      <c r="M44" s="245"/>
      <c r="N44" s="244" t="s">
        <v>158</v>
      </c>
      <c r="O44" s="244" t="s">
        <v>297</v>
      </c>
      <c r="P44" s="244" t="s">
        <v>298</v>
      </c>
      <c r="Q44" s="245"/>
      <c r="R44" s="244" t="s">
        <v>158</v>
      </c>
      <c r="S44" s="244" t="s">
        <v>297</v>
      </c>
      <c r="T44" s="244" t="s">
        <v>298</v>
      </c>
      <c r="U44" s="245"/>
      <c r="V44" s="244" t="s">
        <v>158</v>
      </c>
      <c r="W44" s="244" t="s">
        <v>297</v>
      </c>
      <c r="X44" s="244" t="s">
        <v>298</v>
      </c>
      <c r="Y44" s="245"/>
      <c r="Z44" s="244" t="s">
        <v>158</v>
      </c>
      <c r="AA44" s="244" t="s">
        <v>297</v>
      </c>
      <c r="AB44" s="244" t="s">
        <v>298</v>
      </c>
      <c r="AC44" s="71"/>
      <c r="AD44" s="30"/>
      <c r="AE44" s="38"/>
      <c r="AF44" s="38"/>
      <c r="AG44" s="38"/>
      <c r="AH44" s="38"/>
      <c r="AI44" s="38"/>
      <c r="AJ44" s="38"/>
      <c r="AK44" s="38"/>
      <c r="AL44" s="38"/>
      <c r="AM44" s="38"/>
      <c r="AN44" s="38"/>
      <c r="AO44" s="38"/>
      <c r="AP44" s="38"/>
      <c r="AQ44" s="38"/>
      <c r="AR44" s="38"/>
      <c r="AS44" s="38"/>
      <c r="AT44" s="38"/>
      <c r="AU44" s="38"/>
    </row>
    <row r="45" spans="1:47" x14ac:dyDescent="0.3">
      <c r="A45" s="77"/>
      <c r="B45" s="50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71"/>
    </row>
    <row r="46" spans="1:47" s="41" customFormat="1" x14ac:dyDescent="0.3">
      <c r="A46" s="142" t="s">
        <v>158</v>
      </c>
      <c r="B46" s="157">
        <v>6.0747760580401078</v>
      </c>
      <c r="C46" s="157">
        <v>7.2354345473619865</v>
      </c>
      <c r="D46" s="157">
        <v>4.9013712815887489</v>
      </c>
      <c r="E46" s="157" t="s">
        <v>340</v>
      </c>
      <c r="F46" s="157">
        <v>8.234793147499099</v>
      </c>
      <c r="G46" s="157">
        <v>9.2811588629298463</v>
      </c>
      <c r="H46" s="157">
        <v>7.1411823815106343</v>
      </c>
      <c r="I46" s="157" t="s">
        <v>340</v>
      </c>
      <c r="J46" s="157">
        <v>7.2590540273105093</v>
      </c>
      <c r="K46" s="157">
        <v>8.4383068617479076</v>
      </c>
      <c r="L46" s="157">
        <v>6.0517462351810316</v>
      </c>
      <c r="M46" s="157" t="s">
        <v>340</v>
      </c>
      <c r="N46" s="157">
        <v>4.6259554738732716</v>
      </c>
      <c r="O46" s="157">
        <v>5.714640918320832</v>
      </c>
      <c r="P46" s="157">
        <v>3.5198517957138646</v>
      </c>
      <c r="Q46" s="157" t="s">
        <v>340</v>
      </c>
      <c r="R46" s="157">
        <v>7.4253523738872413</v>
      </c>
      <c r="S46" s="157">
        <v>9.2250242035867416</v>
      </c>
      <c r="T46" s="157">
        <v>5.6050361389601306</v>
      </c>
      <c r="U46" s="157" t="s">
        <v>340</v>
      </c>
      <c r="V46" s="157">
        <v>1.3813490997043805</v>
      </c>
      <c r="W46" s="157">
        <v>1.8067948789004047</v>
      </c>
      <c r="X46" s="157">
        <v>0.98085250691292325</v>
      </c>
      <c r="Y46" s="157" t="s">
        <v>340</v>
      </c>
      <c r="Z46" s="157">
        <v>0</v>
      </c>
      <c r="AA46" s="157">
        <v>0</v>
      </c>
      <c r="AB46" s="157">
        <v>0</v>
      </c>
      <c r="AC46" s="71"/>
      <c r="AD46" s="38"/>
      <c r="AE46" s="70"/>
      <c r="AF46" s="70"/>
      <c r="AG46" s="70"/>
      <c r="AH46" s="70"/>
      <c r="AI46" s="70"/>
      <c r="AJ46" s="70"/>
      <c r="AK46" s="70"/>
      <c r="AL46" s="70"/>
      <c r="AM46" s="70"/>
      <c r="AN46" s="70"/>
      <c r="AO46" s="70"/>
      <c r="AP46" s="70"/>
      <c r="AQ46" s="70"/>
      <c r="AR46" s="70"/>
      <c r="AS46" s="70"/>
      <c r="AT46" s="70"/>
      <c r="AU46" s="70"/>
    </row>
    <row r="47" spans="1:47" x14ac:dyDescent="0.35">
      <c r="A47" s="169" t="s">
        <v>373</v>
      </c>
      <c r="B47" s="152">
        <v>6.6098371370989701</v>
      </c>
      <c r="C47" s="152">
        <v>7.4975080147633291</v>
      </c>
      <c r="D47" s="152">
        <v>5.7025635377371477</v>
      </c>
      <c r="E47" s="152" t="s">
        <v>340</v>
      </c>
      <c r="F47" s="152">
        <v>9.1144047681839755</v>
      </c>
      <c r="G47" s="152">
        <v>9.6740601895241074</v>
      </c>
      <c r="H47" s="152">
        <v>8.5399743480119703</v>
      </c>
      <c r="I47" s="152" t="s">
        <v>340</v>
      </c>
      <c r="J47" s="152">
        <v>7.8266990912581589</v>
      </c>
      <c r="K47" s="152">
        <v>8.6483023702754647</v>
      </c>
      <c r="L47" s="152">
        <v>7.0067766270297911</v>
      </c>
      <c r="M47" s="152" t="s">
        <v>340</v>
      </c>
      <c r="N47" s="152">
        <v>4.8677966101694912</v>
      </c>
      <c r="O47" s="152">
        <v>5.811783524393495</v>
      </c>
      <c r="P47" s="152">
        <v>3.8907284768211916</v>
      </c>
      <c r="Q47" s="152" t="s">
        <v>340</v>
      </c>
      <c r="R47" s="152">
        <v>7.9264475743348983</v>
      </c>
      <c r="S47" s="152">
        <v>9.6965098634294389</v>
      </c>
      <c r="T47" s="152">
        <v>6.0420032310177705</v>
      </c>
      <c r="U47" s="152" t="s">
        <v>340</v>
      </c>
      <c r="V47" s="152">
        <v>1.5642051655147327</v>
      </c>
      <c r="W47" s="152">
        <v>1.8943533697632058</v>
      </c>
      <c r="X47" s="152">
        <v>1.2350163458045769</v>
      </c>
      <c r="Y47" s="152" t="s">
        <v>340</v>
      </c>
      <c r="Z47" s="152">
        <v>0</v>
      </c>
      <c r="AA47" s="152">
        <v>0</v>
      </c>
      <c r="AB47" s="152">
        <v>0</v>
      </c>
      <c r="AC47" s="71"/>
      <c r="AD47" s="71"/>
    </row>
    <row r="48" spans="1:47" x14ac:dyDescent="0.35">
      <c r="A48" s="169" t="s">
        <v>227</v>
      </c>
      <c r="B48" s="152">
        <v>6.5317035905271199</v>
      </c>
      <c r="C48" s="152">
        <v>7.9672523961661339</v>
      </c>
      <c r="D48" s="152">
        <v>5.0765120233179504</v>
      </c>
      <c r="E48" s="152" t="s">
        <v>340</v>
      </c>
      <c r="F48" s="152">
        <v>8.9775361739547535</v>
      </c>
      <c r="G48" s="152">
        <v>10.282131661442007</v>
      </c>
      <c r="H48" s="152">
        <v>7.6195137869146681</v>
      </c>
      <c r="I48" s="152" t="s">
        <v>340</v>
      </c>
      <c r="J48" s="152">
        <v>8.3796207623060717</v>
      </c>
      <c r="K48" s="152">
        <v>10.19309320460453</v>
      </c>
      <c r="L48" s="152">
        <v>6.4477848101265822</v>
      </c>
      <c r="M48" s="152" t="s">
        <v>340</v>
      </c>
      <c r="N48" s="152">
        <v>5.1994153267905618</v>
      </c>
      <c r="O48" s="152">
        <v>6.8413391557496359</v>
      </c>
      <c r="P48" s="152">
        <v>3.5437198574124555</v>
      </c>
      <c r="Q48" s="152" t="s">
        <v>340</v>
      </c>
      <c r="R48" s="152">
        <v>7.0021881838074398</v>
      </c>
      <c r="S48" s="152">
        <v>8.3812472357363994</v>
      </c>
      <c r="T48" s="152">
        <v>5.6517973148549157</v>
      </c>
      <c r="U48" s="152" t="s">
        <v>340</v>
      </c>
      <c r="V48" s="152">
        <v>1.4349206349206349</v>
      </c>
      <c r="W48" s="152">
        <v>2.1216041397153949</v>
      </c>
      <c r="X48" s="152">
        <v>0.77306733167082298</v>
      </c>
      <c r="Y48" s="152" t="s">
        <v>340</v>
      </c>
      <c r="Z48" s="152">
        <v>0</v>
      </c>
      <c r="AA48" s="152">
        <v>0</v>
      </c>
      <c r="AB48" s="152">
        <v>0</v>
      </c>
      <c r="AC48" s="71"/>
    </row>
    <row r="49" spans="1:47" x14ac:dyDescent="0.35">
      <c r="A49" s="169" t="s">
        <v>231</v>
      </c>
      <c r="B49" s="152">
        <v>7.4449403673081145</v>
      </c>
      <c r="C49" s="152">
        <v>8.7467362924281993</v>
      </c>
      <c r="D49" s="152">
        <v>6.1198877897534327</v>
      </c>
      <c r="E49" s="152" t="s">
        <v>340</v>
      </c>
      <c r="F49" s="152">
        <v>9.0909090909090917</v>
      </c>
      <c r="G49" s="152">
        <v>10.56723293982148</v>
      </c>
      <c r="H49" s="152">
        <v>7.5176434489107091</v>
      </c>
      <c r="I49" s="152" t="s">
        <v>340</v>
      </c>
      <c r="J49" s="152">
        <v>8.4046559397466627</v>
      </c>
      <c r="K49" s="152">
        <v>9.5333333333333332</v>
      </c>
      <c r="L49" s="152">
        <v>7.2132301196340602</v>
      </c>
      <c r="M49" s="152" t="s">
        <v>340</v>
      </c>
      <c r="N49" s="152">
        <v>5.3357865685372579</v>
      </c>
      <c r="O49" s="152">
        <v>6.2883989880737259</v>
      </c>
      <c r="P49" s="152">
        <v>4.3478260869565215</v>
      </c>
      <c r="Q49" s="152" t="s">
        <v>340</v>
      </c>
      <c r="R49" s="152">
        <v>11.816192560175056</v>
      </c>
      <c r="S49" s="152">
        <v>13.916500994035786</v>
      </c>
      <c r="T49" s="152">
        <v>9.7133757961783438</v>
      </c>
      <c r="U49" s="152" t="s">
        <v>340</v>
      </c>
      <c r="V49" s="152">
        <v>1.1299435028248588</v>
      </c>
      <c r="W49" s="152">
        <v>1.4449427005480817</v>
      </c>
      <c r="X49" s="152">
        <v>0.84783578759482381</v>
      </c>
      <c r="Y49" s="152" t="s">
        <v>340</v>
      </c>
      <c r="Z49" s="152">
        <v>0</v>
      </c>
      <c r="AA49" s="152">
        <v>0</v>
      </c>
      <c r="AB49" s="152">
        <v>0</v>
      </c>
      <c r="AC49" s="71"/>
    </row>
    <row r="50" spans="1:47" x14ac:dyDescent="0.35">
      <c r="A50" s="169" t="s">
        <v>233</v>
      </c>
      <c r="B50" s="152">
        <v>4.8341870116274723</v>
      </c>
      <c r="C50" s="152">
        <v>5.9302237962474562</v>
      </c>
      <c r="D50" s="152">
        <v>3.7548233897298902</v>
      </c>
      <c r="E50" s="152" t="s">
        <v>340</v>
      </c>
      <c r="F50" s="152">
        <v>6.7160649534920385</v>
      </c>
      <c r="G50" s="152">
        <v>7.7757125154894675</v>
      </c>
      <c r="H50" s="152">
        <v>5.6179775280898872</v>
      </c>
      <c r="I50" s="152" t="s">
        <v>340</v>
      </c>
      <c r="J50" s="152">
        <v>5.8538275025978521</v>
      </c>
      <c r="K50" s="152">
        <v>6.9324090121317159</v>
      </c>
      <c r="L50" s="152">
        <v>4.7767393561786085</v>
      </c>
      <c r="M50" s="152" t="s">
        <v>340</v>
      </c>
      <c r="N50" s="152">
        <v>3.3299004462753174</v>
      </c>
      <c r="O50" s="152">
        <v>4.4421126267925848</v>
      </c>
      <c r="P50" s="152">
        <v>2.2581732389619145</v>
      </c>
      <c r="Q50" s="152" t="s">
        <v>340</v>
      </c>
      <c r="R50" s="152">
        <v>6.4612554610255239</v>
      </c>
      <c r="S50" s="152">
        <v>7.9907621247113161</v>
      </c>
      <c r="T50" s="152">
        <v>4.9450549450549453</v>
      </c>
      <c r="U50" s="152" t="s">
        <v>340</v>
      </c>
      <c r="V50" s="152">
        <v>1.2762940203261641</v>
      </c>
      <c r="W50" s="152">
        <v>1.7777777777777777</v>
      </c>
      <c r="X50" s="152">
        <v>0.81595648232094287</v>
      </c>
      <c r="Y50" s="152" t="s">
        <v>340</v>
      </c>
      <c r="Z50" s="152">
        <v>0</v>
      </c>
      <c r="AA50" s="152">
        <v>0</v>
      </c>
      <c r="AB50" s="152">
        <v>0</v>
      </c>
      <c r="AC50" s="71"/>
    </row>
    <row r="51" spans="1:47" x14ac:dyDescent="0.35">
      <c r="A51" s="169" t="s">
        <v>374</v>
      </c>
      <c r="B51" s="152">
        <v>4.6142565338082013</v>
      </c>
      <c r="C51" s="152">
        <v>6.0343002329028161</v>
      </c>
      <c r="D51" s="152">
        <v>3.2238001451228362</v>
      </c>
      <c r="E51" s="152" t="s">
        <v>340</v>
      </c>
      <c r="F51" s="152">
        <v>7.0696721311475406</v>
      </c>
      <c r="G51" s="152">
        <v>8.8211708099438653</v>
      </c>
      <c r="H51" s="152">
        <v>5.2388935456831511</v>
      </c>
      <c r="I51" s="152" t="s">
        <v>340</v>
      </c>
      <c r="J51" s="152">
        <v>4.9369171695008225</v>
      </c>
      <c r="K51" s="152">
        <v>6.2569213732004432</v>
      </c>
      <c r="L51" s="152">
        <v>3.6413043478260869</v>
      </c>
      <c r="M51" s="152" t="s">
        <v>340</v>
      </c>
      <c r="N51" s="152">
        <v>3.2939884710403518</v>
      </c>
      <c r="O51" s="152">
        <v>3.870967741935484</v>
      </c>
      <c r="P51" s="152">
        <v>2.6920919798093101</v>
      </c>
      <c r="Q51" s="152" t="s">
        <v>340</v>
      </c>
      <c r="R51" s="152">
        <v>5.371459112773918</v>
      </c>
      <c r="S51" s="152">
        <v>7.8890097932535364</v>
      </c>
      <c r="T51" s="152">
        <v>2.9411764705882351</v>
      </c>
      <c r="U51" s="152" t="s">
        <v>340</v>
      </c>
      <c r="V51" s="152">
        <v>1.1411803064884252</v>
      </c>
      <c r="W51" s="152">
        <v>1.4316392269148175</v>
      </c>
      <c r="X51" s="152">
        <v>0.89820359281437123</v>
      </c>
      <c r="Y51" s="152" t="s">
        <v>340</v>
      </c>
      <c r="Z51" s="152">
        <v>0</v>
      </c>
      <c r="AA51" s="152">
        <v>0</v>
      </c>
      <c r="AB51" s="152">
        <v>0</v>
      </c>
      <c r="AC51" s="71"/>
    </row>
    <row r="52" spans="1:47" x14ac:dyDescent="0.35">
      <c r="A52" s="169" t="s">
        <v>239</v>
      </c>
      <c r="B52" s="152">
        <v>5.6116135173726791</v>
      </c>
      <c r="C52" s="152">
        <v>6.7378567378567373</v>
      </c>
      <c r="D52" s="152">
        <v>4.4687380130418104</v>
      </c>
      <c r="E52" s="152" t="s">
        <v>340</v>
      </c>
      <c r="F52" s="152">
        <v>6.6401062416998666</v>
      </c>
      <c r="G52" s="152">
        <v>7.1982281284606859</v>
      </c>
      <c r="H52" s="152">
        <v>6.0499609679937549</v>
      </c>
      <c r="I52" s="152" t="s">
        <v>340</v>
      </c>
      <c r="J52" s="152">
        <v>6.5566147407579631</v>
      </c>
      <c r="K52" s="152">
        <v>7.2267389340560069</v>
      </c>
      <c r="L52" s="152">
        <v>5.8457115476760899</v>
      </c>
      <c r="M52" s="152" t="s">
        <v>340</v>
      </c>
      <c r="N52" s="152">
        <v>5.3962900505902187</v>
      </c>
      <c r="O52" s="152">
        <v>6.9182389937106921</v>
      </c>
      <c r="P52" s="152">
        <v>3.886756238003839</v>
      </c>
      <c r="Q52" s="152" t="s">
        <v>340</v>
      </c>
      <c r="R52" s="152">
        <v>6.6397374400403937</v>
      </c>
      <c r="S52" s="152">
        <v>9.0221774193548399</v>
      </c>
      <c r="T52" s="152">
        <v>4.2488619119878601</v>
      </c>
      <c r="U52" s="152" t="s">
        <v>340</v>
      </c>
      <c r="V52" s="152">
        <v>1.8187329493785998</v>
      </c>
      <c r="W52" s="152">
        <v>2.2528160200250311</v>
      </c>
      <c r="X52" s="152">
        <v>1.4109347442680775</v>
      </c>
      <c r="Y52" s="152" t="s">
        <v>340</v>
      </c>
      <c r="Z52" s="152">
        <v>0</v>
      </c>
      <c r="AA52" s="152">
        <v>0</v>
      </c>
      <c r="AB52" s="152">
        <v>0</v>
      </c>
      <c r="AC52" s="71"/>
    </row>
    <row r="53" spans="1:47" x14ac:dyDescent="0.35">
      <c r="A53" s="169" t="s">
        <v>244</v>
      </c>
      <c r="B53" s="152">
        <v>4.851303494474549</v>
      </c>
      <c r="C53" s="152">
        <v>5.9690119380238764</v>
      </c>
      <c r="D53" s="152">
        <v>3.7158093927404092</v>
      </c>
      <c r="E53" s="152" t="s">
        <v>340</v>
      </c>
      <c r="F53" s="152">
        <v>6.9767441860465116</v>
      </c>
      <c r="G53" s="152">
        <v>8.3835946924004823</v>
      </c>
      <c r="H53" s="152">
        <v>5.4461942257217855</v>
      </c>
      <c r="I53" s="152" t="s">
        <v>340</v>
      </c>
      <c r="J53" s="152">
        <v>5.6950398040416417</v>
      </c>
      <c r="K53" s="152">
        <v>7.0559610705596105</v>
      </c>
      <c r="L53" s="152">
        <v>4.3156596794081379</v>
      </c>
      <c r="M53" s="152" t="s">
        <v>340</v>
      </c>
      <c r="N53" s="152">
        <v>3.8008446321404756</v>
      </c>
      <c r="O53" s="152">
        <v>4.3228936921041026</v>
      </c>
      <c r="P53" s="152">
        <v>3.2706093189964163</v>
      </c>
      <c r="Q53" s="152" t="s">
        <v>340</v>
      </c>
      <c r="R53" s="152">
        <v>5.1003142373700756</v>
      </c>
      <c r="S53" s="152">
        <v>6.5479056331246994</v>
      </c>
      <c r="T53" s="152">
        <v>3.6407766990291259</v>
      </c>
      <c r="U53" s="152" t="s">
        <v>340</v>
      </c>
      <c r="V53" s="152">
        <v>0.9158557527189467</v>
      </c>
      <c r="W53" s="152">
        <v>1.1438892233594222</v>
      </c>
      <c r="X53" s="152">
        <v>0.70921985815602839</v>
      </c>
      <c r="Y53" s="152" t="s">
        <v>340</v>
      </c>
      <c r="Z53" s="152">
        <v>0</v>
      </c>
      <c r="AA53" s="152">
        <v>0</v>
      </c>
      <c r="AB53" s="152">
        <v>0</v>
      </c>
      <c r="AC53" s="71"/>
    </row>
    <row r="54" spans="1:47" x14ac:dyDescent="0.3">
      <c r="A54" s="81"/>
      <c r="B54" s="152" t="s">
        <v>340</v>
      </c>
      <c r="C54" s="152" t="s">
        <v>340</v>
      </c>
      <c r="D54" s="152" t="s">
        <v>340</v>
      </c>
      <c r="E54" s="152" t="s">
        <v>340</v>
      </c>
      <c r="F54" s="152" t="s">
        <v>340</v>
      </c>
      <c r="G54" s="152" t="s">
        <v>340</v>
      </c>
      <c r="H54" s="152" t="s">
        <v>340</v>
      </c>
      <c r="I54" s="152" t="s">
        <v>340</v>
      </c>
      <c r="J54" s="152" t="s">
        <v>340</v>
      </c>
      <c r="K54" s="152" t="s">
        <v>340</v>
      </c>
      <c r="L54" s="152" t="s">
        <v>340</v>
      </c>
      <c r="M54" s="152" t="s">
        <v>340</v>
      </c>
      <c r="N54" s="152" t="s">
        <v>340</v>
      </c>
      <c r="O54" s="152" t="s">
        <v>340</v>
      </c>
      <c r="P54" s="152" t="s">
        <v>340</v>
      </c>
      <c r="Q54" s="152" t="s">
        <v>340</v>
      </c>
      <c r="R54" s="152" t="s">
        <v>340</v>
      </c>
      <c r="S54" s="152" t="s">
        <v>340</v>
      </c>
      <c r="T54" s="152" t="s">
        <v>340</v>
      </c>
      <c r="U54" s="152" t="s">
        <v>340</v>
      </c>
      <c r="V54" s="152" t="s">
        <v>340</v>
      </c>
      <c r="W54" s="152" t="s">
        <v>340</v>
      </c>
      <c r="X54" s="152" t="s">
        <v>340</v>
      </c>
      <c r="Y54" s="152" t="s">
        <v>340</v>
      </c>
      <c r="Z54" s="152" t="s">
        <v>340</v>
      </c>
      <c r="AA54" s="152" t="s">
        <v>340</v>
      </c>
      <c r="AB54" s="152" t="s">
        <v>340</v>
      </c>
      <c r="AC54" s="71"/>
      <c r="AD54" s="41"/>
    </row>
    <row r="55" spans="1:47" s="41" customFormat="1" x14ac:dyDescent="0.3">
      <c r="A55" s="142" t="s">
        <v>302</v>
      </c>
      <c r="B55" s="157">
        <v>6.2239720520143065</v>
      </c>
      <c r="C55" s="157">
        <v>7.2184537881968227</v>
      </c>
      <c r="D55" s="157">
        <v>5.2217286259839453</v>
      </c>
      <c r="E55" s="157" t="s">
        <v>340</v>
      </c>
      <c r="F55" s="157">
        <v>8.6633718224330138</v>
      </c>
      <c r="G55" s="157">
        <v>9.5361941915908108</v>
      </c>
      <c r="H55" s="157">
        <v>7.7502154097319851</v>
      </c>
      <c r="I55" s="157" t="s">
        <v>340</v>
      </c>
      <c r="J55" s="157">
        <v>7.4827412912952624</v>
      </c>
      <c r="K55" s="157">
        <v>8.4196070145784905</v>
      </c>
      <c r="L55" s="157">
        <v>6.5430463576158937</v>
      </c>
      <c r="M55" s="157" t="s">
        <v>340</v>
      </c>
      <c r="N55" s="157">
        <v>4.6379057475717413</v>
      </c>
      <c r="O55" s="157">
        <v>5.6693086745926911</v>
      </c>
      <c r="P55" s="157">
        <v>3.5950804162724692</v>
      </c>
      <c r="Q55" s="157" t="s">
        <v>340</v>
      </c>
      <c r="R55" s="157">
        <v>7.551735906425491</v>
      </c>
      <c r="S55" s="157">
        <v>9.1379948205697374</v>
      </c>
      <c r="T55" s="157">
        <v>5.9451695497408359</v>
      </c>
      <c r="U55" s="157" t="s">
        <v>340</v>
      </c>
      <c r="V55" s="157">
        <v>1.336651261997867</v>
      </c>
      <c r="W55" s="157">
        <v>1.6602344717104782</v>
      </c>
      <c r="X55" s="157">
        <v>1.0279919427658541</v>
      </c>
      <c r="Y55" s="157" t="s">
        <v>340</v>
      </c>
      <c r="Z55" s="157">
        <v>0</v>
      </c>
      <c r="AA55" s="157">
        <v>0</v>
      </c>
      <c r="AB55" s="157">
        <v>0</v>
      </c>
      <c r="AC55" s="71"/>
      <c r="AD55" s="38"/>
      <c r="AE55" s="70"/>
      <c r="AF55" s="70"/>
      <c r="AG55" s="70"/>
      <c r="AH55" s="70"/>
      <c r="AI55" s="70"/>
      <c r="AJ55" s="70"/>
      <c r="AK55" s="70"/>
      <c r="AL55" s="70"/>
      <c r="AM55" s="70"/>
      <c r="AN55" s="70"/>
      <c r="AO55" s="70"/>
      <c r="AP55" s="70"/>
      <c r="AQ55" s="70"/>
      <c r="AR55" s="70"/>
      <c r="AS55" s="70"/>
      <c r="AT55" s="70"/>
      <c r="AU55" s="70"/>
    </row>
    <row r="56" spans="1:47" x14ac:dyDescent="0.35">
      <c r="A56" s="169" t="s">
        <v>373</v>
      </c>
      <c r="B56" s="152">
        <v>6.7202194357366771</v>
      </c>
      <c r="C56" s="152">
        <v>7.5453077337161316</v>
      </c>
      <c r="D56" s="152">
        <v>5.8819955034331901</v>
      </c>
      <c r="E56" s="152" t="s">
        <v>340</v>
      </c>
      <c r="F56" s="152">
        <v>9.4080523578566009</v>
      </c>
      <c r="G56" s="152">
        <v>9.9884526558891444</v>
      </c>
      <c r="H56" s="152">
        <v>8.8134390157340583</v>
      </c>
      <c r="I56" s="152" t="s">
        <v>340</v>
      </c>
      <c r="J56" s="152">
        <v>8.0025382500176274</v>
      </c>
      <c r="K56" s="152">
        <v>8.7395196816825358</v>
      </c>
      <c r="L56" s="152">
        <v>7.2767982087881338</v>
      </c>
      <c r="M56" s="152" t="s">
        <v>340</v>
      </c>
      <c r="N56" s="152">
        <v>4.9700149925037485</v>
      </c>
      <c r="O56" s="152">
        <v>5.8849688704417433</v>
      </c>
      <c r="P56" s="152">
        <v>4.0339702760084926</v>
      </c>
      <c r="Q56" s="152" t="s">
        <v>340</v>
      </c>
      <c r="R56" s="152">
        <v>7.8443322305415286</v>
      </c>
      <c r="S56" s="152">
        <v>9.4400270681779741</v>
      </c>
      <c r="T56" s="152">
        <v>6.1524663677130045</v>
      </c>
      <c r="U56" s="152" t="s">
        <v>340</v>
      </c>
      <c r="V56" s="152">
        <v>1.5137753557372087</v>
      </c>
      <c r="W56" s="152">
        <v>1.77598385469223</v>
      </c>
      <c r="X56" s="152">
        <v>1.2515139281388776</v>
      </c>
      <c r="Y56" s="152" t="s">
        <v>340</v>
      </c>
      <c r="Z56" s="152">
        <v>0</v>
      </c>
      <c r="AA56" s="152">
        <v>0</v>
      </c>
      <c r="AB56" s="152">
        <v>0</v>
      </c>
      <c r="AC56" s="71"/>
    </row>
    <row r="57" spans="1:47" x14ac:dyDescent="0.35">
      <c r="A57" s="169" t="s">
        <v>227</v>
      </c>
      <c r="B57" s="152">
        <v>6.4636783355736078</v>
      </c>
      <c r="C57" s="152">
        <v>7.5349214629339825</v>
      </c>
      <c r="D57" s="152">
        <v>5.3745064529436029</v>
      </c>
      <c r="E57" s="152" t="s">
        <v>340</v>
      </c>
      <c r="F57" s="152">
        <v>9.4184801997859431</v>
      </c>
      <c r="G57" s="152">
        <v>10.515368615669054</v>
      </c>
      <c r="H57" s="152">
        <v>8.255756981871631</v>
      </c>
      <c r="I57" s="152" t="s">
        <v>340</v>
      </c>
      <c r="J57" s="152">
        <v>8.0722551510019755</v>
      </c>
      <c r="K57" s="152">
        <v>9.4801223241590211</v>
      </c>
      <c r="L57" s="152">
        <v>6.6208082545141878</v>
      </c>
      <c r="M57" s="152" t="s">
        <v>340</v>
      </c>
      <c r="N57" s="152">
        <v>5.2663165791447861</v>
      </c>
      <c r="O57" s="152">
        <v>6.6943127962085303</v>
      </c>
      <c r="P57" s="152">
        <v>3.800547278808148</v>
      </c>
      <c r="Q57" s="152" t="s">
        <v>340</v>
      </c>
      <c r="R57" s="152">
        <v>6.5953093026916418</v>
      </c>
      <c r="S57" s="152">
        <v>7.1723262456363051</v>
      </c>
      <c r="T57" s="152">
        <v>6.027482823235478</v>
      </c>
      <c r="U57" s="152" t="s">
        <v>340</v>
      </c>
      <c r="V57" s="152">
        <v>1.4153511159499184</v>
      </c>
      <c r="W57" s="152">
        <v>1.908957415565345</v>
      </c>
      <c r="X57" s="152">
        <v>0.93290276282741291</v>
      </c>
      <c r="Y57" s="152" t="s">
        <v>340</v>
      </c>
      <c r="Z57" s="152">
        <v>0</v>
      </c>
      <c r="AA57" s="152">
        <v>0</v>
      </c>
      <c r="AB57" s="152">
        <v>0</v>
      </c>
      <c r="AC57" s="71"/>
    </row>
    <row r="58" spans="1:47" x14ac:dyDescent="0.35">
      <c r="A58" s="169" t="s">
        <v>231</v>
      </c>
      <c r="B58" s="152">
        <v>7.6456719434152918</v>
      </c>
      <c r="C58" s="152">
        <v>8.9782244556113895</v>
      </c>
      <c r="D58" s="152">
        <v>6.2986793091771078</v>
      </c>
      <c r="E58" s="152" t="s">
        <v>340</v>
      </c>
      <c r="F58" s="152">
        <v>9.4107600341588373</v>
      </c>
      <c r="G58" s="152">
        <v>10.905485789821547</v>
      </c>
      <c r="H58" s="152">
        <v>7.8119476846942382</v>
      </c>
      <c r="I58" s="152" t="s">
        <v>340</v>
      </c>
      <c r="J58" s="152">
        <v>8.6973710219410965</v>
      </c>
      <c r="K58" s="152">
        <v>9.7173828881145958</v>
      </c>
      <c r="L58" s="152">
        <v>7.6332794830371569</v>
      </c>
      <c r="M58" s="152" t="s">
        <v>340</v>
      </c>
      <c r="N58" s="152">
        <v>5.408271474019088</v>
      </c>
      <c r="O58" s="152">
        <v>6.5381391450125736</v>
      </c>
      <c r="P58" s="152">
        <v>4.25075139544869</v>
      </c>
      <c r="Q58" s="152" t="s">
        <v>340</v>
      </c>
      <c r="R58" s="152">
        <v>12.06064782908339</v>
      </c>
      <c r="S58" s="152">
        <v>14.358736059479554</v>
      </c>
      <c r="T58" s="152">
        <v>9.813721035892776</v>
      </c>
      <c r="U58" s="152" t="s">
        <v>340</v>
      </c>
      <c r="V58" s="152">
        <v>1.2096774193548387</v>
      </c>
      <c r="W58" s="152">
        <v>1.4714204867006226</v>
      </c>
      <c r="X58" s="152">
        <v>0.97286226318484392</v>
      </c>
      <c r="Y58" s="152" t="s">
        <v>340</v>
      </c>
      <c r="Z58" s="152">
        <v>0</v>
      </c>
      <c r="AA58" s="152">
        <v>0</v>
      </c>
      <c r="AB58" s="152">
        <v>0</v>
      </c>
      <c r="AC58" s="71"/>
    </row>
    <row r="59" spans="1:47" x14ac:dyDescent="0.35">
      <c r="A59" s="169" t="s">
        <v>233</v>
      </c>
      <c r="B59" s="152">
        <v>5.0264068475687491</v>
      </c>
      <c r="C59" s="152">
        <v>6.0408836740306171</v>
      </c>
      <c r="D59" s="152">
        <v>4.0253279059249207</v>
      </c>
      <c r="E59" s="152" t="s">
        <v>340</v>
      </c>
      <c r="F59" s="152">
        <v>7.1203155818540438</v>
      </c>
      <c r="G59" s="152">
        <v>8.0987273428461233</v>
      </c>
      <c r="H59" s="152">
        <v>6.0960839725474365</v>
      </c>
      <c r="I59" s="152" t="s">
        <v>340</v>
      </c>
      <c r="J59" s="152">
        <v>6.1961772736820002</v>
      </c>
      <c r="K59" s="152">
        <v>7.2273879966187655</v>
      </c>
      <c r="L59" s="152">
        <v>5.1774530271398751</v>
      </c>
      <c r="M59" s="152" t="s">
        <v>340</v>
      </c>
      <c r="N59" s="152">
        <v>3.4163408108664335</v>
      </c>
      <c r="O59" s="152">
        <v>4.5090602612726505</v>
      </c>
      <c r="P59" s="152">
        <v>2.3732904263877712</v>
      </c>
      <c r="Q59" s="152" t="s">
        <v>340</v>
      </c>
      <c r="R59" s="152">
        <v>6.5518215193448182</v>
      </c>
      <c r="S59" s="152">
        <v>7.7878103837471775</v>
      </c>
      <c r="T59" s="152">
        <v>5.3137365743357829</v>
      </c>
      <c r="U59" s="152" t="s">
        <v>340</v>
      </c>
      <c r="V59" s="152">
        <v>1.4249073810202337</v>
      </c>
      <c r="W59" s="152">
        <v>1.945754716981132</v>
      </c>
      <c r="X59" s="152">
        <v>0.9376723662437948</v>
      </c>
      <c r="Y59" s="152" t="s">
        <v>340</v>
      </c>
      <c r="Z59" s="152">
        <v>0</v>
      </c>
      <c r="AA59" s="152">
        <v>0</v>
      </c>
      <c r="AB59" s="152">
        <v>0</v>
      </c>
      <c r="AC59" s="71"/>
    </row>
    <row r="60" spans="1:47" x14ac:dyDescent="0.35">
      <c r="A60" s="169" t="s">
        <v>374</v>
      </c>
      <c r="B60" s="152">
        <v>5.1232051054777523</v>
      </c>
      <c r="C60" s="152">
        <v>6.390574794716172</v>
      </c>
      <c r="D60" s="152">
        <v>3.873239436619718</v>
      </c>
      <c r="E60" s="152" t="s">
        <v>340</v>
      </c>
      <c r="F60" s="152">
        <v>8.0854042702135107</v>
      </c>
      <c r="G60" s="152">
        <v>8.9381720430107539</v>
      </c>
      <c r="H60" s="152">
        <v>7.1585098612125639</v>
      </c>
      <c r="I60" s="152" t="s">
        <v>340</v>
      </c>
      <c r="J60" s="152">
        <v>5.8079625292740049</v>
      </c>
      <c r="K60" s="152">
        <v>7.2449952335557679</v>
      </c>
      <c r="L60" s="152">
        <v>4.4198895027624303</v>
      </c>
      <c r="M60" s="152" t="s">
        <v>340</v>
      </c>
      <c r="N60" s="152">
        <v>3.1775700934579438</v>
      </c>
      <c r="O60" s="152">
        <v>3.7822878228782288</v>
      </c>
      <c r="P60" s="152">
        <v>2.5568181818181821</v>
      </c>
      <c r="Q60" s="152" t="s">
        <v>340</v>
      </c>
      <c r="R60" s="152">
        <v>6.1970575122603657</v>
      </c>
      <c r="S60" s="152">
        <v>8.952551477170994</v>
      </c>
      <c r="T60" s="152">
        <v>3.463587921847247</v>
      </c>
      <c r="U60" s="152" t="s">
        <v>340</v>
      </c>
      <c r="V60" s="152">
        <v>0.86253369272237201</v>
      </c>
      <c r="W60" s="152">
        <v>0.95124851367419727</v>
      </c>
      <c r="X60" s="152">
        <v>0.78895463510848129</v>
      </c>
      <c r="Y60" s="152" t="s">
        <v>340</v>
      </c>
      <c r="Z60" s="152">
        <v>0</v>
      </c>
      <c r="AA60" s="152">
        <v>0</v>
      </c>
      <c r="AB60" s="152">
        <v>0</v>
      </c>
      <c r="AC60" s="71"/>
    </row>
    <row r="61" spans="1:47" x14ac:dyDescent="0.35">
      <c r="A61" s="169" t="s">
        <v>239</v>
      </c>
      <c r="B61" s="152">
        <v>5.4555038214881844</v>
      </c>
      <c r="C61" s="152">
        <v>6.3886424134871334</v>
      </c>
      <c r="D61" s="152">
        <v>4.5407098121085596</v>
      </c>
      <c r="E61" s="152" t="s">
        <v>340</v>
      </c>
      <c r="F61" s="152">
        <v>6.5186751233262852</v>
      </c>
      <c r="G61" s="152">
        <v>6.5826330532212891</v>
      </c>
      <c r="H61" s="152">
        <v>6.4539007092198579</v>
      </c>
      <c r="I61" s="152" t="s">
        <v>340</v>
      </c>
      <c r="J61" s="152">
        <v>7.0295756536648089</v>
      </c>
      <c r="K61" s="152">
        <v>7.2094995759117904</v>
      </c>
      <c r="L61" s="152">
        <v>6.8457538994800702</v>
      </c>
      <c r="M61" s="152" t="s">
        <v>340</v>
      </c>
      <c r="N61" s="152">
        <v>4.6931407942238268</v>
      </c>
      <c r="O61" s="152">
        <v>6.1751152073732722</v>
      </c>
      <c r="P61" s="152">
        <v>3.2714412024756854</v>
      </c>
      <c r="Q61" s="152" t="s">
        <v>340</v>
      </c>
      <c r="R61" s="152">
        <v>6.4721969006381039</v>
      </c>
      <c r="S61" s="152">
        <v>9.3283582089552244</v>
      </c>
      <c r="T61" s="152">
        <v>3.7433155080213902</v>
      </c>
      <c r="U61" s="152" t="s">
        <v>340</v>
      </c>
      <c r="V61" s="152">
        <v>1.4590347923681257</v>
      </c>
      <c r="W61" s="152">
        <v>1.6222479721900347</v>
      </c>
      <c r="X61" s="152">
        <v>1.3057671381936888</v>
      </c>
      <c r="Y61" s="152" t="s">
        <v>340</v>
      </c>
      <c r="Z61" s="152">
        <v>0</v>
      </c>
      <c r="AA61" s="152">
        <v>0</v>
      </c>
      <c r="AB61" s="152">
        <v>0</v>
      </c>
      <c r="AC61" s="71"/>
    </row>
    <row r="62" spans="1:47" x14ac:dyDescent="0.35">
      <c r="A62" s="169" t="s">
        <v>244</v>
      </c>
      <c r="B62" s="152">
        <v>3.8137082601054479</v>
      </c>
      <c r="C62" s="152">
        <v>4.5636648667479536</v>
      </c>
      <c r="D62" s="152">
        <v>3.0501862032275224</v>
      </c>
      <c r="E62" s="152" t="s">
        <v>340</v>
      </c>
      <c r="F62" s="152">
        <v>6.0087277609936223</v>
      </c>
      <c r="G62" s="152">
        <v>7.2997416020671837</v>
      </c>
      <c r="H62" s="152">
        <v>4.6121593291404608</v>
      </c>
      <c r="I62" s="152" t="s">
        <v>340</v>
      </c>
      <c r="J62" s="152">
        <v>4.3999999999999995</v>
      </c>
      <c r="K62" s="152">
        <v>4.9063336306868868</v>
      </c>
      <c r="L62" s="152">
        <v>3.8972542072630643</v>
      </c>
      <c r="M62" s="152" t="s">
        <v>340</v>
      </c>
      <c r="N62" s="152">
        <v>3.1335149863760217</v>
      </c>
      <c r="O62" s="152">
        <v>3.2200357781753133</v>
      </c>
      <c r="P62" s="152">
        <v>3.0442804428044279</v>
      </c>
      <c r="Q62" s="152" t="s">
        <v>340</v>
      </c>
      <c r="R62" s="152">
        <v>3.6875303250849103</v>
      </c>
      <c r="S62" s="152">
        <v>4.8897411313518697</v>
      </c>
      <c r="T62" s="152">
        <v>2.4557956777996068</v>
      </c>
      <c r="U62" s="152" t="s">
        <v>340</v>
      </c>
      <c r="V62" s="152">
        <v>0.59652928416485895</v>
      </c>
      <c r="W62" s="152">
        <v>0.78917700112739564</v>
      </c>
      <c r="X62" s="152">
        <v>0.41797283176593525</v>
      </c>
      <c r="Y62" s="152" t="s">
        <v>340</v>
      </c>
      <c r="Z62" s="152">
        <v>0</v>
      </c>
      <c r="AA62" s="152">
        <v>0</v>
      </c>
      <c r="AB62" s="152">
        <v>0</v>
      </c>
      <c r="AC62" s="71"/>
    </row>
    <row r="63" spans="1:47" x14ac:dyDescent="0.3">
      <c r="A63" s="50"/>
      <c r="B63" s="152" t="s">
        <v>340</v>
      </c>
      <c r="C63" s="152" t="s">
        <v>340</v>
      </c>
      <c r="D63" s="152" t="s">
        <v>340</v>
      </c>
      <c r="E63" s="152" t="s">
        <v>340</v>
      </c>
      <c r="F63" s="152" t="s">
        <v>340</v>
      </c>
      <c r="G63" s="152" t="s">
        <v>340</v>
      </c>
      <c r="H63" s="152" t="s">
        <v>340</v>
      </c>
      <c r="I63" s="152" t="s">
        <v>340</v>
      </c>
      <c r="J63" s="152" t="s">
        <v>340</v>
      </c>
      <c r="K63" s="152" t="s">
        <v>340</v>
      </c>
      <c r="L63" s="152" t="s">
        <v>340</v>
      </c>
      <c r="M63" s="152" t="s">
        <v>340</v>
      </c>
      <c r="N63" s="152" t="s">
        <v>340</v>
      </c>
      <c r="O63" s="152" t="s">
        <v>340</v>
      </c>
      <c r="P63" s="152" t="s">
        <v>340</v>
      </c>
      <c r="Q63" s="152" t="s">
        <v>340</v>
      </c>
      <c r="R63" s="152" t="s">
        <v>340</v>
      </c>
      <c r="S63" s="152" t="s">
        <v>340</v>
      </c>
      <c r="T63" s="152" t="s">
        <v>340</v>
      </c>
      <c r="U63" s="152" t="s">
        <v>340</v>
      </c>
      <c r="V63" s="152" t="s">
        <v>340</v>
      </c>
      <c r="W63" s="152" t="s">
        <v>340</v>
      </c>
      <c r="X63" s="152" t="s">
        <v>340</v>
      </c>
      <c r="Y63" s="152" t="s">
        <v>340</v>
      </c>
      <c r="Z63" s="152" t="s">
        <v>340</v>
      </c>
      <c r="AA63" s="152" t="s">
        <v>340</v>
      </c>
      <c r="AB63" s="152" t="s">
        <v>340</v>
      </c>
      <c r="AC63" s="71"/>
    </row>
    <row r="64" spans="1:47" s="41" customFormat="1" x14ac:dyDescent="0.3">
      <c r="A64" s="142" t="s">
        <v>303</v>
      </c>
      <c r="B64" s="157">
        <v>5.6297962423921675</v>
      </c>
      <c r="C64" s="157">
        <v>7.2857657421657551</v>
      </c>
      <c r="D64" s="157">
        <v>3.9398496240601504</v>
      </c>
      <c r="E64" s="152" t="s">
        <v>340</v>
      </c>
      <c r="F64" s="157">
        <v>7.0213967497019514</v>
      </c>
      <c r="G64" s="157">
        <v>8.5577277757285124</v>
      </c>
      <c r="H64" s="157">
        <v>5.4202972834443877</v>
      </c>
      <c r="I64" s="152" t="s">
        <v>340</v>
      </c>
      <c r="J64" s="157">
        <v>6.5943566768843827</v>
      </c>
      <c r="K64" s="157">
        <v>8.4917043740573153</v>
      </c>
      <c r="L64" s="157">
        <v>4.5297882816346631</v>
      </c>
      <c r="M64" s="152" t="s">
        <v>340</v>
      </c>
      <c r="N64" s="157">
        <v>4.5891868880374629</v>
      </c>
      <c r="O64" s="157">
        <v>5.8527586785175254</v>
      </c>
      <c r="P64" s="157">
        <v>3.2860601867865791</v>
      </c>
      <c r="Q64" s="152" t="s">
        <v>340</v>
      </c>
      <c r="R64" s="157">
        <v>7.0518110958276026</v>
      </c>
      <c r="S64" s="157">
        <v>9.4829161337474872</v>
      </c>
      <c r="T64" s="157">
        <v>4.6023564064801183</v>
      </c>
      <c r="U64" s="152" t="s">
        <v>340</v>
      </c>
      <c r="V64" s="157">
        <v>1.5198237885462555</v>
      </c>
      <c r="W64" s="157">
        <v>2.2737819025522041</v>
      </c>
      <c r="X64" s="157">
        <v>0.83857442348008393</v>
      </c>
      <c r="Y64" s="152" t="s">
        <v>340</v>
      </c>
      <c r="Z64" s="157">
        <v>0</v>
      </c>
      <c r="AA64" s="157">
        <v>0</v>
      </c>
      <c r="AB64" s="157">
        <v>0</v>
      </c>
      <c r="AC64" s="71"/>
      <c r="AD64" s="38"/>
      <c r="AE64" s="70"/>
      <c r="AF64" s="70"/>
      <c r="AG64" s="70"/>
      <c r="AH64" s="70"/>
      <c r="AI64" s="70"/>
      <c r="AJ64" s="70"/>
      <c r="AK64" s="70"/>
      <c r="AL64" s="70"/>
      <c r="AM64" s="70"/>
      <c r="AN64" s="70"/>
      <c r="AO64" s="70"/>
      <c r="AP64" s="70"/>
      <c r="AQ64" s="70"/>
      <c r="AR64" s="70"/>
      <c r="AS64" s="70"/>
      <c r="AT64" s="70"/>
      <c r="AU64" s="70"/>
    </row>
    <row r="65" spans="1:29" x14ac:dyDescent="0.35">
      <c r="A65" s="169" t="s">
        <v>373</v>
      </c>
      <c r="B65" s="152">
        <v>5.5759457933370973</v>
      </c>
      <c r="C65" s="152">
        <v>7.0632980168432491</v>
      </c>
      <c r="D65" s="152">
        <v>3.9670878636497209</v>
      </c>
      <c r="E65" s="152" t="s">
        <v>340</v>
      </c>
      <c r="F65" s="152">
        <v>6.3921993499458294</v>
      </c>
      <c r="G65" s="152">
        <v>6.7868504772004252</v>
      </c>
      <c r="H65" s="152">
        <v>5.9800664451827243</v>
      </c>
      <c r="I65" s="152" t="s">
        <v>340</v>
      </c>
      <c r="J65" s="152">
        <v>6.0984060984060982</v>
      </c>
      <c r="K65" s="152">
        <v>7.8125</v>
      </c>
      <c r="L65" s="152">
        <v>4.1481481481481479</v>
      </c>
      <c r="M65" s="152" t="s">
        <v>340</v>
      </c>
      <c r="N65" s="152">
        <v>3.9007092198581561</v>
      </c>
      <c r="O65" s="152">
        <v>5.1587301587301582</v>
      </c>
      <c r="P65" s="152">
        <v>2.4464831804281344</v>
      </c>
      <c r="Q65" s="152" t="s">
        <v>340</v>
      </c>
      <c r="R65" s="152">
        <v>8.65533230293663</v>
      </c>
      <c r="S65" s="152">
        <v>11.929307805596466</v>
      </c>
      <c r="T65" s="152">
        <v>5.0406504065040654</v>
      </c>
      <c r="U65" s="152" t="s">
        <v>340</v>
      </c>
      <c r="V65" s="152">
        <v>2.0239190432382701</v>
      </c>
      <c r="W65" s="152">
        <v>2.990654205607477</v>
      </c>
      <c r="X65" s="152">
        <v>1.0869565217391304</v>
      </c>
      <c r="Y65" s="152" t="s">
        <v>340</v>
      </c>
      <c r="Z65" s="152">
        <v>0</v>
      </c>
      <c r="AA65" s="152" t="s">
        <v>340</v>
      </c>
      <c r="AB65" s="152">
        <v>0</v>
      </c>
      <c r="AC65" s="71"/>
    </row>
    <row r="66" spans="1:29" x14ac:dyDescent="0.35">
      <c r="A66" s="169" t="s">
        <v>227</v>
      </c>
      <c r="B66" s="152">
        <v>6.6817010309278349</v>
      </c>
      <c r="C66" s="152">
        <v>8.925131629639143</v>
      </c>
      <c r="D66" s="152">
        <v>4.4226044226044223</v>
      </c>
      <c r="E66" s="152" t="s">
        <v>340</v>
      </c>
      <c r="F66" s="152">
        <v>8.073170731707318</v>
      </c>
      <c r="G66" s="152">
        <v>9.7905504140282513</v>
      </c>
      <c r="H66" s="152">
        <v>6.3507572056668291</v>
      </c>
      <c r="I66" s="152" t="s">
        <v>340</v>
      </c>
      <c r="J66" s="152">
        <v>9.0286054827175199</v>
      </c>
      <c r="K66" s="152">
        <v>11.626607043040806</v>
      </c>
      <c r="L66" s="152">
        <v>6.062539885130823</v>
      </c>
      <c r="M66" s="152" t="s">
        <v>340</v>
      </c>
      <c r="N66" s="152">
        <v>5.0463439752832127</v>
      </c>
      <c r="O66" s="152">
        <v>7.1877180739706903</v>
      </c>
      <c r="P66" s="152">
        <v>2.9729729729729732</v>
      </c>
      <c r="Q66" s="152" t="s">
        <v>340</v>
      </c>
      <c r="R66" s="152">
        <v>7.9296734840330103</v>
      </c>
      <c r="S66" s="152">
        <v>11.159737417943107</v>
      </c>
      <c r="T66" s="152">
        <v>4.8022598870056497</v>
      </c>
      <c r="U66" s="152" t="s">
        <v>340</v>
      </c>
      <c r="V66" s="152">
        <v>1.4805414551607445</v>
      </c>
      <c r="W66" s="152">
        <v>2.6292725679228743</v>
      </c>
      <c r="X66" s="152">
        <v>0.40883074407195419</v>
      </c>
      <c r="Y66" s="152" t="s">
        <v>340</v>
      </c>
      <c r="Z66" s="152" t="s">
        <v>147</v>
      </c>
      <c r="AA66" s="152" t="s">
        <v>147</v>
      </c>
      <c r="AB66" s="152" t="s">
        <v>147</v>
      </c>
      <c r="AC66" s="71"/>
    </row>
    <row r="67" spans="1:29" x14ac:dyDescent="0.35">
      <c r="A67" s="169" t="s">
        <v>231</v>
      </c>
      <c r="B67" s="152">
        <v>6.1139028475711887</v>
      </c>
      <c r="C67" s="152">
        <v>7.2510822510822512</v>
      </c>
      <c r="D67" s="152">
        <v>4.9019607843137258</v>
      </c>
      <c r="E67" s="152" t="s">
        <v>340</v>
      </c>
      <c r="F67" s="152">
        <v>6.955530216647662</v>
      </c>
      <c r="G67" s="152">
        <v>8.2774049217002243</v>
      </c>
      <c r="H67" s="152">
        <v>5.5813953488372094</v>
      </c>
      <c r="I67" s="152" t="s">
        <v>340</v>
      </c>
      <c r="J67" s="152">
        <v>6.5134099616858236</v>
      </c>
      <c r="K67" s="152">
        <v>8.393285371702639</v>
      </c>
      <c r="L67" s="152">
        <v>4.3715846994535523</v>
      </c>
      <c r="M67" s="152" t="s">
        <v>340</v>
      </c>
      <c r="N67" s="152">
        <v>4.8611111111111116</v>
      </c>
      <c r="O67" s="152">
        <v>4.7244094488188972</v>
      </c>
      <c r="P67" s="152">
        <v>5.0147492625368733</v>
      </c>
      <c r="Q67" s="152" t="s">
        <v>340</v>
      </c>
      <c r="R67" s="152">
        <v>10.237388724035608</v>
      </c>
      <c r="S67" s="152">
        <v>11.294765840220386</v>
      </c>
      <c r="T67" s="152">
        <v>9.0032154340836019</v>
      </c>
      <c r="U67" s="152" t="s">
        <v>340</v>
      </c>
      <c r="V67" s="152">
        <v>0.56818181818181823</v>
      </c>
      <c r="W67" s="152">
        <v>1.25</v>
      </c>
      <c r="X67" s="152">
        <v>0</v>
      </c>
      <c r="Y67" s="152" t="s">
        <v>340</v>
      </c>
      <c r="Z67" s="152" t="s">
        <v>147</v>
      </c>
      <c r="AA67" s="152" t="s">
        <v>147</v>
      </c>
      <c r="AB67" s="152" t="s">
        <v>147</v>
      </c>
      <c r="AC67" s="71"/>
    </row>
    <row r="68" spans="1:29" x14ac:dyDescent="0.35">
      <c r="A68" s="169" t="s">
        <v>233</v>
      </c>
      <c r="B68" s="152">
        <v>3.9514948776918253</v>
      </c>
      <c r="C68" s="152">
        <v>5.4191363251481794</v>
      </c>
      <c r="D68" s="152">
        <v>2.5196199917389506</v>
      </c>
      <c r="E68" s="152" t="s">
        <v>340</v>
      </c>
      <c r="F68" s="152">
        <v>5.1060487038491758</v>
      </c>
      <c r="G68" s="152">
        <v>6.4566929133858268</v>
      </c>
      <c r="H68" s="152">
        <v>3.761755485893417</v>
      </c>
      <c r="I68" s="152" t="s">
        <v>340</v>
      </c>
      <c r="J68" s="152">
        <v>4.2448173741362289</v>
      </c>
      <c r="K68" s="152">
        <v>5.5876685934489405</v>
      </c>
      <c r="L68" s="152">
        <v>2.834008097165992</v>
      </c>
      <c r="M68" s="152" t="s">
        <v>340</v>
      </c>
      <c r="N68" s="152">
        <v>2.8955532574974145</v>
      </c>
      <c r="O68" s="152">
        <v>4.1152263374485596</v>
      </c>
      <c r="P68" s="152">
        <v>1.6632016632016633</v>
      </c>
      <c r="Q68" s="152" t="s">
        <v>340</v>
      </c>
      <c r="R68" s="152">
        <v>6.064356435643564</v>
      </c>
      <c r="S68" s="152">
        <v>8.9058524173027998</v>
      </c>
      <c r="T68" s="152">
        <v>3.3734939759036147</v>
      </c>
      <c r="U68" s="152" t="s">
        <v>340</v>
      </c>
      <c r="V68" s="152">
        <v>0.554016620498615</v>
      </c>
      <c r="W68" s="152">
        <v>0.91185410334346495</v>
      </c>
      <c r="X68" s="152">
        <v>0.2544529262086514</v>
      </c>
      <c r="Y68" s="152" t="s">
        <v>340</v>
      </c>
      <c r="Z68" s="152" t="s">
        <v>147</v>
      </c>
      <c r="AA68" s="152" t="s">
        <v>147</v>
      </c>
      <c r="AB68" s="152" t="s">
        <v>147</v>
      </c>
      <c r="AC68" s="71"/>
    </row>
    <row r="69" spans="1:29" x14ac:dyDescent="0.35">
      <c r="A69" s="169" t="s">
        <v>374</v>
      </c>
      <c r="B69" s="152">
        <v>3.8791447958007939</v>
      </c>
      <c r="C69" s="152">
        <v>5.5150884495317376</v>
      </c>
      <c r="D69" s="152">
        <v>2.2939248802621628</v>
      </c>
      <c r="E69" s="152" t="s">
        <v>340</v>
      </c>
      <c r="F69" s="152">
        <v>5.6351952545724169</v>
      </c>
      <c r="G69" s="152">
        <v>8.6481113320079519</v>
      </c>
      <c r="H69" s="152">
        <v>2.6548672566371683</v>
      </c>
      <c r="I69" s="152" t="s">
        <v>340</v>
      </c>
      <c r="J69" s="152">
        <v>3.7061548643282594</v>
      </c>
      <c r="K69" s="152">
        <v>4.8877146631439894</v>
      </c>
      <c r="L69" s="152">
        <v>2.5198938992042441</v>
      </c>
      <c r="M69" s="152" t="s">
        <v>340</v>
      </c>
      <c r="N69" s="152">
        <v>3.4597471723220226</v>
      </c>
      <c r="O69" s="152">
        <v>3.9948453608247418</v>
      </c>
      <c r="P69" s="152">
        <v>2.8885832187070153</v>
      </c>
      <c r="Q69" s="152" t="s">
        <v>340</v>
      </c>
      <c r="R69" s="152">
        <v>4.1360907271514344</v>
      </c>
      <c r="S69" s="152">
        <v>6.2413314840499305</v>
      </c>
      <c r="T69" s="152">
        <v>2.1850899742930592</v>
      </c>
      <c r="U69" s="152" t="s">
        <v>340</v>
      </c>
      <c r="V69" s="152">
        <v>1.5676567656765676</v>
      </c>
      <c r="W69" s="152">
        <v>2.1582733812949639</v>
      </c>
      <c r="X69" s="152">
        <v>1.0670731707317074</v>
      </c>
      <c r="Y69" s="152" t="s">
        <v>340</v>
      </c>
      <c r="Z69" s="152">
        <v>0</v>
      </c>
      <c r="AA69" s="152">
        <v>0</v>
      </c>
      <c r="AB69" s="152">
        <v>0</v>
      </c>
      <c r="AC69" s="71"/>
    </row>
    <row r="70" spans="1:29" x14ac:dyDescent="0.35">
      <c r="A70" s="169" t="s">
        <v>239</v>
      </c>
      <c r="B70" s="152">
        <v>5.7961981925833594</v>
      </c>
      <c r="C70" s="152">
        <v>7.1356377602587422</v>
      </c>
      <c r="D70" s="152">
        <v>4.3803418803418799</v>
      </c>
      <c r="E70" s="152" t="s">
        <v>340</v>
      </c>
      <c r="F70" s="152">
        <v>6.7817509247842178</v>
      </c>
      <c r="G70" s="152">
        <v>7.8844652615144426</v>
      </c>
      <c r="H70" s="152">
        <v>5.5555555555555554</v>
      </c>
      <c r="I70" s="152" t="s">
        <v>340</v>
      </c>
      <c r="J70" s="152">
        <v>5.9959349593495936</v>
      </c>
      <c r="K70" s="152">
        <v>7.2463768115942031</v>
      </c>
      <c r="L70" s="152">
        <v>4.6087888531618439</v>
      </c>
      <c r="M70" s="152" t="s">
        <v>340</v>
      </c>
      <c r="N70" s="152">
        <v>6.2015503875968996</v>
      </c>
      <c r="O70" s="152">
        <v>7.7393075356415473</v>
      </c>
      <c r="P70" s="152">
        <v>4.6169989506820563</v>
      </c>
      <c r="Q70" s="152" t="s">
        <v>340</v>
      </c>
      <c r="R70" s="152">
        <v>6.8477645727221272</v>
      </c>
      <c r="S70" s="152">
        <v>8.662280701754387</v>
      </c>
      <c r="T70" s="152">
        <v>4.9122807017543861</v>
      </c>
      <c r="U70" s="152" t="s">
        <v>340</v>
      </c>
      <c r="V70" s="152">
        <v>2.2412656558998023</v>
      </c>
      <c r="W70" s="152">
        <v>2.9931972789115644</v>
      </c>
      <c r="X70" s="152">
        <v>1.5345268542199488</v>
      </c>
      <c r="Y70" s="152" t="s">
        <v>340</v>
      </c>
      <c r="Z70" s="152">
        <v>0</v>
      </c>
      <c r="AA70" s="152">
        <v>0</v>
      </c>
      <c r="AB70" s="152">
        <v>0</v>
      </c>
      <c r="AC70" s="71"/>
    </row>
    <row r="71" spans="1:29" ht="14.5" thickBot="1" x14ac:dyDescent="0.4">
      <c r="A71" s="169" t="s">
        <v>244</v>
      </c>
      <c r="B71" s="152">
        <v>5.8306378037654474</v>
      </c>
      <c r="C71" s="152">
        <v>7.2981878088962118</v>
      </c>
      <c r="D71" s="152">
        <v>4.3427426089861365</v>
      </c>
      <c r="E71" s="152" t="s">
        <v>340</v>
      </c>
      <c r="F71" s="152">
        <v>7.8286558345642536</v>
      </c>
      <c r="G71" s="152">
        <v>9.3325791855203626</v>
      </c>
      <c r="H71" s="152">
        <v>6.1842918985776132</v>
      </c>
      <c r="I71" s="152" t="s">
        <v>340</v>
      </c>
      <c r="J71" s="152">
        <v>6.7950169875424677</v>
      </c>
      <c r="K71" s="152">
        <v>8.8475836431226771</v>
      </c>
      <c r="L71" s="152">
        <v>4.6779141104294482</v>
      </c>
      <c r="M71" s="152" t="s">
        <v>340</v>
      </c>
      <c r="N71" s="152">
        <v>4.440574662603396</v>
      </c>
      <c r="O71" s="152">
        <v>5.3959965187119234</v>
      </c>
      <c r="P71" s="152">
        <v>3.484320557491289</v>
      </c>
      <c r="Q71" s="152" t="s">
        <v>340</v>
      </c>
      <c r="R71" s="152">
        <v>6.5028901734104041</v>
      </c>
      <c r="S71" s="152">
        <v>8.2205029013539654</v>
      </c>
      <c r="T71" s="152">
        <v>4.7984644913627639</v>
      </c>
      <c r="U71" s="152" t="s">
        <v>340</v>
      </c>
      <c r="V71" s="152">
        <v>1.2727272727272727</v>
      </c>
      <c r="W71" s="152">
        <v>1.5503875968992249</v>
      </c>
      <c r="X71" s="152">
        <v>1.0273972602739725</v>
      </c>
      <c r="Y71" s="152" t="s">
        <v>340</v>
      </c>
      <c r="Z71" s="152" t="s">
        <v>147</v>
      </c>
      <c r="AA71" s="152" t="s">
        <v>147</v>
      </c>
      <c r="AB71" s="152" t="s">
        <v>147</v>
      </c>
      <c r="AC71" s="71"/>
    </row>
    <row r="72" spans="1:29" x14ac:dyDescent="0.35">
      <c r="A72" s="345" t="s">
        <v>386</v>
      </c>
      <c r="B72" s="345"/>
      <c r="C72" s="345"/>
      <c r="D72" s="345"/>
      <c r="E72" s="345"/>
      <c r="F72" s="345"/>
      <c r="G72" s="345"/>
      <c r="H72" s="345"/>
      <c r="I72" s="345"/>
      <c r="J72" s="345"/>
      <c r="K72" s="345"/>
      <c r="L72" s="345"/>
      <c r="M72" s="345"/>
      <c r="N72" s="345"/>
      <c r="O72" s="345"/>
      <c r="P72" s="345"/>
      <c r="Q72" s="345"/>
      <c r="R72" s="345"/>
      <c r="S72" s="345"/>
      <c r="T72" s="345"/>
      <c r="U72" s="345"/>
      <c r="V72" s="345"/>
      <c r="W72" s="345"/>
      <c r="X72" s="345"/>
      <c r="Y72" s="345"/>
      <c r="Z72" s="345"/>
      <c r="AA72" s="345"/>
      <c r="AB72" s="345"/>
      <c r="AC72" s="71"/>
    </row>
    <row r="73" spans="1:29" x14ac:dyDescent="0.3">
      <c r="A73" s="77"/>
      <c r="B73" s="50"/>
      <c r="C73" s="50"/>
      <c r="D73" s="50"/>
      <c r="E73" s="50"/>
      <c r="F73" s="50"/>
      <c r="G73" s="50"/>
      <c r="H73" s="50"/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71"/>
    </row>
    <row r="74" spans="1:29" x14ac:dyDescent="0.3">
      <c r="A74" s="77"/>
      <c r="B74" s="50"/>
      <c r="C74" s="50"/>
      <c r="D74" s="50"/>
      <c r="E74" s="50"/>
      <c r="F74" s="50"/>
      <c r="G74" s="50"/>
      <c r="H74" s="50"/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0"/>
      <c r="Z74" s="50"/>
      <c r="AA74" s="50"/>
      <c r="AB74" s="50"/>
      <c r="AC74" s="71"/>
    </row>
    <row r="75" spans="1:29" x14ac:dyDescent="0.3">
      <c r="A75" s="77"/>
      <c r="B75" s="50"/>
      <c r="C75" s="50"/>
      <c r="D75" s="50"/>
      <c r="E75" s="50"/>
      <c r="F75" s="50"/>
      <c r="G75" s="50"/>
      <c r="H75" s="50"/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  <c r="Z75" s="50"/>
      <c r="AA75" s="50"/>
      <c r="AB75" s="50"/>
      <c r="AC75" s="71"/>
    </row>
    <row r="76" spans="1:29" x14ac:dyDescent="0.3">
      <c r="A76" s="77"/>
      <c r="B76" s="50"/>
      <c r="C76" s="50"/>
      <c r="D76" s="50"/>
      <c r="E76" s="50"/>
      <c r="F76" s="50"/>
      <c r="G76" s="50"/>
      <c r="H76" s="50"/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0"/>
      <c r="AB76" s="50"/>
      <c r="AC76" s="71"/>
    </row>
    <row r="77" spans="1:29" x14ac:dyDescent="0.3">
      <c r="A77" s="77"/>
      <c r="B77" s="50"/>
      <c r="C77" s="50"/>
      <c r="D77" s="50"/>
      <c r="E77" s="50"/>
      <c r="F77" s="50"/>
      <c r="G77" s="50"/>
      <c r="H77" s="50"/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0"/>
      <c r="AA77" s="50"/>
      <c r="AB77" s="50"/>
      <c r="AC77" s="71"/>
    </row>
    <row r="78" spans="1:29" x14ac:dyDescent="0.3">
      <c r="A78" s="77"/>
      <c r="B78" s="50"/>
      <c r="C78" s="50"/>
      <c r="D78" s="50"/>
      <c r="E78" s="50"/>
      <c r="F78" s="50"/>
      <c r="G78" s="50"/>
      <c r="H78" s="50"/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0"/>
      <c r="AA78" s="50"/>
      <c r="AB78" s="50"/>
      <c r="AC78" s="71"/>
    </row>
    <row r="79" spans="1:29" x14ac:dyDescent="0.3">
      <c r="A79" s="77"/>
      <c r="B79" s="50"/>
      <c r="C79" s="50"/>
      <c r="D79" s="50"/>
      <c r="E79" s="50"/>
      <c r="F79" s="50"/>
      <c r="G79" s="50"/>
      <c r="H79" s="50"/>
      <c r="I79" s="50"/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50"/>
      <c r="U79" s="50"/>
      <c r="V79" s="50"/>
      <c r="W79" s="50"/>
      <c r="X79" s="50"/>
      <c r="Y79" s="50"/>
      <c r="Z79" s="50"/>
      <c r="AA79" s="50"/>
      <c r="AB79" s="50"/>
      <c r="AC79" s="71"/>
    </row>
    <row r="80" spans="1:29" x14ac:dyDescent="0.3">
      <c r="A80" s="77"/>
      <c r="B80" s="50"/>
      <c r="C80" s="50"/>
      <c r="D80" s="50"/>
      <c r="E80" s="50"/>
      <c r="F80" s="50"/>
      <c r="G80" s="50"/>
      <c r="H80" s="50"/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0"/>
      <c r="Z80" s="50"/>
      <c r="AA80" s="50"/>
      <c r="AB80" s="50"/>
      <c r="AC80" s="71"/>
    </row>
    <row r="81" spans="1:29" x14ac:dyDescent="0.3">
      <c r="A81" s="77"/>
      <c r="B81" s="50"/>
      <c r="C81" s="50"/>
      <c r="D81" s="50"/>
      <c r="E81" s="50"/>
      <c r="F81" s="50"/>
      <c r="G81" s="50"/>
      <c r="H81" s="50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71"/>
    </row>
    <row r="82" spans="1:29" x14ac:dyDescent="0.3">
      <c r="A82" s="77"/>
      <c r="B82" s="50"/>
      <c r="C82" s="50"/>
      <c r="D82" s="50"/>
      <c r="E82" s="50"/>
      <c r="F82" s="50"/>
      <c r="G82" s="50"/>
      <c r="H82" s="50"/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71"/>
    </row>
    <row r="83" spans="1:29" x14ac:dyDescent="0.3">
      <c r="A83" s="77"/>
      <c r="B83" s="50"/>
      <c r="C83" s="50"/>
      <c r="D83" s="50"/>
      <c r="E83" s="50"/>
      <c r="F83" s="50"/>
      <c r="G83" s="50"/>
      <c r="H83" s="50"/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71"/>
    </row>
    <row r="84" spans="1:29" x14ac:dyDescent="0.3">
      <c r="A84" s="77"/>
      <c r="B84" s="50"/>
      <c r="C84" s="50"/>
      <c r="D84" s="50"/>
      <c r="E84" s="50"/>
      <c r="F84" s="50"/>
      <c r="G84" s="50"/>
      <c r="H84" s="50"/>
      <c r="I84" s="50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0"/>
      <c r="AB84" s="50"/>
      <c r="AC84" s="71"/>
    </row>
    <row r="85" spans="1:29" x14ac:dyDescent="0.3">
      <c r="A85" s="77"/>
      <c r="B85" s="50"/>
      <c r="C85" s="50"/>
      <c r="D85" s="50"/>
      <c r="E85" s="50"/>
      <c r="F85" s="50"/>
      <c r="G85" s="50"/>
      <c r="H85" s="50"/>
      <c r="I85" s="50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0"/>
      <c r="Z85" s="50"/>
      <c r="AA85" s="50"/>
      <c r="AB85" s="50"/>
      <c r="AC85" s="71"/>
    </row>
    <row r="86" spans="1:29" x14ac:dyDescent="0.3">
      <c r="A86" s="77"/>
      <c r="B86" s="50"/>
      <c r="C86" s="50"/>
      <c r="D86" s="50"/>
      <c r="E86" s="50"/>
      <c r="F86" s="50"/>
      <c r="G86" s="50"/>
      <c r="H86" s="50"/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0"/>
      <c r="X86" s="50"/>
      <c r="Y86" s="50"/>
      <c r="Z86" s="50"/>
      <c r="AA86" s="50"/>
      <c r="AB86" s="50"/>
      <c r="AC86" s="71"/>
    </row>
    <row r="87" spans="1:29" x14ac:dyDescent="0.3">
      <c r="A87" s="77"/>
      <c r="B87" s="50"/>
      <c r="C87" s="50"/>
      <c r="D87" s="50"/>
      <c r="E87" s="50"/>
      <c r="F87" s="50"/>
      <c r="G87" s="50"/>
      <c r="H87" s="50"/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0"/>
      <c r="AB87" s="50"/>
      <c r="AC87" s="71"/>
    </row>
    <row r="88" spans="1:29" x14ac:dyDescent="0.3">
      <c r="A88" s="77"/>
      <c r="B88" s="50"/>
      <c r="C88" s="50"/>
      <c r="D88" s="50"/>
      <c r="E88" s="50"/>
      <c r="F88" s="50"/>
      <c r="G88" s="50"/>
      <c r="H88" s="50"/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  <c r="X88" s="50"/>
      <c r="Y88" s="50"/>
      <c r="Z88" s="50"/>
      <c r="AA88" s="50"/>
      <c r="AB88" s="50"/>
      <c r="AC88" s="71"/>
    </row>
    <row r="89" spans="1:29" x14ac:dyDescent="0.3">
      <c r="A89" s="77"/>
      <c r="B89" s="50"/>
      <c r="C89" s="50"/>
      <c r="D89" s="50"/>
      <c r="E89" s="50"/>
      <c r="F89" s="50"/>
      <c r="G89" s="50"/>
      <c r="H89" s="50"/>
      <c r="I89" s="50"/>
      <c r="J89" s="50"/>
      <c r="K89" s="50"/>
      <c r="L89" s="50"/>
      <c r="M89" s="50"/>
      <c r="N89" s="50"/>
      <c r="O89" s="50"/>
      <c r="P89" s="50"/>
      <c r="Q89" s="50"/>
      <c r="R89" s="50"/>
      <c r="S89" s="50"/>
      <c r="T89" s="50"/>
      <c r="U89" s="50"/>
      <c r="V89" s="50"/>
      <c r="W89" s="50"/>
      <c r="X89" s="50"/>
      <c r="Y89" s="50"/>
      <c r="Z89" s="50"/>
      <c r="AA89" s="50"/>
      <c r="AB89" s="50"/>
      <c r="AC89" s="71"/>
    </row>
    <row r="90" spans="1:29" x14ac:dyDescent="0.3">
      <c r="A90" s="77"/>
      <c r="B90" s="50"/>
      <c r="C90" s="50"/>
      <c r="D90" s="50"/>
      <c r="E90" s="50"/>
      <c r="F90" s="50"/>
      <c r="G90" s="50"/>
      <c r="H90" s="50"/>
      <c r="I90" s="50"/>
      <c r="J90" s="50"/>
      <c r="K90" s="50"/>
      <c r="L90" s="50"/>
      <c r="M90" s="50"/>
      <c r="N90" s="50"/>
      <c r="O90" s="50"/>
      <c r="P90" s="50"/>
      <c r="Q90" s="50"/>
      <c r="R90" s="50"/>
      <c r="S90" s="50"/>
      <c r="T90" s="50"/>
      <c r="U90" s="50"/>
      <c r="V90" s="50"/>
      <c r="W90" s="50"/>
      <c r="X90" s="50"/>
      <c r="Y90" s="50"/>
      <c r="Z90" s="50"/>
      <c r="AA90" s="50"/>
      <c r="AB90" s="50"/>
      <c r="AC90" s="71"/>
    </row>
    <row r="91" spans="1:29" x14ac:dyDescent="0.3">
      <c r="A91" s="77"/>
      <c r="B91" s="50"/>
      <c r="C91" s="50"/>
      <c r="D91" s="50"/>
      <c r="E91" s="50"/>
      <c r="F91" s="50"/>
      <c r="G91" s="50"/>
      <c r="H91" s="50"/>
      <c r="I91" s="50"/>
      <c r="J91" s="50"/>
      <c r="K91" s="50"/>
      <c r="L91" s="50"/>
      <c r="M91" s="50"/>
      <c r="N91" s="50"/>
      <c r="O91" s="50"/>
      <c r="P91" s="50"/>
      <c r="Q91" s="50"/>
      <c r="R91" s="50"/>
      <c r="S91" s="50"/>
      <c r="T91" s="50"/>
      <c r="U91" s="50"/>
      <c r="V91" s="50"/>
      <c r="W91" s="50"/>
      <c r="X91" s="50"/>
      <c r="Y91" s="50"/>
      <c r="Z91" s="50"/>
      <c r="AA91" s="50"/>
      <c r="AB91" s="50"/>
      <c r="AC91" s="71"/>
    </row>
    <row r="92" spans="1:29" x14ac:dyDescent="0.3">
      <c r="A92" s="77"/>
      <c r="B92" s="50"/>
      <c r="C92" s="50"/>
      <c r="D92" s="50"/>
      <c r="E92" s="50"/>
      <c r="F92" s="50"/>
      <c r="G92" s="50"/>
      <c r="H92" s="50"/>
      <c r="I92" s="50"/>
      <c r="J92" s="50"/>
      <c r="K92" s="50"/>
      <c r="L92" s="50"/>
      <c r="M92" s="50"/>
      <c r="N92" s="50"/>
      <c r="O92" s="50"/>
      <c r="P92" s="50"/>
      <c r="Q92" s="50"/>
      <c r="R92" s="50"/>
      <c r="S92" s="50"/>
      <c r="T92" s="50"/>
      <c r="U92" s="50"/>
      <c r="V92" s="50"/>
      <c r="W92" s="50"/>
      <c r="X92" s="50"/>
      <c r="Y92" s="50"/>
      <c r="Z92" s="50"/>
      <c r="AA92" s="50"/>
      <c r="AB92" s="50"/>
      <c r="AC92" s="71"/>
    </row>
    <row r="93" spans="1:29" x14ac:dyDescent="0.3">
      <c r="A93" s="77"/>
      <c r="B93" s="50"/>
      <c r="C93" s="50"/>
      <c r="D93" s="50"/>
      <c r="E93" s="50"/>
      <c r="F93" s="50"/>
      <c r="G93" s="50"/>
      <c r="H93" s="50"/>
      <c r="I93" s="50"/>
      <c r="J93" s="50"/>
      <c r="K93" s="50"/>
      <c r="L93" s="50"/>
      <c r="M93" s="50"/>
      <c r="N93" s="50"/>
      <c r="O93" s="50"/>
      <c r="P93" s="50"/>
      <c r="Q93" s="50"/>
      <c r="R93" s="50"/>
      <c r="S93" s="50"/>
      <c r="T93" s="50"/>
      <c r="U93" s="50"/>
      <c r="V93" s="50"/>
      <c r="W93" s="50"/>
      <c r="X93" s="50"/>
      <c r="Y93" s="50"/>
      <c r="Z93" s="50"/>
      <c r="AA93" s="50"/>
      <c r="AB93" s="50"/>
      <c r="AC93" s="71"/>
    </row>
    <row r="94" spans="1:29" x14ac:dyDescent="0.3">
      <c r="A94" s="77"/>
      <c r="B94" s="50"/>
      <c r="C94" s="50"/>
      <c r="D94" s="50"/>
      <c r="E94" s="50"/>
      <c r="F94" s="50"/>
      <c r="G94" s="50"/>
      <c r="H94" s="50"/>
      <c r="I94" s="50"/>
      <c r="J94" s="50"/>
      <c r="K94" s="50"/>
      <c r="L94" s="50"/>
      <c r="M94" s="50"/>
      <c r="N94" s="50"/>
      <c r="O94" s="50"/>
      <c r="P94" s="50"/>
      <c r="Q94" s="50"/>
      <c r="R94" s="50"/>
      <c r="S94" s="50"/>
      <c r="T94" s="50"/>
      <c r="U94" s="50"/>
      <c r="V94" s="50"/>
      <c r="W94" s="50"/>
      <c r="X94" s="50"/>
      <c r="Y94" s="50"/>
      <c r="Z94" s="50"/>
      <c r="AA94" s="50"/>
      <c r="AB94" s="50"/>
      <c r="AC94" s="71"/>
    </row>
    <row r="95" spans="1:29" x14ac:dyDescent="0.3">
      <c r="A95" s="77"/>
      <c r="B95" s="50"/>
      <c r="C95" s="50"/>
      <c r="D95" s="50"/>
      <c r="E95" s="50"/>
      <c r="F95" s="50"/>
      <c r="G95" s="50"/>
      <c r="H95" s="50"/>
      <c r="I95" s="50"/>
      <c r="J95" s="50"/>
      <c r="K95" s="50"/>
      <c r="L95" s="50"/>
      <c r="M95" s="50"/>
      <c r="N95" s="50"/>
      <c r="O95" s="50"/>
      <c r="P95" s="50"/>
      <c r="Q95" s="50"/>
      <c r="R95" s="50"/>
      <c r="S95" s="50"/>
      <c r="T95" s="50"/>
      <c r="U95" s="50"/>
      <c r="V95" s="50"/>
      <c r="W95" s="50"/>
      <c r="X95" s="50"/>
      <c r="Y95" s="50"/>
      <c r="Z95" s="50"/>
      <c r="AA95" s="50"/>
      <c r="AB95" s="50"/>
      <c r="AC95" s="71"/>
    </row>
    <row r="96" spans="1:29" x14ac:dyDescent="0.3">
      <c r="A96" s="77"/>
      <c r="B96" s="50"/>
      <c r="C96" s="50"/>
      <c r="D96" s="50"/>
      <c r="E96" s="50"/>
      <c r="F96" s="50"/>
      <c r="G96" s="50"/>
      <c r="H96" s="50"/>
      <c r="I96" s="50"/>
      <c r="J96" s="50"/>
      <c r="K96" s="50"/>
      <c r="L96" s="50"/>
      <c r="M96" s="50"/>
      <c r="N96" s="50"/>
      <c r="O96" s="50"/>
      <c r="P96" s="50"/>
      <c r="Q96" s="50"/>
      <c r="R96" s="50"/>
      <c r="S96" s="50"/>
      <c r="T96" s="50"/>
      <c r="U96" s="50"/>
      <c r="V96" s="50"/>
      <c r="W96" s="50"/>
      <c r="X96" s="50"/>
      <c r="Y96" s="50"/>
      <c r="Z96" s="50"/>
      <c r="AA96" s="50"/>
      <c r="AB96" s="50"/>
      <c r="AC96" s="71"/>
    </row>
    <row r="97" spans="1:29" x14ac:dyDescent="0.3">
      <c r="A97" s="77"/>
      <c r="B97" s="50"/>
      <c r="C97" s="50"/>
      <c r="D97" s="50"/>
      <c r="E97" s="50"/>
      <c r="F97" s="50"/>
      <c r="G97" s="50"/>
      <c r="H97" s="50"/>
      <c r="I97" s="50"/>
      <c r="J97" s="50"/>
      <c r="K97" s="50"/>
      <c r="L97" s="50"/>
      <c r="M97" s="50"/>
      <c r="N97" s="50"/>
      <c r="O97" s="50"/>
      <c r="P97" s="50"/>
      <c r="Q97" s="50"/>
      <c r="R97" s="50"/>
      <c r="S97" s="50"/>
      <c r="T97" s="50"/>
      <c r="U97" s="50"/>
      <c r="V97" s="50"/>
      <c r="W97" s="50"/>
      <c r="X97" s="50"/>
      <c r="Y97" s="50"/>
      <c r="Z97" s="50"/>
      <c r="AA97" s="50"/>
      <c r="AB97" s="50"/>
      <c r="AC97" s="71"/>
    </row>
    <row r="98" spans="1:29" x14ac:dyDescent="0.3">
      <c r="A98" s="77"/>
      <c r="B98" s="50"/>
      <c r="C98" s="50"/>
      <c r="D98" s="50"/>
      <c r="E98" s="50"/>
      <c r="F98" s="50"/>
      <c r="G98" s="50"/>
      <c r="H98" s="50"/>
      <c r="I98" s="50"/>
      <c r="J98" s="50"/>
      <c r="K98" s="50"/>
      <c r="L98" s="50"/>
      <c r="M98" s="50"/>
      <c r="N98" s="50"/>
      <c r="O98" s="50"/>
      <c r="P98" s="50"/>
      <c r="Q98" s="50"/>
      <c r="R98" s="50"/>
      <c r="S98" s="50"/>
      <c r="T98" s="50"/>
      <c r="U98" s="50"/>
      <c r="V98" s="50"/>
      <c r="W98" s="50"/>
      <c r="X98" s="50"/>
      <c r="Y98" s="50"/>
      <c r="Z98" s="50"/>
      <c r="AA98" s="50"/>
      <c r="AB98" s="50"/>
      <c r="AC98" s="71"/>
    </row>
    <row r="99" spans="1:29" x14ac:dyDescent="0.3">
      <c r="A99" s="77"/>
      <c r="B99" s="50"/>
      <c r="C99" s="50"/>
      <c r="D99" s="50"/>
      <c r="E99" s="50"/>
      <c r="F99" s="50"/>
      <c r="G99" s="50"/>
      <c r="H99" s="50"/>
      <c r="I99" s="50"/>
      <c r="J99" s="50"/>
      <c r="K99" s="50"/>
      <c r="L99" s="50"/>
      <c r="M99" s="50"/>
      <c r="N99" s="50"/>
      <c r="O99" s="50"/>
      <c r="P99" s="50"/>
      <c r="Q99" s="50"/>
      <c r="R99" s="50"/>
      <c r="S99" s="50"/>
      <c r="T99" s="50"/>
      <c r="U99" s="50"/>
      <c r="V99" s="50"/>
      <c r="W99" s="50"/>
      <c r="X99" s="50"/>
      <c r="Y99" s="50"/>
      <c r="Z99" s="50"/>
      <c r="AA99" s="50"/>
      <c r="AB99" s="50"/>
      <c r="AC99" s="71"/>
    </row>
    <row r="100" spans="1:29" x14ac:dyDescent="0.3">
      <c r="A100" s="77"/>
      <c r="B100" s="50"/>
      <c r="C100" s="50"/>
      <c r="D100" s="50"/>
      <c r="E100" s="50"/>
      <c r="F100" s="50"/>
      <c r="G100" s="50"/>
      <c r="H100" s="50"/>
      <c r="I100" s="50"/>
      <c r="J100" s="50"/>
      <c r="K100" s="50"/>
      <c r="L100" s="50"/>
      <c r="M100" s="50"/>
      <c r="N100" s="50"/>
      <c r="O100" s="50"/>
      <c r="P100" s="50"/>
      <c r="Q100" s="50"/>
      <c r="R100" s="50"/>
      <c r="S100" s="50"/>
      <c r="T100" s="50"/>
      <c r="U100" s="50"/>
      <c r="V100" s="50"/>
      <c r="W100" s="50"/>
      <c r="X100" s="50"/>
      <c r="Y100" s="50"/>
      <c r="Z100" s="50"/>
      <c r="AA100" s="50"/>
      <c r="AB100" s="50"/>
      <c r="AC100" s="71"/>
    </row>
    <row r="101" spans="1:29" x14ac:dyDescent="0.3">
      <c r="A101" s="77"/>
      <c r="B101" s="50"/>
      <c r="C101" s="50"/>
      <c r="D101" s="50"/>
      <c r="E101" s="50"/>
      <c r="F101" s="50"/>
      <c r="G101" s="50"/>
      <c r="H101" s="50"/>
      <c r="I101" s="50"/>
      <c r="J101" s="50"/>
      <c r="K101" s="50"/>
      <c r="L101" s="50"/>
      <c r="M101" s="50"/>
      <c r="N101" s="50"/>
      <c r="O101" s="50"/>
      <c r="P101" s="50"/>
      <c r="Q101" s="50"/>
      <c r="R101" s="50"/>
      <c r="S101" s="50"/>
      <c r="T101" s="50"/>
      <c r="U101" s="50"/>
      <c r="V101" s="50"/>
      <c r="W101" s="50"/>
      <c r="X101" s="50"/>
      <c r="Y101" s="50"/>
      <c r="Z101" s="50"/>
      <c r="AA101" s="50"/>
      <c r="AB101" s="50"/>
      <c r="AC101" s="71"/>
    </row>
    <row r="102" spans="1:29" x14ac:dyDescent="0.3">
      <c r="A102" s="77"/>
      <c r="B102" s="50"/>
      <c r="C102" s="50"/>
      <c r="D102" s="50"/>
      <c r="E102" s="50"/>
      <c r="F102" s="50"/>
      <c r="G102" s="50"/>
      <c r="H102" s="50"/>
      <c r="I102" s="50"/>
      <c r="J102" s="50"/>
      <c r="K102" s="50"/>
      <c r="L102" s="50"/>
      <c r="M102" s="50"/>
      <c r="N102" s="50"/>
      <c r="O102" s="50"/>
      <c r="P102" s="50"/>
      <c r="Q102" s="50"/>
      <c r="R102" s="50"/>
      <c r="S102" s="50"/>
      <c r="T102" s="50"/>
      <c r="U102" s="50"/>
      <c r="V102" s="50"/>
      <c r="W102" s="50"/>
      <c r="X102" s="50"/>
      <c r="Y102" s="50"/>
      <c r="Z102" s="50"/>
      <c r="AA102" s="50"/>
      <c r="AB102" s="50"/>
      <c r="AC102" s="71"/>
    </row>
    <row r="103" spans="1:29" x14ac:dyDescent="0.3">
      <c r="A103" s="77"/>
      <c r="B103" s="50"/>
      <c r="C103" s="50"/>
      <c r="D103" s="50"/>
      <c r="E103" s="50"/>
      <c r="F103" s="50"/>
      <c r="G103" s="50"/>
      <c r="H103" s="50"/>
      <c r="I103" s="50"/>
      <c r="J103" s="50"/>
      <c r="K103" s="50"/>
      <c r="L103" s="50"/>
      <c r="M103" s="50"/>
      <c r="N103" s="50"/>
      <c r="O103" s="50"/>
      <c r="P103" s="50"/>
      <c r="Q103" s="50"/>
      <c r="R103" s="50"/>
      <c r="S103" s="50"/>
      <c r="T103" s="50"/>
      <c r="U103" s="50"/>
      <c r="V103" s="50"/>
      <c r="W103" s="50"/>
      <c r="X103" s="50"/>
      <c r="Y103" s="50"/>
      <c r="Z103" s="50"/>
      <c r="AA103" s="50"/>
      <c r="AB103" s="50"/>
      <c r="AC103" s="71"/>
    </row>
    <row r="104" spans="1:29" x14ac:dyDescent="0.3">
      <c r="A104" s="77"/>
      <c r="B104" s="50"/>
      <c r="C104" s="50"/>
      <c r="D104" s="50"/>
      <c r="E104" s="50"/>
      <c r="F104" s="50"/>
      <c r="G104" s="50"/>
      <c r="H104" s="50"/>
      <c r="I104" s="50"/>
      <c r="J104" s="50"/>
      <c r="K104" s="50"/>
      <c r="L104" s="50"/>
      <c r="M104" s="50"/>
      <c r="N104" s="50"/>
      <c r="O104" s="50"/>
      <c r="P104" s="50"/>
      <c r="Q104" s="50"/>
      <c r="R104" s="50"/>
      <c r="S104" s="50"/>
      <c r="T104" s="50"/>
      <c r="U104" s="50"/>
      <c r="V104" s="50"/>
      <c r="W104" s="50"/>
      <c r="X104" s="50"/>
      <c r="Y104" s="50"/>
      <c r="Z104" s="50"/>
      <c r="AA104" s="50"/>
      <c r="AB104" s="50"/>
      <c r="AC104" s="71"/>
    </row>
    <row r="105" spans="1:29" x14ac:dyDescent="0.3">
      <c r="A105" s="77"/>
      <c r="B105" s="50"/>
      <c r="C105" s="50"/>
      <c r="D105" s="50"/>
      <c r="E105" s="50"/>
      <c r="F105" s="50"/>
      <c r="G105" s="50"/>
      <c r="H105" s="50"/>
      <c r="I105" s="50"/>
      <c r="J105" s="50"/>
      <c r="K105" s="50"/>
      <c r="L105" s="50"/>
      <c r="M105" s="50"/>
      <c r="N105" s="50"/>
      <c r="O105" s="50"/>
      <c r="P105" s="50"/>
      <c r="Q105" s="50"/>
      <c r="R105" s="50"/>
      <c r="S105" s="50"/>
      <c r="T105" s="50"/>
      <c r="U105" s="50"/>
      <c r="V105" s="50"/>
      <c r="W105" s="50"/>
      <c r="X105" s="50"/>
      <c r="Y105" s="50"/>
      <c r="Z105" s="50"/>
      <c r="AA105" s="50"/>
      <c r="AB105" s="50"/>
      <c r="AC105" s="71"/>
    </row>
    <row r="106" spans="1:29" x14ac:dyDescent="0.3">
      <c r="A106" s="77"/>
      <c r="B106" s="50"/>
      <c r="C106" s="50"/>
      <c r="D106" s="50"/>
      <c r="E106" s="50"/>
      <c r="F106" s="50"/>
      <c r="G106" s="50"/>
      <c r="H106" s="50"/>
      <c r="I106" s="50"/>
      <c r="J106" s="50"/>
      <c r="K106" s="50"/>
      <c r="L106" s="50"/>
      <c r="M106" s="50"/>
      <c r="N106" s="50"/>
      <c r="O106" s="50"/>
      <c r="P106" s="50"/>
      <c r="Q106" s="50"/>
      <c r="R106" s="50"/>
      <c r="S106" s="50"/>
      <c r="T106" s="50"/>
      <c r="U106" s="50"/>
      <c r="V106" s="50"/>
      <c r="W106" s="50"/>
      <c r="X106" s="50"/>
      <c r="Y106" s="50"/>
      <c r="Z106" s="50"/>
      <c r="AA106" s="50"/>
      <c r="AB106" s="50"/>
      <c r="AC106" s="71"/>
    </row>
    <row r="107" spans="1:29" x14ac:dyDescent="0.3">
      <c r="A107" s="77"/>
      <c r="B107" s="50"/>
      <c r="C107" s="50"/>
      <c r="D107" s="50"/>
      <c r="E107" s="50"/>
      <c r="F107" s="50"/>
      <c r="G107" s="50"/>
      <c r="H107" s="50"/>
      <c r="I107" s="50"/>
      <c r="J107" s="50"/>
      <c r="K107" s="50"/>
      <c r="L107" s="50"/>
      <c r="M107" s="50"/>
      <c r="N107" s="50"/>
      <c r="O107" s="50"/>
      <c r="P107" s="50"/>
      <c r="Q107" s="50"/>
      <c r="R107" s="50"/>
      <c r="S107" s="50"/>
      <c r="T107" s="50"/>
      <c r="U107" s="50"/>
      <c r="V107" s="50"/>
      <c r="W107" s="50"/>
      <c r="X107" s="50"/>
      <c r="Y107" s="50"/>
      <c r="Z107" s="50"/>
      <c r="AA107" s="50"/>
      <c r="AB107" s="50"/>
      <c r="AC107" s="71"/>
    </row>
    <row r="108" spans="1:29" x14ac:dyDescent="0.3">
      <c r="A108" s="77"/>
      <c r="B108" s="50"/>
      <c r="C108" s="50"/>
      <c r="D108" s="50"/>
      <c r="E108" s="50"/>
      <c r="F108" s="50"/>
      <c r="G108" s="50"/>
      <c r="H108" s="50"/>
      <c r="I108" s="50"/>
      <c r="J108" s="50"/>
      <c r="K108" s="50"/>
      <c r="L108" s="50"/>
      <c r="M108" s="50"/>
      <c r="N108" s="50"/>
      <c r="O108" s="50"/>
      <c r="P108" s="50"/>
      <c r="Q108" s="50"/>
      <c r="R108" s="50"/>
      <c r="S108" s="50"/>
      <c r="T108" s="50"/>
      <c r="U108" s="50"/>
      <c r="V108" s="50"/>
      <c r="W108" s="50"/>
      <c r="X108" s="50"/>
      <c r="Y108" s="50"/>
      <c r="Z108" s="50"/>
      <c r="AA108" s="50"/>
      <c r="AB108" s="50"/>
      <c r="AC108" s="71"/>
    </row>
    <row r="109" spans="1:29" x14ac:dyDescent="0.3">
      <c r="A109" s="77"/>
      <c r="B109" s="50"/>
      <c r="C109" s="50"/>
      <c r="D109" s="50"/>
      <c r="E109" s="50"/>
      <c r="F109" s="50"/>
      <c r="G109" s="50"/>
      <c r="H109" s="50"/>
      <c r="I109" s="50"/>
      <c r="J109" s="50"/>
      <c r="K109" s="50"/>
      <c r="L109" s="50"/>
      <c r="M109" s="50"/>
      <c r="N109" s="50"/>
      <c r="O109" s="50"/>
      <c r="P109" s="50"/>
      <c r="Q109" s="50"/>
      <c r="R109" s="50"/>
      <c r="S109" s="50"/>
      <c r="T109" s="50"/>
      <c r="U109" s="50"/>
      <c r="V109" s="50"/>
      <c r="W109" s="50"/>
      <c r="X109" s="50"/>
      <c r="Y109" s="50"/>
      <c r="Z109" s="50"/>
      <c r="AA109" s="50"/>
      <c r="AB109" s="50"/>
      <c r="AC109" s="71"/>
    </row>
    <row r="110" spans="1:29" x14ac:dyDescent="0.3">
      <c r="A110" s="77"/>
      <c r="B110" s="50"/>
      <c r="C110" s="50"/>
      <c r="D110" s="50"/>
      <c r="E110" s="50"/>
      <c r="F110" s="50"/>
      <c r="G110" s="50"/>
      <c r="H110" s="50"/>
      <c r="I110" s="50"/>
      <c r="J110" s="50"/>
      <c r="K110" s="50"/>
      <c r="L110" s="50"/>
      <c r="M110" s="50"/>
      <c r="N110" s="50"/>
      <c r="O110" s="50"/>
      <c r="P110" s="50"/>
      <c r="Q110" s="50"/>
      <c r="R110" s="50"/>
      <c r="S110" s="50"/>
      <c r="T110" s="50"/>
      <c r="U110" s="50"/>
      <c r="V110" s="50"/>
      <c r="W110" s="50"/>
      <c r="X110" s="50"/>
      <c r="Y110" s="50"/>
      <c r="Z110" s="50"/>
      <c r="AA110" s="50"/>
      <c r="AB110" s="50"/>
      <c r="AC110" s="71"/>
    </row>
    <row r="111" spans="1:29" x14ac:dyDescent="0.3">
      <c r="A111" s="77"/>
      <c r="B111" s="50"/>
      <c r="C111" s="50"/>
      <c r="D111" s="50"/>
      <c r="E111" s="50"/>
      <c r="F111" s="50"/>
      <c r="G111" s="50"/>
      <c r="H111" s="50"/>
      <c r="I111" s="50"/>
      <c r="J111" s="50"/>
      <c r="K111" s="50"/>
      <c r="L111" s="50"/>
      <c r="M111" s="50"/>
      <c r="N111" s="50"/>
      <c r="O111" s="50"/>
      <c r="P111" s="50"/>
      <c r="Q111" s="50"/>
      <c r="R111" s="50"/>
      <c r="S111" s="50"/>
      <c r="T111" s="50"/>
      <c r="U111" s="50"/>
      <c r="V111" s="50"/>
      <c r="W111" s="50"/>
      <c r="X111" s="50"/>
      <c r="Y111" s="50"/>
      <c r="Z111" s="50"/>
      <c r="AA111" s="50"/>
      <c r="AB111" s="50"/>
      <c r="AC111" s="71"/>
    </row>
    <row r="112" spans="1:29" x14ac:dyDescent="0.3">
      <c r="A112" s="77"/>
      <c r="B112" s="50"/>
      <c r="C112" s="50"/>
      <c r="D112" s="50"/>
      <c r="E112" s="50"/>
      <c r="F112" s="50"/>
      <c r="G112" s="50"/>
      <c r="H112" s="50"/>
      <c r="I112" s="50"/>
      <c r="J112" s="50"/>
      <c r="K112" s="50"/>
      <c r="L112" s="50"/>
      <c r="M112" s="50"/>
      <c r="N112" s="50"/>
      <c r="O112" s="50"/>
      <c r="P112" s="50"/>
      <c r="Q112" s="50"/>
      <c r="R112" s="50"/>
      <c r="S112" s="50"/>
      <c r="T112" s="50"/>
      <c r="U112" s="50"/>
      <c r="V112" s="50"/>
      <c r="W112" s="50"/>
      <c r="X112" s="50"/>
      <c r="Y112" s="50"/>
      <c r="Z112" s="50"/>
      <c r="AA112" s="50"/>
      <c r="AB112" s="50"/>
      <c r="AC112" s="71"/>
    </row>
    <row r="113" spans="1:29" x14ac:dyDescent="0.3">
      <c r="A113" s="77"/>
      <c r="B113" s="50"/>
      <c r="C113" s="50"/>
      <c r="D113" s="50"/>
      <c r="E113" s="50"/>
      <c r="F113" s="50"/>
      <c r="G113" s="50"/>
      <c r="H113" s="50"/>
      <c r="I113" s="50"/>
      <c r="J113" s="50"/>
      <c r="K113" s="50"/>
      <c r="L113" s="50"/>
      <c r="M113" s="50"/>
      <c r="N113" s="50"/>
      <c r="O113" s="50"/>
      <c r="P113" s="50"/>
      <c r="Q113" s="50"/>
      <c r="R113" s="50"/>
      <c r="S113" s="50"/>
      <c r="T113" s="50"/>
      <c r="U113" s="50"/>
      <c r="V113" s="50"/>
      <c r="W113" s="50"/>
      <c r="X113" s="50"/>
      <c r="Y113" s="50"/>
      <c r="Z113" s="50"/>
      <c r="AA113" s="50"/>
      <c r="AB113" s="50"/>
      <c r="AC113" s="71"/>
    </row>
    <row r="114" spans="1:29" x14ac:dyDescent="0.3">
      <c r="A114" s="77"/>
      <c r="B114" s="50"/>
      <c r="C114" s="50"/>
      <c r="D114" s="50"/>
      <c r="E114" s="50"/>
      <c r="F114" s="50"/>
      <c r="G114" s="50"/>
      <c r="H114" s="50"/>
      <c r="I114" s="50"/>
      <c r="J114" s="50"/>
      <c r="K114" s="50"/>
      <c r="L114" s="50"/>
      <c r="M114" s="50"/>
      <c r="N114" s="50"/>
      <c r="O114" s="50"/>
      <c r="P114" s="50"/>
      <c r="Q114" s="50"/>
      <c r="R114" s="50"/>
      <c r="S114" s="50"/>
      <c r="T114" s="50"/>
      <c r="U114" s="50"/>
      <c r="V114" s="50"/>
      <c r="W114" s="50"/>
      <c r="X114" s="50"/>
      <c r="Y114" s="50"/>
      <c r="Z114" s="50"/>
      <c r="AA114" s="50"/>
      <c r="AB114" s="50"/>
      <c r="AC114" s="71"/>
    </row>
    <row r="115" spans="1:29" x14ac:dyDescent="0.3">
      <c r="A115" s="77"/>
      <c r="B115" s="50"/>
      <c r="C115" s="50"/>
      <c r="D115" s="50"/>
      <c r="E115" s="50"/>
      <c r="F115" s="50"/>
      <c r="G115" s="50"/>
      <c r="H115" s="50"/>
      <c r="I115" s="50"/>
      <c r="J115" s="50"/>
      <c r="K115" s="50"/>
      <c r="L115" s="50"/>
      <c r="M115" s="50"/>
      <c r="N115" s="50"/>
      <c r="O115" s="50"/>
      <c r="P115" s="50"/>
      <c r="Q115" s="50"/>
      <c r="R115" s="50"/>
      <c r="S115" s="50"/>
      <c r="T115" s="50"/>
      <c r="U115" s="50"/>
      <c r="V115" s="50"/>
      <c r="W115" s="50"/>
      <c r="X115" s="50"/>
      <c r="Y115" s="50"/>
      <c r="Z115" s="50"/>
      <c r="AA115" s="50"/>
      <c r="AB115" s="50"/>
      <c r="AC115" s="71"/>
    </row>
    <row r="116" spans="1:29" x14ac:dyDescent="0.3">
      <c r="A116" s="77"/>
      <c r="B116" s="50"/>
      <c r="C116" s="50"/>
      <c r="D116" s="50"/>
      <c r="E116" s="50"/>
      <c r="F116" s="50"/>
      <c r="G116" s="50"/>
      <c r="H116" s="50"/>
      <c r="I116" s="50"/>
      <c r="J116" s="50"/>
      <c r="K116" s="50"/>
      <c r="L116" s="50"/>
      <c r="M116" s="50"/>
      <c r="N116" s="50"/>
      <c r="O116" s="50"/>
      <c r="P116" s="50"/>
      <c r="Q116" s="50"/>
      <c r="R116" s="50"/>
      <c r="S116" s="50"/>
      <c r="T116" s="50"/>
      <c r="U116" s="50"/>
      <c r="V116" s="50"/>
      <c r="W116" s="50"/>
      <c r="X116" s="50"/>
      <c r="Y116" s="50"/>
      <c r="Z116" s="50"/>
      <c r="AA116" s="50"/>
      <c r="AB116" s="50"/>
      <c r="AC116" s="71"/>
    </row>
    <row r="117" spans="1:29" x14ac:dyDescent="0.3">
      <c r="A117" s="77"/>
      <c r="B117" s="50"/>
      <c r="C117" s="50"/>
      <c r="D117" s="50"/>
      <c r="E117" s="50"/>
      <c r="F117" s="50"/>
      <c r="G117" s="50"/>
      <c r="H117" s="50"/>
      <c r="I117" s="50"/>
      <c r="J117" s="50"/>
      <c r="K117" s="50"/>
      <c r="L117" s="50"/>
      <c r="M117" s="50"/>
      <c r="N117" s="50"/>
      <c r="O117" s="50"/>
      <c r="P117" s="50"/>
      <c r="Q117" s="50"/>
      <c r="R117" s="50"/>
      <c r="S117" s="50"/>
      <c r="T117" s="50"/>
      <c r="U117" s="50"/>
      <c r="V117" s="50"/>
      <c r="W117" s="50"/>
      <c r="X117" s="50"/>
      <c r="Y117" s="50"/>
      <c r="Z117" s="50"/>
      <c r="AA117" s="50"/>
      <c r="AB117" s="50"/>
      <c r="AC117" s="71"/>
    </row>
    <row r="118" spans="1:29" x14ac:dyDescent="0.3">
      <c r="A118" s="77"/>
      <c r="B118" s="50"/>
      <c r="C118" s="50"/>
      <c r="D118" s="50"/>
      <c r="E118" s="50"/>
      <c r="F118" s="50"/>
      <c r="G118" s="50"/>
      <c r="H118" s="50"/>
      <c r="I118" s="50"/>
      <c r="J118" s="50"/>
      <c r="K118" s="50"/>
      <c r="L118" s="50"/>
      <c r="M118" s="50"/>
      <c r="N118" s="50"/>
      <c r="O118" s="50"/>
      <c r="P118" s="50"/>
      <c r="Q118" s="50"/>
      <c r="R118" s="50"/>
      <c r="S118" s="50"/>
      <c r="T118" s="50"/>
      <c r="U118" s="50"/>
      <c r="V118" s="50"/>
      <c r="W118" s="50"/>
      <c r="X118" s="50"/>
      <c r="Y118" s="50"/>
      <c r="Z118" s="50"/>
      <c r="AA118" s="50"/>
      <c r="AB118" s="50"/>
      <c r="AC118" s="71"/>
    </row>
    <row r="119" spans="1:29" x14ac:dyDescent="0.3">
      <c r="A119" s="77"/>
      <c r="B119" s="50"/>
      <c r="C119" s="50"/>
      <c r="D119" s="50"/>
      <c r="E119" s="50"/>
      <c r="F119" s="50"/>
      <c r="G119" s="50"/>
      <c r="H119" s="50"/>
      <c r="I119" s="50"/>
      <c r="J119" s="50"/>
      <c r="K119" s="50"/>
      <c r="L119" s="50"/>
      <c r="M119" s="50"/>
      <c r="N119" s="50"/>
      <c r="O119" s="50"/>
      <c r="P119" s="50"/>
      <c r="Q119" s="50"/>
      <c r="R119" s="50"/>
      <c r="S119" s="50"/>
      <c r="T119" s="50"/>
      <c r="U119" s="50"/>
      <c r="V119" s="50"/>
      <c r="W119" s="50"/>
      <c r="X119" s="50"/>
      <c r="Y119" s="50"/>
      <c r="Z119" s="50"/>
      <c r="AA119" s="50"/>
      <c r="AB119" s="50"/>
      <c r="AC119" s="71"/>
    </row>
    <row r="120" spans="1:29" x14ac:dyDescent="0.3">
      <c r="A120" s="77"/>
      <c r="B120" s="50"/>
      <c r="C120" s="50"/>
      <c r="D120" s="50"/>
      <c r="E120" s="50"/>
      <c r="F120" s="50"/>
      <c r="G120" s="50"/>
      <c r="H120" s="50"/>
      <c r="I120" s="50"/>
      <c r="J120" s="50"/>
      <c r="K120" s="50"/>
      <c r="L120" s="50"/>
      <c r="M120" s="50"/>
      <c r="N120" s="50"/>
      <c r="O120" s="50"/>
      <c r="P120" s="50"/>
      <c r="Q120" s="50"/>
      <c r="R120" s="50"/>
      <c r="S120" s="50"/>
      <c r="T120" s="50"/>
      <c r="U120" s="50"/>
      <c r="V120" s="50"/>
      <c r="W120" s="50"/>
      <c r="X120" s="50"/>
      <c r="Y120" s="50"/>
      <c r="Z120" s="50"/>
      <c r="AA120" s="50"/>
      <c r="AB120" s="50"/>
      <c r="AC120" s="71"/>
    </row>
    <row r="121" spans="1:29" x14ac:dyDescent="0.3">
      <c r="A121" s="77"/>
      <c r="B121" s="50"/>
      <c r="C121" s="50"/>
      <c r="D121" s="50"/>
      <c r="E121" s="50"/>
      <c r="F121" s="50"/>
      <c r="G121" s="50"/>
      <c r="H121" s="50"/>
      <c r="I121" s="50"/>
      <c r="J121" s="50"/>
      <c r="K121" s="50"/>
      <c r="L121" s="50"/>
      <c r="M121" s="50"/>
      <c r="N121" s="50"/>
      <c r="O121" s="50"/>
      <c r="P121" s="50"/>
      <c r="Q121" s="50"/>
      <c r="R121" s="50"/>
      <c r="S121" s="50"/>
      <c r="T121" s="50"/>
      <c r="U121" s="50"/>
      <c r="V121" s="50"/>
      <c r="W121" s="50"/>
      <c r="X121" s="50"/>
      <c r="Y121" s="50"/>
      <c r="Z121" s="50"/>
      <c r="AA121" s="50"/>
      <c r="AB121" s="50"/>
      <c r="AC121" s="71"/>
    </row>
    <row r="122" spans="1:29" x14ac:dyDescent="0.3">
      <c r="A122" s="77"/>
      <c r="B122" s="50"/>
      <c r="C122" s="50"/>
      <c r="D122" s="50"/>
      <c r="E122" s="50"/>
      <c r="F122" s="50"/>
      <c r="G122" s="50"/>
      <c r="H122" s="50"/>
      <c r="I122" s="50"/>
      <c r="J122" s="50"/>
      <c r="K122" s="50"/>
      <c r="L122" s="50"/>
      <c r="M122" s="50"/>
      <c r="N122" s="50"/>
      <c r="O122" s="50"/>
      <c r="P122" s="50"/>
      <c r="Q122" s="50"/>
      <c r="R122" s="50"/>
      <c r="S122" s="50"/>
      <c r="T122" s="50"/>
      <c r="U122" s="50"/>
      <c r="V122" s="50"/>
      <c r="W122" s="50"/>
      <c r="X122" s="50"/>
      <c r="Y122" s="50"/>
      <c r="Z122" s="50"/>
      <c r="AA122" s="50"/>
      <c r="AB122" s="50"/>
      <c r="AC122" s="71"/>
    </row>
    <row r="123" spans="1:29" x14ac:dyDescent="0.3">
      <c r="A123" s="77"/>
      <c r="B123" s="50"/>
      <c r="C123" s="50"/>
      <c r="D123" s="50"/>
      <c r="E123" s="50"/>
      <c r="F123" s="50"/>
      <c r="G123" s="50"/>
      <c r="H123" s="50"/>
      <c r="I123" s="50"/>
      <c r="J123" s="50"/>
      <c r="K123" s="50"/>
      <c r="L123" s="50"/>
      <c r="M123" s="50"/>
      <c r="N123" s="50"/>
      <c r="O123" s="50"/>
      <c r="P123" s="50"/>
      <c r="Q123" s="50"/>
      <c r="R123" s="50"/>
      <c r="S123" s="50"/>
      <c r="T123" s="50"/>
      <c r="U123" s="50"/>
      <c r="V123" s="50"/>
      <c r="W123" s="50"/>
      <c r="X123" s="50"/>
      <c r="Y123" s="50"/>
      <c r="Z123" s="50"/>
      <c r="AA123" s="50"/>
      <c r="AB123" s="50"/>
      <c r="AC123" s="71"/>
    </row>
    <row r="124" spans="1:29" x14ac:dyDescent="0.3">
      <c r="A124" s="77"/>
      <c r="B124" s="50"/>
      <c r="C124" s="50"/>
      <c r="D124" s="50"/>
      <c r="E124" s="50"/>
      <c r="F124" s="50"/>
      <c r="G124" s="50"/>
      <c r="H124" s="50"/>
      <c r="I124" s="50"/>
      <c r="J124" s="50"/>
      <c r="K124" s="50"/>
      <c r="L124" s="50"/>
      <c r="M124" s="50"/>
      <c r="N124" s="50"/>
      <c r="O124" s="50"/>
      <c r="P124" s="50"/>
      <c r="Q124" s="50"/>
      <c r="R124" s="50"/>
      <c r="S124" s="50"/>
      <c r="T124" s="50"/>
      <c r="U124" s="50"/>
      <c r="V124" s="50"/>
      <c r="W124" s="50"/>
      <c r="X124" s="50"/>
      <c r="Y124" s="50"/>
      <c r="Z124" s="50"/>
      <c r="AA124" s="50"/>
      <c r="AB124" s="50"/>
      <c r="AC124" s="71"/>
    </row>
    <row r="125" spans="1:29" x14ac:dyDescent="0.3">
      <c r="A125" s="77"/>
      <c r="B125" s="50"/>
      <c r="C125" s="50"/>
      <c r="D125" s="50"/>
      <c r="E125" s="50"/>
      <c r="F125" s="50"/>
      <c r="G125" s="50"/>
      <c r="H125" s="50"/>
      <c r="I125" s="50"/>
      <c r="J125" s="50"/>
      <c r="K125" s="50"/>
      <c r="L125" s="50"/>
      <c r="M125" s="50"/>
      <c r="N125" s="50"/>
      <c r="O125" s="50"/>
      <c r="P125" s="50"/>
      <c r="Q125" s="50"/>
      <c r="R125" s="50"/>
      <c r="S125" s="50"/>
      <c r="T125" s="50"/>
      <c r="U125" s="50"/>
      <c r="V125" s="50"/>
      <c r="W125" s="50"/>
      <c r="X125" s="50"/>
      <c r="Y125" s="50"/>
      <c r="Z125" s="50"/>
      <c r="AA125" s="50"/>
      <c r="AB125" s="50"/>
      <c r="AC125" s="71"/>
    </row>
    <row r="126" spans="1:29" x14ac:dyDescent="0.3">
      <c r="A126" s="77"/>
      <c r="B126" s="50"/>
      <c r="C126" s="50"/>
      <c r="D126" s="50"/>
      <c r="E126" s="50"/>
      <c r="F126" s="50"/>
      <c r="G126" s="50"/>
      <c r="H126" s="50"/>
      <c r="I126" s="50"/>
      <c r="J126" s="50"/>
      <c r="K126" s="50"/>
      <c r="L126" s="50"/>
      <c r="M126" s="50"/>
      <c r="N126" s="50"/>
      <c r="O126" s="50"/>
      <c r="P126" s="50"/>
      <c r="Q126" s="50"/>
      <c r="R126" s="50"/>
      <c r="S126" s="50"/>
      <c r="T126" s="50"/>
      <c r="U126" s="50"/>
      <c r="V126" s="50"/>
      <c r="W126" s="50"/>
      <c r="X126" s="50"/>
      <c r="Y126" s="50"/>
      <c r="Z126" s="50"/>
      <c r="AA126" s="50"/>
      <c r="AB126" s="50"/>
      <c r="AC126" s="71"/>
    </row>
    <row r="127" spans="1:29" x14ac:dyDescent="0.3">
      <c r="A127" s="77"/>
      <c r="B127" s="50"/>
      <c r="C127" s="50"/>
      <c r="D127" s="50"/>
      <c r="E127" s="50"/>
      <c r="F127" s="50"/>
      <c r="G127" s="50"/>
      <c r="H127" s="50"/>
      <c r="I127" s="50"/>
      <c r="J127" s="50"/>
      <c r="K127" s="50"/>
      <c r="L127" s="50"/>
      <c r="M127" s="50"/>
      <c r="N127" s="50"/>
      <c r="O127" s="50"/>
      <c r="P127" s="50"/>
      <c r="Q127" s="50"/>
      <c r="R127" s="50"/>
      <c r="S127" s="50"/>
      <c r="T127" s="50"/>
      <c r="U127" s="50"/>
      <c r="V127" s="50"/>
      <c r="W127" s="50"/>
      <c r="X127" s="50"/>
      <c r="Y127" s="50"/>
      <c r="Z127" s="50"/>
      <c r="AA127" s="50"/>
      <c r="AB127" s="50"/>
      <c r="AC127" s="71"/>
    </row>
    <row r="128" spans="1:29" x14ac:dyDescent="0.3">
      <c r="A128" s="77"/>
      <c r="B128" s="50"/>
      <c r="C128" s="50"/>
      <c r="D128" s="50"/>
      <c r="E128" s="50"/>
      <c r="F128" s="50"/>
      <c r="G128" s="50"/>
      <c r="H128" s="50"/>
      <c r="I128" s="50"/>
      <c r="J128" s="50"/>
      <c r="K128" s="50"/>
      <c r="L128" s="50"/>
      <c r="M128" s="50"/>
      <c r="N128" s="50"/>
      <c r="O128" s="50"/>
      <c r="P128" s="50"/>
      <c r="Q128" s="50"/>
      <c r="R128" s="50"/>
      <c r="S128" s="50"/>
      <c r="T128" s="50"/>
      <c r="U128" s="50"/>
      <c r="V128" s="50"/>
      <c r="W128" s="50"/>
      <c r="X128" s="50"/>
      <c r="Y128" s="50"/>
      <c r="Z128" s="50"/>
      <c r="AA128" s="50"/>
      <c r="AB128" s="50"/>
      <c r="AC128" s="71"/>
    </row>
    <row r="129" spans="1:29" x14ac:dyDescent="0.3">
      <c r="A129" s="77"/>
      <c r="B129" s="50"/>
      <c r="C129" s="50"/>
      <c r="D129" s="50"/>
      <c r="E129" s="50"/>
      <c r="F129" s="50"/>
      <c r="G129" s="50"/>
      <c r="H129" s="50"/>
      <c r="I129" s="50"/>
      <c r="J129" s="50"/>
      <c r="K129" s="50"/>
      <c r="L129" s="50"/>
      <c r="M129" s="50"/>
      <c r="N129" s="50"/>
      <c r="O129" s="50"/>
      <c r="P129" s="50"/>
      <c r="Q129" s="50"/>
      <c r="R129" s="50"/>
      <c r="S129" s="50"/>
      <c r="T129" s="50"/>
      <c r="U129" s="50"/>
      <c r="V129" s="50"/>
      <c r="W129" s="50"/>
      <c r="X129" s="50"/>
      <c r="Y129" s="50"/>
      <c r="Z129" s="50"/>
      <c r="AA129" s="50"/>
      <c r="AB129" s="50"/>
      <c r="AC129" s="71"/>
    </row>
    <row r="130" spans="1:29" x14ac:dyDescent="0.3">
      <c r="A130" s="77"/>
      <c r="B130" s="50"/>
      <c r="C130" s="50"/>
      <c r="D130" s="50"/>
      <c r="E130" s="50"/>
      <c r="F130" s="50"/>
      <c r="G130" s="50"/>
      <c r="H130" s="50"/>
      <c r="I130" s="50"/>
      <c r="J130" s="50"/>
      <c r="K130" s="50"/>
      <c r="L130" s="50"/>
      <c r="M130" s="50"/>
      <c r="N130" s="50"/>
      <c r="O130" s="50"/>
      <c r="P130" s="50"/>
      <c r="Q130" s="50"/>
      <c r="R130" s="50"/>
      <c r="S130" s="50"/>
      <c r="T130" s="50"/>
      <c r="U130" s="50"/>
      <c r="V130" s="50"/>
      <c r="W130" s="50"/>
      <c r="X130" s="50"/>
      <c r="Y130" s="50"/>
      <c r="Z130" s="50"/>
      <c r="AA130" s="50"/>
      <c r="AB130" s="50"/>
      <c r="AC130" s="71"/>
    </row>
    <row r="131" spans="1:29" x14ac:dyDescent="0.3">
      <c r="A131" s="77"/>
      <c r="B131" s="50"/>
      <c r="C131" s="50"/>
      <c r="D131" s="50"/>
      <c r="E131" s="50"/>
      <c r="F131" s="50"/>
      <c r="G131" s="50"/>
      <c r="H131" s="50"/>
      <c r="I131" s="50"/>
      <c r="J131" s="50"/>
      <c r="K131" s="50"/>
      <c r="L131" s="50"/>
      <c r="M131" s="50"/>
      <c r="N131" s="50"/>
      <c r="O131" s="50"/>
      <c r="P131" s="50"/>
      <c r="Q131" s="50"/>
      <c r="R131" s="50"/>
      <c r="S131" s="50"/>
      <c r="T131" s="50"/>
      <c r="U131" s="50"/>
      <c r="V131" s="50"/>
      <c r="W131" s="50"/>
      <c r="X131" s="50"/>
      <c r="Y131" s="50"/>
      <c r="Z131" s="50"/>
      <c r="AA131" s="50"/>
      <c r="AB131" s="50"/>
      <c r="AC131" s="71"/>
    </row>
    <row r="132" spans="1:29" x14ac:dyDescent="0.3">
      <c r="A132" s="77"/>
      <c r="B132" s="50"/>
      <c r="C132" s="50"/>
      <c r="D132" s="50"/>
      <c r="E132" s="50"/>
      <c r="F132" s="50"/>
      <c r="G132" s="50"/>
      <c r="H132" s="50"/>
      <c r="I132" s="50"/>
      <c r="J132" s="50"/>
      <c r="K132" s="50"/>
      <c r="L132" s="50"/>
      <c r="M132" s="50"/>
      <c r="N132" s="50"/>
      <c r="O132" s="50"/>
      <c r="P132" s="50"/>
      <c r="Q132" s="50"/>
      <c r="R132" s="50"/>
      <c r="S132" s="50"/>
      <c r="T132" s="50"/>
      <c r="U132" s="50"/>
      <c r="V132" s="50"/>
      <c r="W132" s="50"/>
      <c r="X132" s="50"/>
      <c r="Y132" s="50"/>
      <c r="Z132" s="50"/>
      <c r="AA132" s="50"/>
      <c r="AB132" s="50"/>
      <c r="AC132" s="71"/>
    </row>
    <row r="133" spans="1:29" x14ac:dyDescent="0.3">
      <c r="A133" s="77"/>
      <c r="B133" s="50"/>
      <c r="C133" s="50"/>
      <c r="D133" s="50"/>
      <c r="E133" s="50"/>
      <c r="F133" s="50"/>
      <c r="G133" s="50"/>
      <c r="H133" s="50"/>
      <c r="I133" s="50"/>
      <c r="J133" s="50"/>
      <c r="K133" s="50"/>
      <c r="L133" s="50"/>
      <c r="M133" s="50"/>
      <c r="N133" s="50"/>
      <c r="O133" s="50"/>
      <c r="P133" s="50"/>
      <c r="Q133" s="50"/>
      <c r="R133" s="50"/>
      <c r="S133" s="50"/>
      <c r="T133" s="50"/>
      <c r="U133" s="50"/>
      <c r="V133" s="50"/>
      <c r="W133" s="50"/>
      <c r="X133" s="50"/>
      <c r="Y133" s="50"/>
      <c r="Z133" s="50"/>
      <c r="AA133" s="50"/>
      <c r="AB133" s="50"/>
      <c r="AC133" s="71"/>
    </row>
    <row r="134" spans="1:29" x14ac:dyDescent="0.3">
      <c r="A134" s="77"/>
      <c r="B134" s="50"/>
      <c r="C134" s="50"/>
      <c r="D134" s="50"/>
      <c r="E134" s="50"/>
      <c r="F134" s="50"/>
      <c r="G134" s="50"/>
      <c r="H134" s="50"/>
      <c r="I134" s="50"/>
      <c r="J134" s="50"/>
      <c r="K134" s="50"/>
      <c r="L134" s="50"/>
      <c r="M134" s="50"/>
      <c r="N134" s="50"/>
      <c r="O134" s="50"/>
      <c r="P134" s="50"/>
      <c r="Q134" s="50"/>
      <c r="R134" s="50"/>
      <c r="S134" s="50"/>
      <c r="T134" s="50"/>
      <c r="U134" s="50"/>
      <c r="V134" s="50"/>
      <c r="W134" s="50"/>
      <c r="X134" s="50"/>
      <c r="Y134" s="50"/>
      <c r="Z134" s="50"/>
      <c r="AA134" s="50"/>
      <c r="AB134" s="50"/>
      <c r="AC134" s="71"/>
    </row>
    <row r="135" spans="1:29" x14ac:dyDescent="0.3">
      <c r="A135" s="77"/>
      <c r="B135" s="50"/>
      <c r="C135" s="50"/>
      <c r="D135" s="50"/>
      <c r="E135" s="50"/>
      <c r="F135" s="50"/>
      <c r="G135" s="50"/>
      <c r="H135" s="50"/>
      <c r="I135" s="50"/>
      <c r="J135" s="50"/>
      <c r="K135" s="50"/>
      <c r="L135" s="50"/>
      <c r="M135" s="50"/>
      <c r="N135" s="50"/>
      <c r="O135" s="50"/>
      <c r="P135" s="50"/>
      <c r="Q135" s="50"/>
      <c r="R135" s="50"/>
      <c r="S135" s="50"/>
      <c r="T135" s="50"/>
      <c r="U135" s="50"/>
      <c r="V135" s="50"/>
      <c r="W135" s="50"/>
      <c r="X135" s="50"/>
      <c r="Y135" s="50"/>
      <c r="Z135" s="50"/>
      <c r="AA135" s="50"/>
      <c r="AB135" s="50"/>
      <c r="AC135" s="71"/>
    </row>
    <row r="136" spans="1:29" x14ac:dyDescent="0.3">
      <c r="A136" s="77"/>
      <c r="B136" s="50"/>
      <c r="C136" s="50"/>
      <c r="D136" s="50"/>
      <c r="E136" s="50"/>
      <c r="F136" s="50"/>
      <c r="G136" s="50"/>
      <c r="H136" s="50"/>
      <c r="I136" s="50"/>
      <c r="J136" s="50"/>
      <c r="K136" s="50"/>
      <c r="L136" s="50"/>
      <c r="M136" s="50"/>
      <c r="N136" s="50"/>
      <c r="O136" s="50"/>
      <c r="P136" s="50"/>
      <c r="Q136" s="50"/>
      <c r="R136" s="50"/>
      <c r="S136" s="50"/>
      <c r="T136" s="50"/>
      <c r="U136" s="50"/>
      <c r="V136" s="50"/>
      <c r="W136" s="50"/>
      <c r="X136" s="50"/>
      <c r="Y136" s="50"/>
      <c r="Z136" s="50"/>
      <c r="AA136" s="50"/>
      <c r="AB136" s="50"/>
      <c r="AC136" s="71"/>
    </row>
    <row r="137" spans="1:29" x14ac:dyDescent="0.3">
      <c r="A137" s="77"/>
      <c r="B137" s="50"/>
      <c r="C137" s="50"/>
      <c r="D137" s="50"/>
      <c r="E137" s="50"/>
      <c r="F137" s="50"/>
      <c r="G137" s="50"/>
      <c r="H137" s="50"/>
      <c r="I137" s="50"/>
      <c r="J137" s="50"/>
      <c r="K137" s="50"/>
      <c r="L137" s="50"/>
      <c r="M137" s="50"/>
      <c r="N137" s="50"/>
      <c r="O137" s="50"/>
      <c r="P137" s="50"/>
      <c r="Q137" s="50"/>
      <c r="R137" s="50"/>
      <c r="S137" s="50"/>
      <c r="T137" s="50"/>
      <c r="U137" s="50"/>
      <c r="V137" s="50"/>
      <c r="W137" s="50"/>
      <c r="X137" s="50"/>
      <c r="Y137" s="50"/>
      <c r="Z137" s="50"/>
      <c r="AA137" s="50"/>
      <c r="AB137" s="50"/>
      <c r="AC137" s="71"/>
    </row>
    <row r="138" spans="1:29" x14ac:dyDescent="0.3">
      <c r="A138" s="77"/>
      <c r="B138" s="50"/>
      <c r="C138" s="50"/>
      <c r="D138" s="50"/>
      <c r="E138" s="50"/>
      <c r="F138" s="50"/>
      <c r="G138" s="50"/>
      <c r="H138" s="50"/>
      <c r="I138" s="50"/>
      <c r="J138" s="50"/>
      <c r="K138" s="50"/>
      <c r="L138" s="50"/>
      <c r="M138" s="50"/>
      <c r="N138" s="50"/>
      <c r="O138" s="50"/>
      <c r="P138" s="50"/>
      <c r="Q138" s="50"/>
      <c r="R138" s="50"/>
      <c r="S138" s="50"/>
      <c r="T138" s="50"/>
      <c r="U138" s="50"/>
      <c r="V138" s="50"/>
      <c r="W138" s="50"/>
      <c r="X138" s="50"/>
      <c r="Y138" s="50"/>
      <c r="Z138" s="50"/>
      <c r="AA138" s="50"/>
      <c r="AB138" s="50"/>
      <c r="AC138" s="71"/>
    </row>
    <row r="139" spans="1:29" x14ac:dyDescent="0.3">
      <c r="A139" s="77"/>
      <c r="B139" s="50"/>
      <c r="C139" s="50"/>
      <c r="D139" s="50"/>
      <c r="E139" s="50"/>
      <c r="F139" s="50"/>
      <c r="G139" s="50"/>
      <c r="H139" s="50"/>
      <c r="I139" s="50"/>
      <c r="J139" s="50"/>
      <c r="K139" s="50"/>
      <c r="L139" s="50"/>
      <c r="M139" s="50"/>
      <c r="N139" s="50"/>
      <c r="O139" s="50"/>
      <c r="P139" s="50"/>
      <c r="Q139" s="50"/>
      <c r="R139" s="50"/>
      <c r="S139" s="50"/>
      <c r="T139" s="50"/>
      <c r="U139" s="50"/>
      <c r="V139" s="50"/>
      <c r="W139" s="50"/>
      <c r="X139" s="50"/>
      <c r="Y139" s="50"/>
      <c r="Z139" s="50"/>
      <c r="AA139" s="50"/>
      <c r="AB139" s="50"/>
      <c r="AC139" s="71"/>
    </row>
    <row r="140" spans="1:29" x14ac:dyDescent="0.3">
      <c r="A140" s="77"/>
      <c r="B140" s="50"/>
      <c r="C140" s="50"/>
      <c r="D140" s="50"/>
      <c r="E140" s="50"/>
      <c r="F140" s="50"/>
      <c r="G140" s="50"/>
      <c r="H140" s="50"/>
      <c r="I140" s="50"/>
      <c r="J140" s="50"/>
      <c r="K140" s="50"/>
      <c r="L140" s="50"/>
      <c r="M140" s="50"/>
      <c r="N140" s="50"/>
      <c r="O140" s="50"/>
      <c r="P140" s="50"/>
      <c r="Q140" s="50"/>
      <c r="R140" s="50"/>
      <c r="S140" s="50"/>
      <c r="T140" s="50"/>
      <c r="U140" s="50"/>
      <c r="V140" s="50"/>
      <c r="W140" s="50"/>
      <c r="X140" s="50"/>
      <c r="Y140" s="50"/>
      <c r="Z140" s="50"/>
      <c r="AA140" s="50"/>
      <c r="AB140" s="50"/>
      <c r="AC140" s="71"/>
    </row>
    <row r="141" spans="1:29" x14ac:dyDescent="0.3">
      <c r="A141" s="77"/>
      <c r="B141" s="50"/>
      <c r="C141" s="50"/>
      <c r="D141" s="50"/>
      <c r="E141" s="50"/>
      <c r="F141" s="50"/>
      <c r="G141" s="50"/>
      <c r="H141" s="50"/>
      <c r="I141" s="50"/>
      <c r="J141" s="50"/>
      <c r="K141" s="50"/>
      <c r="L141" s="50"/>
      <c r="M141" s="50"/>
      <c r="N141" s="50"/>
      <c r="O141" s="50"/>
      <c r="P141" s="50"/>
      <c r="Q141" s="50"/>
      <c r="R141" s="50"/>
      <c r="S141" s="50"/>
      <c r="T141" s="50"/>
      <c r="U141" s="50"/>
      <c r="V141" s="50"/>
      <c r="W141" s="50"/>
      <c r="X141" s="50"/>
      <c r="Y141" s="50"/>
      <c r="Z141" s="50"/>
      <c r="AA141" s="50"/>
      <c r="AB141" s="50"/>
      <c r="AC141" s="71"/>
    </row>
    <row r="142" spans="1:29" x14ac:dyDescent="0.3">
      <c r="A142" s="77"/>
      <c r="B142" s="50"/>
      <c r="C142" s="50"/>
      <c r="D142" s="50"/>
      <c r="E142" s="50"/>
      <c r="F142" s="50"/>
      <c r="G142" s="50"/>
      <c r="H142" s="50"/>
      <c r="I142" s="50"/>
      <c r="J142" s="50"/>
      <c r="K142" s="50"/>
      <c r="L142" s="50"/>
      <c r="M142" s="50"/>
      <c r="N142" s="50"/>
      <c r="O142" s="50"/>
      <c r="P142" s="50"/>
      <c r="Q142" s="50"/>
      <c r="R142" s="50"/>
      <c r="S142" s="50"/>
      <c r="T142" s="50"/>
      <c r="U142" s="50"/>
      <c r="V142" s="50"/>
      <c r="W142" s="50"/>
      <c r="X142" s="50"/>
      <c r="Y142" s="50"/>
      <c r="Z142" s="50"/>
      <c r="AA142" s="50"/>
      <c r="AB142" s="50"/>
      <c r="AC142" s="71"/>
    </row>
    <row r="143" spans="1:29" x14ac:dyDescent="0.3">
      <c r="A143" s="77"/>
      <c r="B143" s="50"/>
      <c r="C143" s="50"/>
      <c r="D143" s="50"/>
      <c r="E143" s="50"/>
      <c r="F143" s="50"/>
      <c r="G143" s="50"/>
      <c r="H143" s="50"/>
      <c r="I143" s="50"/>
      <c r="J143" s="50"/>
      <c r="K143" s="50"/>
      <c r="L143" s="50"/>
      <c r="M143" s="50"/>
      <c r="N143" s="50"/>
      <c r="O143" s="50"/>
      <c r="P143" s="50"/>
      <c r="Q143" s="50"/>
      <c r="R143" s="50"/>
      <c r="S143" s="50"/>
      <c r="T143" s="50"/>
      <c r="U143" s="50"/>
      <c r="V143" s="50"/>
      <c r="W143" s="50"/>
      <c r="X143" s="50"/>
      <c r="Y143" s="50"/>
      <c r="Z143" s="50"/>
      <c r="AA143" s="50"/>
      <c r="AB143" s="50"/>
      <c r="AC143" s="71"/>
    </row>
    <row r="144" spans="1:29" x14ac:dyDescent="0.3">
      <c r="A144" s="77"/>
      <c r="B144" s="50"/>
      <c r="C144" s="50"/>
      <c r="D144" s="50"/>
      <c r="E144" s="50"/>
      <c r="F144" s="50"/>
      <c r="G144" s="50"/>
      <c r="H144" s="50"/>
      <c r="I144" s="50"/>
      <c r="J144" s="50"/>
      <c r="K144" s="50"/>
      <c r="L144" s="50"/>
      <c r="M144" s="50"/>
      <c r="N144" s="50"/>
      <c r="O144" s="50"/>
      <c r="P144" s="50"/>
      <c r="Q144" s="50"/>
      <c r="R144" s="50"/>
      <c r="S144" s="50"/>
      <c r="T144" s="50"/>
      <c r="U144" s="50"/>
      <c r="V144" s="50"/>
      <c r="W144" s="50"/>
      <c r="X144" s="50"/>
      <c r="Y144" s="50"/>
      <c r="Z144" s="50"/>
      <c r="AA144" s="50"/>
      <c r="AB144" s="50"/>
      <c r="AC144" s="71"/>
    </row>
    <row r="145" spans="1:29" x14ac:dyDescent="0.3">
      <c r="A145" s="77"/>
      <c r="B145" s="50"/>
      <c r="C145" s="50"/>
      <c r="D145" s="50"/>
      <c r="E145" s="50"/>
      <c r="F145" s="50"/>
      <c r="G145" s="50"/>
      <c r="H145" s="50"/>
      <c r="I145" s="50"/>
      <c r="J145" s="50"/>
      <c r="K145" s="50"/>
      <c r="L145" s="50"/>
      <c r="M145" s="50"/>
      <c r="N145" s="50"/>
      <c r="O145" s="50"/>
      <c r="P145" s="50"/>
      <c r="Q145" s="50"/>
      <c r="R145" s="50"/>
      <c r="S145" s="50"/>
      <c r="T145" s="50"/>
      <c r="U145" s="50"/>
      <c r="V145" s="50"/>
      <c r="W145" s="50"/>
      <c r="X145" s="50"/>
      <c r="Y145" s="50"/>
      <c r="Z145" s="50"/>
      <c r="AA145" s="50"/>
      <c r="AB145" s="50"/>
      <c r="AC145" s="71"/>
    </row>
    <row r="146" spans="1:29" x14ac:dyDescent="0.3">
      <c r="A146" s="77"/>
      <c r="B146" s="50"/>
      <c r="C146" s="50"/>
      <c r="D146" s="50"/>
      <c r="E146" s="50"/>
      <c r="F146" s="50"/>
      <c r="G146" s="50"/>
      <c r="H146" s="50"/>
      <c r="I146" s="50"/>
      <c r="J146" s="50"/>
      <c r="K146" s="50"/>
      <c r="L146" s="50"/>
      <c r="M146" s="50"/>
      <c r="N146" s="50"/>
      <c r="O146" s="50"/>
      <c r="P146" s="50"/>
      <c r="Q146" s="50"/>
      <c r="R146" s="50"/>
      <c r="S146" s="50"/>
      <c r="T146" s="50"/>
      <c r="U146" s="50"/>
      <c r="V146" s="50"/>
      <c r="W146" s="50"/>
      <c r="X146" s="50"/>
      <c r="Y146" s="50"/>
      <c r="Z146" s="50"/>
      <c r="AA146" s="50"/>
      <c r="AB146" s="50"/>
      <c r="AC146" s="71"/>
    </row>
    <row r="147" spans="1:29" x14ac:dyDescent="0.3">
      <c r="A147" s="77"/>
      <c r="B147" s="50"/>
      <c r="C147" s="50"/>
      <c r="D147" s="50"/>
      <c r="E147" s="50"/>
      <c r="F147" s="50"/>
      <c r="G147" s="50"/>
      <c r="H147" s="50"/>
      <c r="I147" s="50"/>
      <c r="J147" s="50"/>
      <c r="K147" s="50"/>
      <c r="L147" s="50"/>
      <c r="M147" s="50"/>
      <c r="N147" s="50"/>
      <c r="O147" s="50"/>
      <c r="P147" s="50"/>
      <c r="Q147" s="50"/>
      <c r="R147" s="50"/>
      <c r="S147" s="50"/>
      <c r="T147" s="50"/>
      <c r="U147" s="50"/>
      <c r="V147" s="50"/>
      <c r="W147" s="50"/>
      <c r="X147" s="50"/>
      <c r="Y147" s="50"/>
      <c r="Z147" s="50"/>
      <c r="AA147" s="50"/>
      <c r="AB147" s="50"/>
      <c r="AC147" s="71"/>
    </row>
    <row r="148" spans="1:29" x14ac:dyDescent="0.3">
      <c r="A148" s="77"/>
      <c r="B148" s="50"/>
      <c r="C148" s="50"/>
      <c r="D148" s="50"/>
      <c r="E148" s="50"/>
      <c r="F148" s="50"/>
      <c r="G148" s="50"/>
      <c r="H148" s="50"/>
      <c r="I148" s="50"/>
      <c r="J148" s="50"/>
      <c r="K148" s="50"/>
      <c r="L148" s="50"/>
      <c r="M148" s="50"/>
      <c r="N148" s="50"/>
      <c r="O148" s="50"/>
      <c r="P148" s="50"/>
      <c r="Q148" s="50"/>
      <c r="R148" s="50"/>
      <c r="S148" s="50"/>
      <c r="T148" s="50"/>
      <c r="U148" s="50"/>
      <c r="V148" s="50"/>
      <c r="W148" s="50"/>
      <c r="X148" s="50"/>
      <c r="Y148" s="50"/>
      <c r="Z148" s="50"/>
      <c r="AA148" s="50"/>
      <c r="AB148" s="50"/>
      <c r="AC148" s="71"/>
    </row>
    <row r="149" spans="1:29" x14ac:dyDescent="0.3">
      <c r="A149" s="77"/>
      <c r="B149" s="50"/>
      <c r="C149" s="50"/>
      <c r="D149" s="50"/>
      <c r="E149" s="50"/>
      <c r="F149" s="50"/>
      <c r="G149" s="50"/>
      <c r="H149" s="50"/>
      <c r="I149" s="50"/>
      <c r="J149" s="50"/>
      <c r="K149" s="50"/>
      <c r="L149" s="50"/>
      <c r="M149" s="50"/>
      <c r="N149" s="50"/>
      <c r="O149" s="50"/>
      <c r="P149" s="50"/>
      <c r="Q149" s="50"/>
      <c r="R149" s="50"/>
      <c r="S149" s="50"/>
      <c r="T149" s="50"/>
      <c r="U149" s="50"/>
      <c r="V149" s="50"/>
      <c r="W149" s="50"/>
      <c r="X149" s="50"/>
      <c r="Y149" s="50"/>
      <c r="Z149" s="50"/>
      <c r="AA149" s="50"/>
      <c r="AB149" s="50"/>
      <c r="AC149" s="71"/>
    </row>
    <row r="150" spans="1:29" x14ac:dyDescent="0.3">
      <c r="A150" s="77"/>
      <c r="B150" s="50"/>
      <c r="C150" s="50"/>
      <c r="D150" s="50"/>
      <c r="E150" s="50"/>
      <c r="F150" s="50"/>
      <c r="G150" s="50"/>
      <c r="H150" s="50"/>
      <c r="I150" s="50"/>
      <c r="J150" s="50"/>
      <c r="K150" s="50"/>
      <c r="L150" s="50"/>
      <c r="M150" s="50"/>
      <c r="N150" s="50"/>
      <c r="O150" s="50"/>
      <c r="P150" s="50"/>
      <c r="Q150" s="50"/>
      <c r="R150" s="50"/>
      <c r="S150" s="50"/>
      <c r="T150" s="50"/>
      <c r="U150" s="50"/>
      <c r="V150" s="50"/>
      <c r="W150" s="50"/>
      <c r="X150" s="50"/>
      <c r="Y150" s="50"/>
      <c r="Z150" s="50"/>
      <c r="AA150" s="50"/>
      <c r="AB150" s="50"/>
      <c r="AC150" s="71"/>
    </row>
    <row r="151" spans="1:29" x14ac:dyDescent="0.3">
      <c r="A151" s="77"/>
      <c r="B151" s="50"/>
      <c r="C151" s="50"/>
      <c r="D151" s="50"/>
      <c r="E151" s="50"/>
      <c r="F151" s="50"/>
      <c r="G151" s="50"/>
      <c r="H151" s="50"/>
      <c r="I151" s="50"/>
      <c r="J151" s="50"/>
      <c r="K151" s="50"/>
      <c r="L151" s="50"/>
      <c r="M151" s="50"/>
      <c r="N151" s="50"/>
      <c r="O151" s="50"/>
      <c r="P151" s="50"/>
      <c r="Q151" s="50"/>
      <c r="R151" s="50"/>
      <c r="S151" s="50"/>
      <c r="T151" s="50"/>
      <c r="U151" s="50"/>
      <c r="V151" s="50"/>
      <c r="W151" s="50"/>
      <c r="X151" s="50"/>
      <c r="Y151" s="50"/>
      <c r="Z151" s="50"/>
      <c r="AA151" s="50"/>
      <c r="AB151" s="50"/>
      <c r="AC151" s="71"/>
    </row>
    <row r="152" spans="1:29" x14ac:dyDescent="0.3">
      <c r="A152" s="77"/>
      <c r="B152" s="50"/>
      <c r="C152" s="50"/>
      <c r="D152" s="50"/>
      <c r="E152" s="50"/>
      <c r="F152" s="50"/>
      <c r="G152" s="50"/>
      <c r="H152" s="50"/>
      <c r="I152" s="50"/>
      <c r="J152" s="50"/>
      <c r="K152" s="50"/>
      <c r="L152" s="50"/>
      <c r="M152" s="50"/>
      <c r="N152" s="50"/>
      <c r="O152" s="50"/>
      <c r="P152" s="50"/>
      <c r="Q152" s="50"/>
      <c r="R152" s="50"/>
      <c r="S152" s="50"/>
      <c r="T152" s="50"/>
      <c r="U152" s="50"/>
      <c r="V152" s="50"/>
      <c r="W152" s="50"/>
      <c r="X152" s="50"/>
      <c r="Y152" s="50"/>
      <c r="Z152" s="50"/>
      <c r="AA152" s="50"/>
      <c r="AB152" s="50"/>
      <c r="AC152" s="71"/>
    </row>
    <row r="153" spans="1:29" x14ac:dyDescent="0.3">
      <c r="A153" s="77"/>
      <c r="B153" s="50"/>
      <c r="C153" s="50"/>
      <c r="D153" s="50"/>
      <c r="E153" s="50"/>
      <c r="F153" s="50"/>
      <c r="G153" s="50"/>
      <c r="H153" s="50"/>
      <c r="I153" s="50"/>
      <c r="J153" s="50"/>
      <c r="K153" s="50"/>
      <c r="L153" s="50"/>
      <c r="M153" s="50"/>
      <c r="N153" s="50"/>
      <c r="O153" s="50"/>
      <c r="P153" s="50"/>
      <c r="Q153" s="50"/>
      <c r="R153" s="50"/>
      <c r="S153" s="50"/>
      <c r="T153" s="50"/>
      <c r="U153" s="50"/>
      <c r="V153" s="50"/>
      <c r="W153" s="50"/>
      <c r="X153" s="50"/>
      <c r="Y153" s="50"/>
      <c r="Z153" s="50"/>
      <c r="AA153" s="50"/>
      <c r="AB153" s="50"/>
      <c r="AC153" s="71"/>
    </row>
    <row r="154" spans="1:29" x14ac:dyDescent="0.3">
      <c r="A154" s="77"/>
      <c r="B154" s="50"/>
      <c r="C154" s="50"/>
      <c r="D154" s="50"/>
      <c r="E154" s="50"/>
      <c r="F154" s="50"/>
      <c r="G154" s="50"/>
      <c r="H154" s="50"/>
      <c r="I154" s="50"/>
      <c r="J154" s="50"/>
      <c r="K154" s="50"/>
      <c r="L154" s="50"/>
      <c r="M154" s="50"/>
      <c r="N154" s="50"/>
      <c r="O154" s="50"/>
      <c r="P154" s="50"/>
      <c r="Q154" s="50"/>
      <c r="R154" s="50"/>
      <c r="S154" s="50"/>
      <c r="T154" s="50"/>
      <c r="U154" s="50"/>
      <c r="V154" s="50"/>
      <c r="W154" s="50"/>
      <c r="X154" s="50"/>
      <c r="Y154" s="50"/>
      <c r="Z154" s="50"/>
      <c r="AA154" s="50"/>
      <c r="AB154" s="50"/>
      <c r="AC154" s="71"/>
    </row>
    <row r="155" spans="1:29" x14ac:dyDescent="0.3">
      <c r="A155" s="77"/>
      <c r="B155" s="50"/>
      <c r="C155" s="50"/>
      <c r="D155" s="50"/>
      <c r="E155" s="50"/>
      <c r="F155" s="50"/>
      <c r="G155" s="50"/>
      <c r="H155" s="50"/>
      <c r="I155" s="50"/>
      <c r="J155" s="50"/>
      <c r="K155" s="50"/>
      <c r="L155" s="50"/>
      <c r="M155" s="50"/>
      <c r="N155" s="50"/>
      <c r="O155" s="50"/>
      <c r="P155" s="50"/>
      <c r="Q155" s="50"/>
      <c r="R155" s="50"/>
      <c r="S155" s="50"/>
      <c r="T155" s="50"/>
      <c r="U155" s="50"/>
      <c r="V155" s="50"/>
      <c r="W155" s="50"/>
      <c r="X155" s="50"/>
      <c r="Y155" s="50"/>
      <c r="Z155" s="50"/>
      <c r="AA155" s="50"/>
      <c r="AB155" s="50"/>
      <c r="AC155" s="71"/>
    </row>
    <row r="156" spans="1:29" x14ac:dyDescent="0.3">
      <c r="A156" s="77"/>
      <c r="B156" s="50"/>
      <c r="C156" s="50"/>
      <c r="D156" s="50"/>
      <c r="E156" s="50"/>
      <c r="F156" s="50"/>
      <c r="G156" s="50"/>
      <c r="H156" s="50"/>
      <c r="I156" s="50"/>
      <c r="J156" s="50"/>
      <c r="K156" s="50"/>
      <c r="L156" s="50"/>
      <c r="M156" s="50"/>
      <c r="N156" s="50"/>
      <c r="O156" s="50"/>
      <c r="P156" s="50"/>
      <c r="Q156" s="50"/>
      <c r="R156" s="50"/>
      <c r="S156" s="50"/>
      <c r="T156" s="50"/>
      <c r="U156" s="50"/>
      <c r="V156" s="50"/>
      <c r="W156" s="50"/>
      <c r="X156" s="50"/>
      <c r="Y156" s="50"/>
      <c r="Z156" s="50"/>
      <c r="AA156" s="50"/>
      <c r="AB156" s="50"/>
      <c r="AC156" s="71"/>
    </row>
    <row r="157" spans="1:29" x14ac:dyDescent="0.3">
      <c r="A157" s="77"/>
      <c r="B157" s="50"/>
      <c r="C157" s="50"/>
      <c r="D157" s="50"/>
      <c r="E157" s="50"/>
      <c r="F157" s="50"/>
      <c r="G157" s="50"/>
      <c r="H157" s="50"/>
      <c r="I157" s="50"/>
      <c r="J157" s="50"/>
      <c r="K157" s="50"/>
      <c r="L157" s="50"/>
      <c r="M157" s="50"/>
      <c r="N157" s="50"/>
      <c r="O157" s="50"/>
      <c r="P157" s="50"/>
      <c r="Q157" s="50"/>
      <c r="R157" s="50"/>
      <c r="S157" s="50"/>
      <c r="T157" s="50"/>
      <c r="U157" s="50"/>
      <c r="V157" s="50"/>
      <c r="W157" s="50"/>
      <c r="X157" s="50"/>
      <c r="Y157" s="50"/>
      <c r="Z157" s="50"/>
      <c r="AA157" s="50"/>
      <c r="AB157" s="50"/>
      <c r="AC157" s="71"/>
    </row>
    <row r="158" spans="1:29" x14ac:dyDescent="0.3">
      <c r="A158" s="77"/>
      <c r="B158" s="50"/>
      <c r="C158" s="50"/>
      <c r="D158" s="50"/>
      <c r="E158" s="50"/>
      <c r="F158" s="50"/>
      <c r="G158" s="50"/>
      <c r="H158" s="50"/>
      <c r="I158" s="50"/>
      <c r="J158" s="50"/>
      <c r="K158" s="50"/>
      <c r="L158" s="50"/>
      <c r="M158" s="50"/>
      <c r="N158" s="50"/>
      <c r="O158" s="50"/>
      <c r="P158" s="50"/>
      <c r="Q158" s="50"/>
      <c r="R158" s="50"/>
      <c r="S158" s="50"/>
      <c r="T158" s="50"/>
      <c r="U158" s="50"/>
      <c r="V158" s="50"/>
      <c r="W158" s="50"/>
      <c r="X158" s="50"/>
      <c r="Y158" s="50"/>
      <c r="Z158" s="50"/>
      <c r="AA158" s="50"/>
      <c r="AB158" s="50"/>
      <c r="AC158" s="71"/>
    </row>
    <row r="159" spans="1:29" x14ac:dyDescent="0.3">
      <c r="A159" s="77"/>
      <c r="B159" s="50"/>
      <c r="C159" s="50"/>
      <c r="D159" s="50"/>
      <c r="E159" s="50"/>
      <c r="F159" s="50"/>
      <c r="G159" s="50"/>
      <c r="H159" s="50"/>
      <c r="I159" s="50"/>
      <c r="J159" s="50"/>
      <c r="K159" s="50"/>
      <c r="L159" s="50"/>
      <c r="M159" s="50"/>
      <c r="N159" s="50"/>
      <c r="O159" s="50"/>
      <c r="P159" s="50"/>
      <c r="Q159" s="50"/>
      <c r="R159" s="50"/>
      <c r="S159" s="50"/>
      <c r="T159" s="50"/>
      <c r="U159" s="50"/>
      <c r="V159" s="50"/>
      <c r="W159" s="50"/>
      <c r="X159" s="50"/>
      <c r="Y159" s="50"/>
      <c r="Z159" s="50"/>
      <c r="AA159" s="50"/>
      <c r="AB159" s="50"/>
      <c r="AC159" s="71"/>
    </row>
    <row r="160" spans="1:29" x14ac:dyDescent="0.3">
      <c r="A160" s="77"/>
      <c r="B160" s="50"/>
      <c r="C160" s="50"/>
      <c r="D160" s="50"/>
      <c r="E160" s="50"/>
      <c r="F160" s="50"/>
      <c r="G160" s="50"/>
      <c r="H160" s="50"/>
      <c r="I160" s="50"/>
      <c r="J160" s="50"/>
      <c r="K160" s="50"/>
      <c r="L160" s="50"/>
      <c r="M160" s="50"/>
      <c r="N160" s="50"/>
      <c r="O160" s="50"/>
      <c r="P160" s="50"/>
      <c r="Q160" s="50"/>
      <c r="R160" s="50"/>
      <c r="S160" s="50"/>
      <c r="T160" s="50"/>
      <c r="U160" s="50"/>
      <c r="V160" s="50"/>
      <c r="W160" s="50"/>
      <c r="X160" s="50"/>
      <c r="Y160" s="50"/>
      <c r="Z160" s="50"/>
      <c r="AA160" s="50"/>
      <c r="AB160" s="50"/>
      <c r="AC160" s="71"/>
    </row>
    <row r="161" spans="1:29" x14ac:dyDescent="0.3">
      <c r="A161" s="77"/>
      <c r="B161" s="50"/>
      <c r="C161" s="50"/>
      <c r="D161" s="50"/>
      <c r="E161" s="50"/>
      <c r="F161" s="50"/>
      <c r="G161" s="50"/>
      <c r="H161" s="50"/>
      <c r="I161" s="50"/>
      <c r="J161" s="50"/>
      <c r="K161" s="50"/>
      <c r="L161" s="50"/>
      <c r="M161" s="50"/>
      <c r="N161" s="50"/>
      <c r="O161" s="50"/>
      <c r="P161" s="50"/>
      <c r="Q161" s="50"/>
      <c r="R161" s="50"/>
      <c r="S161" s="50"/>
      <c r="T161" s="50"/>
      <c r="U161" s="50"/>
      <c r="V161" s="50"/>
      <c r="W161" s="50"/>
      <c r="X161" s="50"/>
      <c r="Y161" s="50"/>
      <c r="Z161" s="50"/>
      <c r="AA161" s="50"/>
      <c r="AB161" s="50"/>
      <c r="AC161" s="71"/>
    </row>
    <row r="162" spans="1:29" x14ac:dyDescent="0.3">
      <c r="A162" s="77"/>
      <c r="B162" s="50"/>
      <c r="C162" s="50"/>
      <c r="D162" s="50"/>
      <c r="E162" s="50"/>
      <c r="F162" s="50"/>
      <c r="G162" s="50"/>
      <c r="H162" s="50"/>
      <c r="I162" s="50"/>
      <c r="J162" s="50"/>
      <c r="K162" s="50"/>
      <c r="L162" s="50"/>
      <c r="M162" s="50"/>
      <c r="N162" s="50"/>
      <c r="O162" s="50"/>
      <c r="P162" s="50"/>
      <c r="Q162" s="50"/>
      <c r="R162" s="50"/>
      <c r="S162" s="50"/>
      <c r="T162" s="50"/>
      <c r="U162" s="50"/>
      <c r="V162" s="50"/>
      <c r="W162" s="50"/>
      <c r="X162" s="50"/>
      <c r="Y162" s="50"/>
      <c r="Z162" s="50"/>
      <c r="AA162" s="50"/>
      <c r="AB162" s="50"/>
      <c r="AC162" s="71"/>
    </row>
    <row r="163" spans="1:29" x14ac:dyDescent="0.3">
      <c r="A163" s="77"/>
      <c r="B163" s="50"/>
      <c r="C163" s="50"/>
      <c r="D163" s="50"/>
      <c r="E163" s="50"/>
      <c r="F163" s="50"/>
      <c r="G163" s="50"/>
      <c r="H163" s="50"/>
      <c r="I163" s="50"/>
      <c r="J163" s="50"/>
      <c r="K163" s="50"/>
      <c r="L163" s="50"/>
      <c r="M163" s="50"/>
      <c r="N163" s="50"/>
      <c r="O163" s="50"/>
      <c r="P163" s="50"/>
      <c r="Q163" s="50"/>
      <c r="R163" s="50"/>
      <c r="S163" s="50"/>
      <c r="T163" s="50"/>
      <c r="U163" s="50"/>
      <c r="V163" s="50"/>
      <c r="W163" s="50"/>
      <c r="X163" s="50"/>
      <c r="Y163" s="50"/>
      <c r="Z163" s="50"/>
      <c r="AA163" s="50"/>
      <c r="AB163" s="50"/>
      <c r="AC163" s="71"/>
    </row>
    <row r="164" spans="1:29" x14ac:dyDescent="0.3">
      <c r="A164" s="77"/>
      <c r="B164" s="50"/>
      <c r="C164" s="50"/>
      <c r="D164" s="50"/>
      <c r="E164" s="50"/>
      <c r="F164" s="50"/>
      <c r="G164" s="50"/>
      <c r="H164" s="50"/>
      <c r="I164" s="50"/>
      <c r="J164" s="50"/>
      <c r="K164" s="50"/>
      <c r="L164" s="50"/>
      <c r="M164" s="50"/>
      <c r="N164" s="50"/>
      <c r="O164" s="50"/>
      <c r="P164" s="50"/>
      <c r="Q164" s="50"/>
      <c r="R164" s="50"/>
      <c r="S164" s="50"/>
      <c r="T164" s="50"/>
      <c r="U164" s="50"/>
      <c r="V164" s="50"/>
      <c r="W164" s="50"/>
      <c r="X164" s="50"/>
      <c r="Y164" s="50"/>
      <c r="Z164" s="50"/>
      <c r="AA164" s="50"/>
      <c r="AB164" s="50"/>
      <c r="AC164" s="71"/>
    </row>
    <row r="165" spans="1:29" x14ac:dyDescent="0.3">
      <c r="A165" s="77"/>
      <c r="B165" s="50"/>
      <c r="C165" s="50"/>
      <c r="D165" s="50"/>
      <c r="E165" s="50"/>
      <c r="F165" s="50"/>
      <c r="G165" s="50"/>
      <c r="H165" s="50"/>
      <c r="I165" s="50"/>
      <c r="J165" s="50"/>
      <c r="K165" s="50"/>
      <c r="L165" s="50"/>
      <c r="M165" s="50"/>
      <c r="N165" s="50"/>
      <c r="O165" s="50"/>
      <c r="P165" s="50"/>
      <c r="Q165" s="50"/>
      <c r="R165" s="50"/>
      <c r="S165" s="50"/>
      <c r="T165" s="50"/>
      <c r="U165" s="50"/>
      <c r="V165" s="50"/>
      <c r="W165" s="50"/>
      <c r="X165" s="50"/>
      <c r="Y165" s="50"/>
      <c r="Z165" s="50"/>
      <c r="AA165" s="50"/>
      <c r="AB165" s="50"/>
      <c r="AC165" s="71"/>
    </row>
    <row r="166" spans="1:29" x14ac:dyDescent="0.3">
      <c r="A166" s="77"/>
      <c r="B166" s="50"/>
      <c r="C166" s="50"/>
      <c r="D166" s="50"/>
      <c r="E166" s="50"/>
      <c r="F166" s="50"/>
      <c r="G166" s="50"/>
      <c r="H166" s="50"/>
      <c r="I166" s="50"/>
      <c r="J166" s="50"/>
      <c r="K166" s="50"/>
      <c r="L166" s="50"/>
      <c r="M166" s="50"/>
      <c r="N166" s="50"/>
      <c r="O166" s="50"/>
      <c r="P166" s="50"/>
      <c r="Q166" s="50"/>
      <c r="R166" s="50"/>
      <c r="S166" s="50"/>
      <c r="T166" s="50"/>
      <c r="U166" s="50"/>
      <c r="V166" s="50"/>
      <c r="W166" s="50"/>
      <c r="X166" s="50"/>
      <c r="Y166" s="50"/>
      <c r="Z166" s="50"/>
      <c r="AA166" s="50"/>
      <c r="AB166" s="50"/>
      <c r="AC166" s="71"/>
    </row>
    <row r="167" spans="1:29" x14ac:dyDescent="0.3">
      <c r="A167" s="77"/>
      <c r="B167" s="50"/>
      <c r="C167" s="50"/>
      <c r="D167" s="50"/>
      <c r="E167" s="50"/>
      <c r="F167" s="50"/>
      <c r="G167" s="50"/>
      <c r="H167" s="50"/>
      <c r="I167" s="50"/>
      <c r="J167" s="50"/>
      <c r="K167" s="50"/>
      <c r="L167" s="50"/>
      <c r="M167" s="50"/>
      <c r="N167" s="50"/>
      <c r="O167" s="50"/>
      <c r="P167" s="50"/>
      <c r="Q167" s="50"/>
      <c r="R167" s="50"/>
      <c r="S167" s="50"/>
      <c r="T167" s="50"/>
      <c r="U167" s="50"/>
      <c r="V167" s="50"/>
      <c r="W167" s="50"/>
      <c r="X167" s="50"/>
      <c r="Y167" s="50"/>
      <c r="Z167" s="50"/>
      <c r="AA167" s="50"/>
      <c r="AB167" s="50"/>
      <c r="AC167" s="71"/>
    </row>
    <row r="168" spans="1:29" x14ac:dyDescent="0.3">
      <c r="A168" s="77"/>
      <c r="B168" s="50"/>
      <c r="C168" s="50"/>
      <c r="D168" s="50"/>
      <c r="E168" s="50"/>
      <c r="F168" s="50"/>
      <c r="G168" s="50"/>
      <c r="H168" s="50"/>
      <c r="I168" s="50"/>
      <c r="J168" s="50"/>
      <c r="K168" s="50"/>
      <c r="L168" s="50"/>
      <c r="M168" s="50"/>
      <c r="N168" s="50"/>
      <c r="O168" s="50"/>
      <c r="P168" s="50"/>
      <c r="Q168" s="50"/>
      <c r="R168" s="50"/>
      <c r="S168" s="50"/>
      <c r="T168" s="50"/>
      <c r="U168" s="50"/>
      <c r="V168" s="50"/>
      <c r="W168" s="50"/>
      <c r="X168" s="50"/>
      <c r="Y168" s="50"/>
      <c r="Z168" s="50"/>
      <c r="AA168" s="50"/>
      <c r="AB168" s="50"/>
      <c r="AC168" s="71"/>
    </row>
    <row r="169" spans="1:29" x14ac:dyDescent="0.3">
      <c r="A169" s="77"/>
      <c r="B169" s="50"/>
      <c r="C169" s="50"/>
      <c r="D169" s="50"/>
      <c r="E169" s="50"/>
      <c r="F169" s="50"/>
      <c r="G169" s="50"/>
      <c r="H169" s="50"/>
      <c r="I169" s="50"/>
      <c r="J169" s="50"/>
      <c r="K169" s="50"/>
      <c r="L169" s="50"/>
      <c r="M169" s="50"/>
      <c r="N169" s="50"/>
      <c r="O169" s="50"/>
      <c r="P169" s="50"/>
      <c r="Q169" s="50"/>
      <c r="R169" s="50"/>
      <c r="S169" s="50"/>
      <c r="T169" s="50"/>
      <c r="U169" s="50"/>
      <c r="V169" s="50"/>
      <c r="W169" s="50"/>
      <c r="X169" s="50"/>
      <c r="Y169" s="50"/>
      <c r="Z169" s="50"/>
      <c r="AA169" s="50"/>
      <c r="AB169" s="50"/>
      <c r="AC169" s="71"/>
    </row>
    <row r="170" spans="1:29" x14ac:dyDescent="0.3">
      <c r="A170" s="77"/>
      <c r="B170" s="50"/>
      <c r="C170" s="50"/>
      <c r="D170" s="50"/>
      <c r="E170" s="50"/>
      <c r="F170" s="50"/>
      <c r="G170" s="50"/>
      <c r="H170" s="50"/>
      <c r="I170" s="50"/>
      <c r="J170" s="50"/>
      <c r="K170" s="50"/>
      <c r="L170" s="50"/>
      <c r="M170" s="50"/>
      <c r="N170" s="50"/>
      <c r="O170" s="50"/>
      <c r="P170" s="50"/>
      <c r="Q170" s="50"/>
      <c r="R170" s="50"/>
      <c r="S170" s="50"/>
      <c r="T170" s="50"/>
      <c r="U170" s="50"/>
      <c r="V170" s="50"/>
      <c r="W170" s="50"/>
      <c r="X170" s="50"/>
      <c r="Y170" s="50"/>
      <c r="Z170" s="50"/>
      <c r="AA170" s="50"/>
      <c r="AB170" s="50"/>
      <c r="AC170" s="71"/>
    </row>
    <row r="171" spans="1:29" x14ac:dyDescent="0.3">
      <c r="A171" s="77"/>
      <c r="B171" s="50"/>
      <c r="C171" s="50"/>
      <c r="D171" s="50"/>
      <c r="E171" s="50"/>
      <c r="F171" s="50"/>
      <c r="G171" s="50"/>
      <c r="H171" s="50"/>
      <c r="I171" s="50"/>
      <c r="J171" s="50"/>
      <c r="K171" s="50"/>
      <c r="L171" s="50"/>
      <c r="M171" s="50"/>
      <c r="N171" s="50"/>
      <c r="O171" s="50"/>
      <c r="P171" s="50"/>
      <c r="Q171" s="50"/>
      <c r="R171" s="50"/>
      <c r="S171" s="50"/>
      <c r="T171" s="50"/>
      <c r="U171" s="50"/>
      <c r="V171" s="50"/>
      <c r="W171" s="50"/>
      <c r="X171" s="50"/>
      <c r="Y171" s="50"/>
      <c r="Z171" s="50"/>
      <c r="AA171" s="50"/>
      <c r="AB171" s="50"/>
      <c r="AC171" s="71"/>
    </row>
    <row r="172" spans="1:29" x14ac:dyDescent="0.3">
      <c r="A172" s="77"/>
      <c r="B172" s="50"/>
      <c r="C172" s="50"/>
      <c r="D172" s="50"/>
      <c r="E172" s="50"/>
      <c r="F172" s="50"/>
      <c r="G172" s="50"/>
      <c r="H172" s="50"/>
      <c r="I172" s="50"/>
      <c r="J172" s="50"/>
      <c r="K172" s="50"/>
      <c r="L172" s="50"/>
      <c r="M172" s="50"/>
      <c r="N172" s="50"/>
      <c r="O172" s="50"/>
      <c r="P172" s="50"/>
      <c r="Q172" s="50"/>
      <c r="R172" s="50"/>
      <c r="S172" s="50"/>
      <c r="T172" s="50"/>
      <c r="U172" s="50"/>
      <c r="V172" s="50"/>
      <c r="W172" s="50"/>
      <c r="X172" s="50"/>
      <c r="Y172" s="50"/>
      <c r="Z172" s="50"/>
      <c r="AA172" s="50"/>
      <c r="AB172" s="50"/>
      <c r="AC172" s="71"/>
    </row>
    <row r="173" spans="1:29" x14ac:dyDescent="0.3">
      <c r="A173" s="77"/>
      <c r="B173" s="50"/>
      <c r="C173" s="50"/>
      <c r="D173" s="50"/>
      <c r="E173" s="50"/>
      <c r="F173" s="50"/>
      <c r="G173" s="50"/>
      <c r="H173" s="50"/>
      <c r="I173" s="50"/>
      <c r="J173" s="50"/>
      <c r="K173" s="50"/>
      <c r="L173" s="50"/>
      <c r="M173" s="50"/>
      <c r="N173" s="50"/>
      <c r="O173" s="50"/>
      <c r="P173" s="50"/>
      <c r="Q173" s="50"/>
      <c r="R173" s="50"/>
      <c r="S173" s="50"/>
      <c r="T173" s="50"/>
      <c r="U173" s="50"/>
      <c r="V173" s="50"/>
      <c r="W173" s="50"/>
      <c r="X173" s="50"/>
      <c r="Y173" s="50"/>
      <c r="Z173" s="50"/>
      <c r="AA173" s="50"/>
      <c r="AB173" s="50"/>
      <c r="AC173" s="71"/>
    </row>
    <row r="174" spans="1:29" x14ac:dyDescent="0.3">
      <c r="A174" s="77"/>
      <c r="B174" s="50"/>
      <c r="C174" s="50"/>
      <c r="D174" s="50"/>
      <c r="E174" s="50"/>
      <c r="F174" s="50"/>
      <c r="G174" s="50"/>
      <c r="H174" s="50"/>
      <c r="I174" s="50"/>
      <c r="J174" s="50"/>
      <c r="K174" s="50"/>
      <c r="L174" s="50"/>
      <c r="M174" s="50"/>
      <c r="N174" s="50"/>
      <c r="O174" s="50"/>
      <c r="P174" s="50"/>
      <c r="Q174" s="50"/>
      <c r="R174" s="50"/>
      <c r="S174" s="50"/>
      <c r="T174" s="50"/>
      <c r="U174" s="50"/>
      <c r="V174" s="50"/>
      <c r="W174" s="50"/>
      <c r="X174" s="50"/>
      <c r="Y174" s="50"/>
      <c r="Z174" s="50"/>
      <c r="AA174" s="50"/>
      <c r="AB174" s="50"/>
      <c r="AC174" s="71"/>
    </row>
    <row r="175" spans="1:29" x14ac:dyDescent="0.3">
      <c r="A175" s="77"/>
      <c r="B175" s="50"/>
      <c r="C175" s="50"/>
      <c r="D175" s="50"/>
      <c r="E175" s="50"/>
      <c r="F175" s="50"/>
      <c r="G175" s="50"/>
      <c r="H175" s="50"/>
      <c r="I175" s="50"/>
      <c r="J175" s="50"/>
      <c r="K175" s="50"/>
      <c r="L175" s="50"/>
      <c r="M175" s="50"/>
      <c r="N175" s="50"/>
      <c r="O175" s="50"/>
      <c r="P175" s="50"/>
      <c r="Q175" s="50"/>
      <c r="R175" s="50"/>
      <c r="S175" s="50"/>
      <c r="T175" s="50"/>
      <c r="U175" s="50"/>
      <c r="V175" s="50"/>
      <c r="W175" s="50"/>
      <c r="X175" s="50"/>
      <c r="Y175" s="50"/>
      <c r="Z175" s="50"/>
      <c r="AA175" s="50"/>
      <c r="AB175" s="50"/>
      <c r="AC175" s="71"/>
    </row>
    <row r="176" spans="1:29" x14ac:dyDescent="0.3">
      <c r="A176" s="77"/>
      <c r="B176" s="50"/>
      <c r="C176" s="50"/>
      <c r="D176" s="50"/>
      <c r="E176" s="50"/>
      <c r="F176" s="50"/>
      <c r="G176" s="50"/>
      <c r="H176" s="50"/>
      <c r="I176" s="50"/>
      <c r="J176" s="50"/>
      <c r="K176" s="50"/>
      <c r="L176" s="50"/>
      <c r="M176" s="50"/>
      <c r="N176" s="50"/>
      <c r="O176" s="50"/>
      <c r="P176" s="50"/>
      <c r="Q176" s="50"/>
      <c r="R176" s="50"/>
      <c r="S176" s="50"/>
      <c r="T176" s="50"/>
      <c r="U176" s="50"/>
      <c r="V176" s="50"/>
      <c r="W176" s="50"/>
      <c r="X176" s="50"/>
      <c r="Y176" s="50"/>
      <c r="Z176" s="50"/>
      <c r="AA176" s="50"/>
      <c r="AB176" s="50"/>
      <c r="AC176" s="71"/>
    </row>
    <row r="177" spans="1:29" x14ac:dyDescent="0.3">
      <c r="A177" s="77"/>
      <c r="B177" s="50"/>
      <c r="C177" s="50"/>
      <c r="D177" s="50"/>
      <c r="E177" s="50"/>
      <c r="F177" s="50"/>
      <c r="G177" s="50"/>
      <c r="H177" s="50"/>
      <c r="I177" s="50"/>
      <c r="J177" s="50"/>
      <c r="K177" s="50"/>
      <c r="L177" s="50"/>
      <c r="M177" s="50"/>
      <c r="N177" s="50"/>
      <c r="O177" s="50"/>
      <c r="P177" s="50"/>
      <c r="Q177" s="50"/>
      <c r="R177" s="50"/>
      <c r="S177" s="50"/>
      <c r="T177" s="50"/>
      <c r="U177" s="50"/>
      <c r="V177" s="50"/>
      <c r="W177" s="50"/>
      <c r="X177" s="50"/>
      <c r="Y177" s="50"/>
      <c r="Z177" s="50"/>
      <c r="AA177" s="50"/>
      <c r="AB177" s="50"/>
      <c r="AC177" s="71"/>
    </row>
    <row r="178" spans="1:29" x14ac:dyDescent="0.3">
      <c r="A178" s="77"/>
      <c r="B178" s="50"/>
      <c r="C178" s="50"/>
      <c r="D178" s="50"/>
      <c r="E178" s="50"/>
      <c r="F178" s="50"/>
      <c r="G178" s="50"/>
      <c r="H178" s="50"/>
      <c r="I178" s="50"/>
      <c r="J178" s="50"/>
      <c r="K178" s="50"/>
      <c r="L178" s="50"/>
      <c r="M178" s="50"/>
      <c r="N178" s="50"/>
      <c r="O178" s="50"/>
      <c r="P178" s="50"/>
      <c r="Q178" s="50"/>
      <c r="R178" s="50"/>
      <c r="S178" s="50"/>
      <c r="T178" s="50"/>
      <c r="U178" s="50"/>
      <c r="V178" s="50"/>
      <c r="W178" s="50"/>
      <c r="X178" s="50"/>
      <c r="Y178" s="50"/>
      <c r="Z178" s="50"/>
      <c r="AA178" s="50"/>
      <c r="AB178" s="50"/>
      <c r="AC178" s="71"/>
    </row>
    <row r="179" spans="1:29" x14ac:dyDescent="0.3">
      <c r="A179" s="77"/>
      <c r="B179" s="50"/>
      <c r="C179" s="50"/>
      <c r="D179" s="50"/>
      <c r="E179" s="50"/>
      <c r="F179" s="50"/>
      <c r="G179" s="50"/>
      <c r="H179" s="50"/>
      <c r="I179" s="50"/>
      <c r="J179" s="50"/>
      <c r="K179" s="50"/>
      <c r="L179" s="50"/>
      <c r="M179" s="50"/>
      <c r="N179" s="50"/>
      <c r="O179" s="50"/>
      <c r="P179" s="50"/>
      <c r="Q179" s="50"/>
      <c r="R179" s="50"/>
      <c r="S179" s="50"/>
      <c r="T179" s="50"/>
      <c r="U179" s="50"/>
      <c r="V179" s="50"/>
      <c r="W179" s="50"/>
      <c r="X179" s="50"/>
      <c r="Y179" s="50"/>
      <c r="Z179" s="50"/>
      <c r="AA179" s="50"/>
      <c r="AB179" s="50"/>
      <c r="AC179" s="71"/>
    </row>
    <row r="180" spans="1:29" x14ac:dyDescent="0.3">
      <c r="A180" s="77"/>
      <c r="B180" s="50"/>
      <c r="C180" s="50"/>
      <c r="D180" s="50"/>
      <c r="E180" s="50"/>
      <c r="F180" s="50"/>
      <c r="G180" s="50"/>
      <c r="H180" s="50"/>
      <c r="I180" s="50"/>
      <c r="J180" s="50"/>
      <c r="K180" s="50"/>
      <c r="L180" s="50"/>
      <c r="M180" s="50"/>
      <c r="N180" s="50"/>
      <c r="O180" s="50"/>
      <c r="P180" s="50"/>
      <c r="Q180" s="50"/>
      <c r="R180" s="50"/>
      <c r="S180" s="50"/>
      <c r="T180" s="50"/>
      <c r="U180" s="50"/>
      <c r="V180" s="50"/>
      <c r="W180" s="50"/>
      <c r="X180" s="50"/>
      <c r="Y180" s="50"/>
      <c r="Z180" s="50"/>
      <c r="AA180" s="50"/>
      <c r="AB180" s="50"/>
      <c r="AC180" s="71"/>
    </row>
    <row r="181" spans="1:29" x14ac:dyDescent="0.3">
      <c r="A181" s="77"/>
      <c r="B181" s="50"/>
      <c r="C181" s="50"/>
      <c r="D181" s="50"/>
      <c r="E181" s="50"/>
      <c r="F181" s="50"/>
      <c r="G181" s="50"/>
      <c r="H181" s="50"/>
      <c r="I181" s="50"/>
      <c r="J181" s="50"/>
      <c r="K181" s="50"/>
      <c r="L181" s="50"/>
      <c r="M181" s="50"/>
      <c r="N181" s="50"/>
      <c r="O181" s="50"/>
      <c r="P181" s="50"/>
      <c r="Q181" s="50"/>
      <c r="R181" s="50"/>
      <c r="S181" s="50"/>
      <c r="T181" s="50"/>
      <c r="U181" s="50"/>
      <c r="V181" s="50"/>
      <c r="W181" s="50"/>
      <c r="X181" s="50"/>
      <c r="Y181" s="50"/>
      <c r="Z181" s="50"/>
      <c r="AA181" s="50"/>
      <c r="AB181" s="50"/>
      <c r="AC181" s="71"/>
    </row>
    <row r="182" spans="1:29" x14ac:dyDescent="0.3">
      <c r="A182" s="77"/>
      <c r="B182" s="50"/>
      <c r="C182" s="50"/>
      <c r="D182" s="50"/>
      <c r="E182" s="50"/>
      <c r="F182" s="50"/>
      <c r="G182" s="50"/>
      <c r="H182" s="50"/>
      <c r="I182" s="50"/>
      <c r="J182" s="50"/>
      <c r="K182" s="50"/>
      <c r="L182" s="50"/>
      <c r="M182" s="50"/>
      <c r="N182" s="50"/>
      <c r="O182" s="50"/>
      <c r="P182" s="50"/>
      <c r="Q182" s="50"/>
      <c r="R182" s="50"/>
      <c r="S182" s="50"/>
      <c r="T182" s="50"/>
      <c r="U182" s="50"/>
      <c r="V182" s="50"/>
      <c r="W182" s="50"/>
      <c r="X182" s="50"/>
      <c r="Y182" s="50"/>
      <c r="Z182" s="50"/>
      <c r="AA182" s="50"/>
      <c r="AB182" s="50"/>
      <c r="AC182" s="71"/>
    </row>
    <row r="183" spans="1:29" x14ac:dyDescent="0.3">
      <c r="A183" s="77"/>
      <c r="B183" s="50"/>
      <c r="C183" s="50"/>
      <c r="D183" s="50"/>
      <c r="E183" s="50"/>
      <c r="F183" s="50"/>
      <c r="G183" s="50"/>
      <c r="H183" s="50"/>
      <c r="I183" s="50"/>
      <c r="J183" s="50"/>
      <c r="K183" s="50"/>
      <c r="L183" s="50"/>
      <c r="M183" s="50"/>
      <c r="N183" s="50"/>
      <c r="O183" s="50"/>
      <c r="P183" s="50"/>
      <c r="Q183" s="50"/>
      <c r="R183" s="50"/>
      <c r="S183" s="50"/>
      <c r="T183" s="50"/>
      <c r="U183" s="50"/>
      <c r="V183" s="50"/>
      <c r="W183" s="50"/>
      <c r="X183" s="50"/>
      <c r="Y183" s="50"/>
      <c r="Z183" s="50"/>
      <c r="AA183" s="50"/>
      <c r="AB183" s="50"/>
      <c r="AC183" s="71"/>
    </row>
    <row r="184" spans="1:29" x14ac:dyDescent="0.3">
      <c r="A184" s="77"/>
      <c r="B184" s="50"/>
      <c r="C184" s="50"/>
      <c r="D184" s="50"/>
      <c r="E184" s="50"/>
      <c r="F184" s="50"/>
      <c r="G184" s="50"/>
      <c r="H184" s="50"/>
      <c r="I184" s="50"/>
      <c r="J184" s="50"/>
      <c r="K184" s="50"/>
      <c r="L184" s="50"/>
      <c r="M184" s="50"/>
      <c r="N184" s="50"/>
      <c r="O184" s="50"/>
      <c r="P184" s="50"/>
      <c r="Q184" s="50"/>
      <c r="R184" s="50"/>
      <c r="S184" s="50"/>
      <c r="T184" s="50"/>
      <c r="U184" s="50"/>
      <c r="V184" s="50"/>
      <c r="W184" s="50"/>
      <c r="X184" s="50"/>
      <c r="Y184" s="50"/>
      <c r="Z184" s="50"/>
      <c r="AA184" s="50"/>
      <c r="AB184" s="50"/>
      <c r="AC184" s="71"/>
    </row>
    <row r="185" spans="1:29" x14ac:dyDescent="0.3">
      <c r="A185" s="77"/>
      <c r="B185" s="50"/>
      <c r="C185" s="50"/>
      <c r="D185" s="50"/>
      <c r="E185" s="50"/>
      <c r="F185" s="50"/>
      <c r="G185" s="50"/>
      <c r="H185" s="50"/>
      <c r="I185" s="50"/>
      <c r="J185" s="50"/>
      <c r="K185" s="50"/>
      <c r="L185" s="50"/>
      <c r="M185" s="50"/>
      <c r="N185" s="50"/>
      <c r="O185" s="50"/>
      <c r="P185" s="50"/>
      <c r="Q185" s="50"/>
      <c r="R185" s="50"/>
      <c r="S185" s="50"/>
      <c r="T185" s="50"/>
      <c r="U185" s="50"/>
      <c r="V185" s="50"/>
      <c r="W185" s="50"/>
      <c r="X185" s="50"/>
      <c r="Y185" s="50"/>
      <c r="Z185" s="50"/>
      <c r="AA185" s="50"/>
      <c r="AB185" s="50"/>
      <c r="AC185" s="71"/>
    </row>
    <row r="186" spans="1:29" x14ac:dyDescent="0.3">
      <c r="A186" s="77"/>
      <c r="B186" s="50"/>
      <c r="C186" s="50"/>
      <c r="D186" s="50"/>
      <c r="E186" s="50"/>
      <c r="F186" s="50"/>
      <c r="G186" s="50"/>
      <c r="H186" s="50"/>
      <c r="I186" s="50"/>
      <c r="J186" s="50"/>
      <c r="K186" s="50"/>
      <c r="L186" s="50"/>
      <c r="M186" s="50"/>
      <c r="N186" s="50"/>
      <c r="O186" s="50"/>
      <c r="P186" s="50"/>
      <c r="Q186" s="50"/>
      <c r="R186" s="50"/>
      <c r="S186" s="50"/>
      <c r="T186" s="50"/>
      <c r="U186" s="50"/>
      <c r="V186" s="50"/>
      <c r="W186" s="50"/>
      <c r="X186" s="50"/>
      <c r="Y186" s="50"/>
      <c r="Z186" s="50"/>
      <c r="AA186" s="50"/>
      <c r="AB186" s="50"/>
      <c r="AC186" s="71"/>
    </row>
    <row r="187" spans="1:29" x14ac:dyDescent="0.3">
      <c r="A187" s="77"/>
      <c r="B187" s="50"/>
      <c r="C187" s="50"/>
      <c r="D187" s="50"/>
      <c r="E187" s="50"/>
      <c r="F187" s="50"/>
      <c r="G187" s="50"/>
      <c r="H187" s="50"/>
      <c r="I187" s="50"/>
      <c r="J187" s="50"/>
      <c r="K187" s="50"/>
      <c r="L187" s="50"/>
      <c r="M187" s="50"/>
      <c r="N187" s="50"/>
      <c r="O187" s="50"/>
      <c r="P187" s="50"/>
      <c r="Q187" s="50"/>
      <c r="R187" s="50"/>
      <c r="S187" s="50"/>
      <c r="T187" s="50"/>
      <c r="U187" s="50"/>
      <c r="V187" s="50"/>
      <c r="W187" s="50"/>
      <c r="X187" s="50"/>
      <c r="Y187" s="50"/>
      <c r="Z187" s="50"/>
      <c r="AA187" s="50"/>
      <c r="AB187" s="50"/>
      <c r="AC187" s="71"/>
    </row>
    <row r="188" spans="1:29" x14ac:dyDescent="0.3">
      <c r="A188" s="77"/>
      <c r="B188" s="50"/>
      <c r="C188" s="50"/>
      <c r="D188" s="50"/>
      <c r="E188" s="50"/>
      <c r="F188" s="50"/>
      <c r="G188" s="50"/>
      <c r="H188" s="50"/>
      <c r="I188" s="50"/>
      <c r="J188" s="50"/>
      <c r="K188" s="50"/>
      <c r="L188" s="50"/>
      <c r="M188" s="50"/>
      <c r="N188" s="50"/>
      <c r="O188" s="50"/>
      <c r="P188" s="50"/>
      <c r="Q188" s="50"/>
      <c r="R188" s="50"/>
      <c r="S188" s="50"/>
      <c r="T188" s="50"/>
      <c r="U188" s="50"/>
      <c r="V188" s="50"/>
      <c r="W188" s="50"/>
      <c r="X188" s="50"/>
      <c r="Y188" s="50"/>
      <c r="Z188" s="50"/>
      <c r="AA188" s="50"/>
      <c r="AB188" s="50"/>
      <c r="AC188" s="71"/>
    </row>
    <row r="189" spans="1:29" x14ac:dyDescent="0.3">
      <c r="A189" s="77"/>
      <c r="B189" s="50"/>
      <c r="C189" s="50"/>
      <c r="D189" s="50"/>
      <c r="E189" s="50"/>
      <c r="F189" s="50"/>
      <c r="G189" s="50"/>
      <c r="H189" s="50"/>
      <c r="I189" s="50"/>
      <c r="J189" s="50"/>
      <c r="K189" s="50"/>
      <c r="L189" s="50"/>
      <c r="M189" s="50"/>
      <c r="N189" s="50"/>
      <c r="O189" s="50"/>
      <c r="P189" s="50"/>
      <c r="Q189" s="50"/>
      <c r="R189" s="50"/>
      <c r="S189" s="50"/>
      <c r="T189" s="50"/>
      <c r="U189" s="50"/>
      <c r="V189" s="50"/>
      <c r="W189" s="50"/>
      <c r="X189" s="50"/>
      <c r="Y189" s="50"/>
      <c r="Z189" s="50"/>
      <c r="AA189" s="50"/>
      <c r="AB189" s="50"/>
      <c r="AC189" s="71"/>
    </row>
    <row r="190" spans="1:29" x14ac:dyDescent="0.3">
      <c r="A190" s="77"/>
      <c r="B190" s="50"/>
      <c r="C190" s="50"/>
      <c r="D190" s="50"/>
      <c r="E190" s="50"/>
      <c r="F190" s="50"/>
      <c r="G190" s="50"/>
      <c r="H190" s="50"/>
      <c r="I190" s="50"/>
      <c r="J190" s="50"/>
      <c r="K190" s="50"/>
      <c r="L190" s="50"/>
      <c r="M190" s="50"/>
      <c r="N190" s="50"/>
      <c r="O190" s="50"/>
      <c r="P190" s="50"/>
      <c r="Q190" s="50"/>
      <c r="R190" s="50"/>
      <c r="S190" s="50"/>
      <c r="T190" s="50"/>
      <c r="U190" s="50"/>
      <c r="V190" s="50"/>
      <c r="W190" s="50"/>
      <c r="X190" s="50"/>
      <c r="Y190" s="50"/>
      <c r="Z190" s="50"/>
      <c r="AA190" s="50"/>
      <c r="AB190" s="50"/>
      <c r="AC190" s="71"/>
    </row>
    <row r="191" spans="1:29" x14ac:dyDescent="0.3">
      <c r="A191" s="77"/>
      <c r="B191" s="50"/>
      <c r="C191" s="50"/>
      <c r="D191" s="50"/>
      <c r="E191" s="50"/>
      <c r="F191" s="50"/>
      <c r="G191" s="50"/>
      <c r="H191" s="50"/>
      <c r="I191" s="50"/>
      <c r="J191" s="50"/>
      <c r="K191" s="50"/>
      <c r="L191" s="50"/>
      <c r="M191" s="50"/>
      <c r="N191" s="50"/>
      <c r="O191" s="50"/>
      <c r="P191" s="50"/>
      <c r="Q191" s="50"/>
      <c r="R191" s="50"/>
      <c r="S191" s="50"/>
      <c r="T191" s="50"/>
      <c r="U191" s="50"/>
      <c r="V191" s="50"/>
      <c r="W191" s="50"/>
      <c r="X191" s="50"/>
      <c r="Y191" s="50"/>
      <c r="Z191" s="50"/>
      <c r="AA191" s="50"/>
      <c r="AB191" s="50"/>
      <c r="AC191" s="71"/>
    </row>
    <row r="192" spans="1:29" x14ac:dyDescent="0.3">
      <c r="A192" s="77"/>
      <c r="B192" s="50"/>
      <c r="C192" s="50"/>
      <c r="D192" s="50"/>
      <c r="E192" s="50"/>
      <c r="F192" s="50"/>
      <c r="G192" s="50"/>
      <c r="H192" s="50"/>
      <c r="I192" s="50"/>
      <c r="J192" s="50"/>
      <c r="K192" s="50"/>
      <c r="L192" s="50"/>
      <c r="M192" s="50"/>
      <c r="N192" s="50"/>
      <c r="O192" s="50"/>
      <c r="P192" s="50"/>
      <c r="Q192" s="50"/>
      <c r="R192" s="50"/>
      <c r="S192" s="50"/>
      <c r="T192" s="50"/>
      <c r="U192" s="50"/>
      <c r="V192" s="50"/>
      <c r="W192" s="50"/>
      <c r="X192" s="50"/>
      <c r="Y192" s="50"/>
      <c r="Z192" s="50"/>
      <c r="AA192" s="50"/>
      <c r="AB192" s="50"/>
      <c r="AC192" s="71"/>
    </row>
    <row r="193" spans="1:29" x14ac:dyDescent="0.3">
      <c r="A193" s="77"/>
      <c r="B193" s="50"/>
      <c r="C193" s="50"/>
      <c r="D193" s="50"/>
      <c r="E193" s="50"/>
      <c r="F193" s="50"/>
      <c r="G193" s="50"/>
      <c r="H193" s="50"/>
      <c r="I193" s="50"/>
      <c r="J193" s="50"/>
      <c r="K193" s="50"/>
      <c r="L193" s="50"/>
      <c r="M193" s="50"/>
      <c r="N193" s="50"/>
      <c r="O193" s="50"/>
      <c r="P193" s="50"/>
      <c r="Q193" s="50"/>
      <c r="R193" s="50"/>
      <c r="S193" s="50"/>
      <c r="T193" s="50"/>
      <c r="U193" s="50"/>
      <c r="V193" s="50"/>
      <c r="W193" s="50"/>
      <c r="X193" s="50"/>
      <c r="Y193" s="50"/>
      <c r="Z193" s="50"/>
      <c r="AA193" s="50"/>
      <c r="AB193" s="50"/>
      <c r="AC193" s="71"/>
    </row>
    <row r="194" spans="1:29" x14ac:dyDescent="0.3">
      <c r="A194" s="77"/>
      <c r="B194" s="50"/>
      <c r="C194" s="50"/>
      <c r="D194" s="50"/>
      <c r="E194" s="50"/>
      <c r="F194" s="50"/>
      <c r="G194" s="50"/>
      <c r="H194" s="50"/>
      <c r="I194" s="50"/>
      <c r="J194" s="50"/>
      <c r="K194" s="50"/>
      <c r="L194" s="50"/>
      <c r="M194" s="50"/>
      <c r="N194" s="50"/>
      <c r="O194" s="50"/>
      <c r="P194" s="50"/>
      <c r="Q194" s="50"/>
      <c r="R194" s="50"/>
      <c r="S194" s="50"/>
      <c r="T194" s="50"/>
      <c r="U194" s="50"/>
      <c r="V194" s="50"/>
      <c r="W194" s="50"/>
      <c r="X194" s="50"/>
      <c r="Y194" s="50"/>
      <c r="Z194" s="50"/>
      <c r="AA194" s="50"/>
      <c r="AB194" s="50"/>
      <c r="AC194" s="71"/>
    </row>
    <row r="195" spans="1:29" x14ac:dyDescent="0.3">
      <c r="A195" s="77"/>
      <c r="B195" s="50"/>
      <c r="C195" s="50"/>
      <c r="D195" s="50"/>
      <c r="E195" s="50"/>
      <c r="F195" s="50"/>
      <c r="G195" s="50"/>
      <c r="H195" s="50"/>
      <c r="I195" s="50"/>
      <c r="J195" s="50"/>
      <c r="K195" s="50"/>
      <c r="L195" s="50"/>
      <c r="M195" s="50"/>
      <c r="N195" s="50"/>
      <c r="O195" s="50"/>
      <c r="P195" s="50"/>
      <c r="Q195" s="50"/>
      <c r="R195" s="50"/>
      <c r="S195" s="50"/>
      <c r="T195" s="50"/>
      <c r="U195" s="50"/>
      <c r="V195" s="50"/>
      <c r="W195" s="50"/>
      <c r="X195" s="50"/>
      <c r="Y195" s="50"/>
      <c r="Z195" s="50"/>
      <c r="AA195" s="50"/>
      <c r="AB195" s="50"/>
      <c r="AC195" s="71"/>
    </row>
    <row r="196" spans="1:29" x14ac:dyDescent="0.3">
      <c r="A196" s="77"/>
      <c r="B196" s="50"/>
      <c r="C196" s="50"/>
      <c r="D196" s="50"/>
      <c r="E196" s="50"/>
      <c r="F196" s="50"/>
      <c r="G196" s="50"/>
      <c r="H196" s="50"/>
      <c r="I196" s="50"/>
      <c r="J196" s="50"/>
      <c r="K196" s="50"/>
      <c r="L196" s="50"/>
      <c r="M196" s="50"/>
      <c r="N196" s="50"/>
      <c r="O196" s="50"/>
      <c r="P196" s="50"/>
      <c r="Q196" s="50"/>
      <c r="R196" s="50"/>
      <c r="S196" s="50"/>
      <c r="T196" s="50"/>
      <c r="U196" s="50"/>
      <c r="V196" s="50"/>
      <c r="W196" s="50"/>
      <c r="X196" s="50"/>
      <c r="Y196" s="50"/>
      <c r="Z196" s="50"/>
      <c r="AA196" s="50"/>
      <c r="AB196" s="50"/>
      <c r="AC196" s="71"/>
    </row>
    <row r="197" spans="1:29" x14ac:dyDescent="0.3">
      <c r="A197" s="77"/>
      <c r="B197" s="50"/>
      <c r="C197" s="50"/>
      <c r="D197" s="50"/>
      <c r="E197" s="50"/>
      <c r="F197" s="50"/>
      <c r="G197" s="50"/>
      <c r="H197" s="50"/>
      <c r="I197" s="50"/>
      <c r="J197" s="50"/>
      <c r="K197" s="50"/>
      <c r="L197" s="50"/>
      <c r="M197" s="50"/>
      <c r="N197" s="50"/>
      <c r="O197" s="50"/>
      <c r="P197" s="50"/>
      <c r="Q197" s="50"/>
      <c r="R197" s="50"/>
      <c r="S197" s="50"/>
      <c r="T197" s="50"/>
      <c r="U197" s="50"/>
      <c r="V197" s="50"/>
      <c r="W197" s="50"/>
      <c r="X197" s="50"/>
      <c r="Y197" s="50"/>
      <c r="Z197" s="50"/>
      <c r="AA197" s="50"/>
      <c r="AB197" s="50"/>
      <c r="AC197" s="71"/>
    </row>
    <row r="198" spans="1:29" x14ac:dyDescent="0.3">
      <c r="A198" s="77"/>
      <c r="B198" s="50"/>
      <c r="C198" s="50"/>
      <c r="D198" s="50"/>
      <c r="E198" s="50"/>
      <c r="F198" s="50"/>
      <c r="G198" s="50"/>
      <c r="H198" s="50"/>
      <c r="I198" s="50"/>
      <c r="J198" s="50"/>
      <c r="K198" s="50"/>
      <c r="L198" s="50"/>
      <c r="M198" s="50"/>
      <c r="N198" s="50"/>
      <c r="O198" s="50"/>
      <c r="P198" s="50"/>
      <c r="Q198" s="50"/>
      <c r="R198" s="50"/>
      <c r="S198" s="50"/>
      <c r="T198" s="50"/>
      <c r="U198" s="50"/>
      <c r="V198" s="50"/>
      <c r="W198" s="50"/>
      <c r="X198" s="50"/>
      <c r="Y198" s="50"/>
      <c r="Z198" s="50"/>
      <c r="AA198" s="50"/>
      <c r="AB198" s="50"/>
      <c r="AC198" s="71"/>
    </row>
    <row r="199" spans="1:29" x14ac:dyDescent="0.3">
      <c r="A199" s="77"/>
      <c r="B199" s="50"/>
      <c r="C199" s="50"/>
      <c r="D199" s="50"/>
      <c r="E199" s="50"/>
      <c r="F199" s="50"/>
      <c r="G199" s="50"/>
      <c r="H199" s="50"/>
      <c r="I199" s="50"/>
      <c r="J199" s="50"/>
      <c r="K199" s="50"/>
      <c r="L199" s="50"/>
      <c r="M199" s="50"/>
      <c r="N199" s="50"/>
      <c r="O199" s="50"/>
      <c r="P199" s="50"/>
      <c r="Q199" s="50"/>
      <c r="R199" s="50"/>
      <c r="S199" s="50"/>
      <c r="T199" s="50"/>
      <c r="U199" s="50"/>
      <c r="V199" s="50"/>
      <c r="W199" s="50"/>
      <c r="X199" s="50"/>
      <c r="Y199" s="50"/>
      <c r="Z199" s="50"/>
      <c r="AA199" s="50"/>
      <c r="AB199" s="50"/>
      <c r="AC199" s="71"/>
    </row>
    <row r="200" spans="1:29" x14ac:dyDescent="0.3">
      <c r="A200" s="77"/>
      <c r="B200" s="50"/>
      <c r="C200" s="50"/>
      <c r="D200" s="50"/>
      <c r="E200" s="50"/>
      <c r="F200" s="50"/>
      <c r="G200" s="50"/>
      <c r="H200" s="50"/>
      <c r="I200" s="50"/>
      <c r="J200" s="50"/>
      <c r="K200" s="50"/>
      <c r="L200" s="50"/>
      <c r="M200" s="50"/>
      <c r="N200" s="50"/>
      <c r="O200" s="50"/>
      <c r="P200" s="50"/>
      <c r="Q200" s="50"/>
      <c r="R200" s="50"/>
      <c r="S200" s="50"/>
      <c r="T200" s="50"/>
      <c r="U200" s="50"/>
      <c r="V200" s="50"/>
      <c r="W200" s="50"/>
      <c r="X200" s="50"/>
      <c r="Y200" s="50"/>
      <c r="Z200" s="50"/>
      <c r="AA200" s="50"/>
      <c r="AB200" s="50"/>
      <c r="AC200" s="71"/>
    </row>
    <row r="201" spans="1:29" x14ac:dyDescent="0.3">
      <c r="A201" s="77"/>
      <c r="B201" s="50"/>
      <c r="C201" s="50"/>
      <c r="D201" s="50"/>
      <c r="E201" s="50"/>
      <c r="F201" s="50"/>
      <c r="G201" s="50"/>
      <c r="H201" s="50"/>
      <c r="I201" s="50"/>
      <c r="J201" s="50"/>
      <c r="K201" s="50"/>
      <c r="L201" s="50"/>
      <c r="M201" s="50"/>
      <c r="N201" s="50"/>
      <c r="O201" s="50"/>
      <c r="P201" s="50"/>
      <c r="Q201" s="50"/>
      <c r="R201" s="50"/>
      <c r="S201" s="50"/>
      <c r="T201" s="50"/>
      <c r="U201" s="50"/>
      <c r="V201" s="50"/>
      <c r="W201" s="50"/>
      <c r="X201" s="50"/>
      <c r="Y201" s="50"/>
      <c r="Z201" s="50"/>
      <c r="AA201" s="50"/>
      <c r="AB201" s="50"/>
      <c r="AC201" s="71"/>
    </row>
    <row r="202" spans="1:29" x14ac:dyDescent="0.3">
      <c r="A202" s="77"/>
      <c r="B202" s="50"/>
      <c r="C202" s="50"/>
      <c r="D202" s="50"/>
      <c r="E202" s="50"/>
      <c r="F202" s="50"/>
      <c r="G202" s="50"/>
      <c r="H202" s="50"/>
      <c r="I202" s="50"/>
      <c r="J202" s="50"/>
      <c r="K202" s="50"/>
      <c r="L202" s="50"/>
      <c r="M202" s="50"/>
      <c r="N202" s="50"/>
      <c r="O202" s="50"/>
      <c r="P202" s="50"/>
      <c r="Q202" s="50"/>
      <c r="R202" s="50"/>
      <c r="S202" s="50"/>
      <c r="T202" s="50"/>
      <c r="U202" s="50"/>
      <c r="V202" s="50"/>
      <c r="W202" s="50"/>
      <c r="X202" s="50"/>
      <c r="Y202" s="50"/>
      <c r="Z202" s="50"/>
      <c r="AA202" s="50"/>
      <c r="AB202" s="50"/>
      <c r="AC202" s="71"/>
    </row>
    <row r="203" spans="1:29" x14ac:dyDescent="0.3">
      <c r="A203" s="77"/>
      <c r="B203" s="50"/>
      <c r="C203" s="50"/>
      <c r="D203" s="50"/>
      <c r="E203" s="50"/>
      <c r="F203" s="50"/>
      <c r="G203" s="50"/>
      <c r="H203" s="50"/>
      <c r="I203" s="50"/>
      <c r="J203" s="50"/>
      <c r="K203" s="50"/>
      <c r="L203" s="50"/>
      <c r="M203" s="50"/>
      <c r="N203" s="50"/>
      <c r="O203" s="50"/>
      <c r="P203" s="50"/>
      <c r="Q203" s="50"/>
      <c r="R203" s="50"/>
      <c r="S203" s="50"/>
      <c r="T203" s="50"/>
      <c r="U203" s="50"/>
      <c r="V203" s="50"/>
      <c r="W203" s="50"/>
      <c r="X203" s="50"/>
      <c r="Y203" s="50"/>
      <c r="Z203" s="50"/>
      <c r="AA203" s="50"/>
      <c r="AB203" s="50"/>
      <c r="AC203" s="71"/>
    </row>
    <row r="204" spans="1:29" x14ac:dyDescent="0.3">
      <c r="A204" s="77"/>
      <c r="B204" s="50"/>
      <c r="C204" s="50"/>
      <c r="D204" s="50"/>
      <c r="E204" s="50"/>
      <c r="F204" s="50"/>
      <c r="G204" s="50"/>
      <c r="H204" s="50"/>
      <c r="I204" s="50"/>
      <c r="J204" s="50"/>
      <c r="K204" s="50"/>
      <c r="L204" s="50"/>
      <c r="M204" s="50"/>
      <c r="N204" s="50"/>
      <c r="O204" s="50"/>
      <c r="P204" s="50"/>
      <c r="Q204" s="50"/>
      <c r="R204" s="50"/>
      <c r="S204" s="50"/>
      <c r="T204" s="50"/>
      <c r="U204" s="50"/>
      <c r="V204" s="50"/>
      <c r="W204" s="50"/>
      <c r="X204" s="50"/>
      <c r="Y204" s="50"/>
      <c r="Z204" s="50"/>
      <c r="AA204" s="50"/>
      <c r="AB204" s="50"/>
      <c r="AC204" s="71"/>
    </row>
    <row r="205" spans="1:29" x14ac:dyDescent="0.3">
      <c r="A205" s="77"/>
      <c r="B205" s="50"/>
      <c r="C205" s="50"/>
      <c r="D205" s="50"/>
      <c r="E205" s="50"/>
      <c r="F205" s="50"/>
      <c r="G205" s="50"/>
      <c r="H205" s="50"/>
      <c r="I205" s="50"/>
      <c r="J205" s="50"/>
      <c r="K205" s="50"/>
      <c r="L205" s="50"/>
      <c r="M205" s="50"/>
      <c r="N205" s="50"/>
      <c r="O205" s="50"/>
      <c r="P205" s="50"/>
      <c r="Q205" s="50"/>
      <c r="R205" s="50"/>
      <c r="S205" s="50"/>
      <c r="T205" s="50"/>
      <c r="U205" s="50"/>
      <c r="V205" s="50"/>
      <c r="W205" s="50"/>
      <c r="X205" s="50"/>
      <c r="Y205" s="50"/>
      <c r="Z205" s="50"/>
      <c r="AA205" s="50"/>
      <c r="AB205" s="50"/>
      <c r="AC205" s="71"/>
    </row>
    <row r="206" spans="1:29" x14ac:dyDescent="0.3">
      <c r="A206" s="77"/>
      <c r="B206" s="50"/>
      <c r="C206" s="50"/>
      <c r="D206" s="50"/>
      <c r="E206" s="50"/>
      <c r="F206" s="50"/>
      <c r="G206" s="50"/>
      <c r="H206" s="50"/>
      <c r="I206" s="50"/>
      <c r="J206" s="50"/>
      <c r="K206" s="50"/>
      <c r="L206" s="50"/>
      <c r="M206" s="50"/>
      <c r="N206" s="50"/>
      <c r="O206" s="50"/>
      <c r="P206" s="50"/>
      <c r="Q206" s="50"/>
      <c r="R206" s="50"/>
      <c r="S206" s="50"/>
      <c r="T206" s="50"/>
      <c r="U206" s="50"/>
      <c r="V206" s="50"/>
      <c r="W206" s="50"/>
      <c r="X206" s="50"/>
      <c r="Y206" s="50"/>
      <c r="Z206" s="50"/>
      <c r="AA206" s="50"/>
      <c r="AB206" s="50"/>
      <c r="AC206" s="71"/>
    </row>
    <row r="207" spans="1:29" x14ac:dyDescent="0.3">
      <c r="A207" s="77"/>
      <c r="B207" s="50"/>
      <c r="C207" s="50"/>
      <c r="D207" s="50"/>
      <c r="E207" s="50"/>
      <c r="F207" s="50"/>
      <c r="G207" s="50"/>
      <c r="H207" s="50"/>
      <c r="I207" s="50"/>
      <c r="J207" s="50"/>
      <c r="K207" s="50"/>
      <c r="L207" s="50"/>
      <c r="M207" s="50"/>
      <c r="N207" s="50"/>
      <c r="O207" s="50"/>
      <c r="P207" s="50"/>
      <c r="Q207" s="50"/>
      <c r="R207" s="50"/>
      <c r="S207" s="50"/>
      <c r="T207" s="50"/>
      <c r="U207" s="50"/>
      <c r="V207" s="50"/>
      <c r="W207" s="50"/>
      <c r="X207" s="50"/>
      <c r="Y207" s="50"/>
      <c r="Z207" s="50"/>
      <c r="AA207" s="50"/>
      <c r="AB207" s="50"/>
      <c r="AC207" s="71"/>
    </row>
    <row r="208" spans="1:29" x14ac:dyDescent="0.3">
      <c r="A208" s="77"/>
      <c r="B208" s="50"/>
      <c r="C208" s="50"/>
      <c r="D208" s="50"/>
      <c r="E208" s="50"/>
      <c r="F208" s="50"/>
      <c r="G208" s="50"/>
      <c r="H208" s="50"/>
      <c r="I208" s="50"/>
      <c r="J208" s="50"/>
      <c r="K208" s="50"/>
      <c r="L208" s="50"/>
      <c r="M208" s="50"/>
      <c r="N208" s="50"/>
      <c r="O208" s="50"/>
      <c r="P208" s="50"/>
      <c r="Q208" s="50"/>
      <c r="R208" s="50"/>
      <c r="S208" s="50"/>
      <c r="T208" s="50"/>
      <c r="U208" s="50"/>
      <c r="V208" s="50"/>
      <c r="W208" s="50"/>
      <c r="X208" s="50"/>
      <c r="Y208" s="50"/>
      <c r="Z208" s="50"/>
      <c r="AA208" s="50"/>
      <c r="AB208" s="50"/>
      <c r="AC208" s="71"/>
    </row>
    <row r="209" spans="1:29" x14ac:dyDescent="0.3">
      <c r="A209" s="77"/>
      <c r="B209" s="50"/>
      <c r="C209" s="50"/>
      <c r="D209" s="50"/>
      <c r="E209" s="50"/>
      <c r="F209" s="50"/>
      <c r="G209" s="50"/>
      <c r="H209" s="50"/>
      <c r="I209" s="50"/>
      <c r="J209" s="50"/>
      <c r="K209" s="50"/>
      <c r="L209" s="50"/>
      <c r="M209" s="50"/>
      <c r="N209" s="50"/>
      <c r="O209" s="50"/>
      <c r="P209" s="50"/>
      <c r="Q209" s="50"/>
      <c r="R209" s="50"/>
      <c r="S209" s="50"/>
      <c r="T209" s="50"/>
      <c r="U209" s="50"/>
      <c r="V209" s="50"/>
      <c r="W209" s="50"/>
      <c r="X209" s="50"/>
      <c r="Y209" s="50"/>
      <c r="Z209" s="50"/>
      <c r="AA209" s="50"/>
      <c r="AB209" s="50"/>
      <c r="AC209" s="71"/>
    </row>
    <row r="210" spans="1:29" x14ac:dyDescent="0.3">
      <c r="A210" s="77"/>
      <c r="B210" s="50"/>
      <c r="C210" s="50"/>
      <c r="D210" s="50"/>
      <c r="E210" s="50"/>
      <c r="F210" s="50"/>
      <c r="G210" s="50"/>
      <c r="H210" s="50"/>
      <c r="I210" s="50"/>
      <c r="J210" s="50"/>
      <c r="K210" s="50"/>
      <c r="L210" s="50"/>
      <c r="M210" s="50"/>
      <c r="N210" s="50"/>
      <c r="O210" s="50"/>
      <c r="P210" s="50"/>
      <c r="Q210" s="50"/>
      <c r="R210" s="50"/>
      <c r="S210" s="50"/>
      <c r="T210" s="50"/>
      <c r="U210" s="50"/>
      <c r="V210" s="50"/>
      <c r="W210" s="50"/>
      <c r="X210" s="50"/>
      <c r="Y210" s="50"/>
      <c r="Z210" s="50"/>
      <c r="AA210" s="50"/>
      <c r="AB210" s="50"/>
      <c r="AC210" s="71"/>
    </row>
    <row r="211" spans="1:29" x14ac:dyDescent="0.3">
      <c r="A211" s="77"/>
      <c r="B211" s="50"/>
      <c r="C211" s="50"/>
      <c r="D211" s="50"/>
      <c r="E211" s="50"/>
      <c r="F211" s="50"/>
      <c r="G211" s="50"/>
      <c r="H211" s="50"/>
      <c r="I211" s="50"/>
      <c r="J211" s="50"/>
      <c r="K211" s="50"/>
      <c r="L211" s="50"/>
      <c r="M211" s="50"/>
      <c r="N211" s="50"/>
      <c r="O211" s="50"/>
      <c r="P211" s="50"/>
      <c r="Q211" s="50"/>
      <c r="R211" s="50"/>
      <c r="S211" s="50"/>
      <c r="T211" s="50"/>
      <c r="U211" s="50"/>
      <c r="V211" s="50"/>
      <c r="W211" s="50"/>
      <c r="X211" s="50"/>
      <c r="Y211" s="50"/>
      <c r="Z211" s="50"/>
      <c r="AA211" s="50"/>
      <c r="AB211" s="50"/>
      <c r="AC211" s="71"/>
    </row>
    <row r="212" spans="1:29" x14ac:dyDescent="0.3">
      <c r="A212" s="77"/>
      <c r="B212" s="50"/>
      <c r="C212" s="50"/>
      <c r="D212" s="50"/>
      <c r="E212" s="50"/>
      <c r="F212" s="50"/>
      <c r="G212" s="50"/>
      <c r="H212" s="50"/>
      <c r="I212" s="50"/>
      <c r="J212" s="50"/>
      <c r="K212" s="50"/>
      <c r="L212" s="50"/>
      <c r="M212" s="50"/>
      <c r="N212" s="50"/>
      <c r="O212" s="50"/>
      <c r="P212" s="50"/>
      <c r="Q212" s="50"/>
      <c r="R212" s="50"/>
      <c r="S212" s="50"/>
      <c r="T212" s="50"/>
      <c r="U212" s="50"/>
      <c r="V212" s="50"/>
      <c r="W212" s="50"/>
      <c r="X212" s="50"/>
      <c r="Y212" s="50"/>
      <c r="Z212" s="50"/>
      <c r="AA212" s="50"/>
      <c r="AB212" s="50"/>
      <c r="AC212" s="71"/>
    </row>
    <row r="213" spans="1:29" x14ac:dyDescent="0.3">
      <c r="A213" s="77"/>
      <c r="B213" s="50"/>
      <c r="C213" s="50"/>
      <c r="D213" s="50"/>
      <c r="E213" s="50"/>
      <c r="F213" s="50"/>
      <c r="G213" s="50"/>
      <c r="H213" s="50"/>
      <c r="I213" s="50"/>
      <c r="J213" s="50"/>
      <c r="K213" s="50"/>
      <c r="L213" s="50"/>
      <c r="M213" s="50"/>
      <c r="N213" s="50"/>
      <c r="O213" s="50"/>
      <c r="P213" s="50"/>
      <c r="Q213" s="50"/>
      <c r="R213" s="50"/>
      <c r="S213" s="50"/>
      <c r="T213" s="50"/>
      <c r="U213" s="50"/>
      <c r="V213" s="50"/>
      <c r="W213" s="50"/>
      <c r="X213" s="50"/>
      <c r="Y213" s="50"/>
      <c r="Z213" s="50"/>
      <c r="AA213" s="50"/>
      <c r="AB213" s="50"/>
      <c r="AC213" s="71"/>
    </row>
    <row r="214" spans="1:29" x14ac:dyDescent="0.3">
      <c r="A214" s="77"/>
      <c r="B214" s="50"/>
      <c r="C214" s="50"/>
      <c r="D214" s="50"/>
      <c r="E214" s="50"/>
      <c r="F214" s="50"/>
      <c r="G214" s="50"/>
      <c r="H214" s="50"/>
      <c r="I214" s="50"/>
      <c r="J214" s="50"/>
      <c r="K214" s="50"/>
      <c r="L214" s="50"/>
      <c r="M214" s="50"/>
      <c r="N214" s="50"/>
      <c r="O214" s="50"/>
      <c r="P214" s="50"/>
      <c r="Q214" s="50"/>
      <c r="R214" s="50"/>
      <c r="S214" s="50"/>
      <c r="T214" s="50"/>
      <c r="U214" s="50"/>
      <c r="V214" s="50"/>
      <c r="W214" s="50"/>
      <c r="X214" s="50"/>
      <c r="Y214" s="50"/>
      <c r="Z214" s="50"/>
      <c r="AA214" s="50"/>
      <c r="AB214" s="50"/>
      <c r="AC214" s="71"/>
    </row>
    <row r="215" spans="1:29" x14ac:dyDescent="0.3">
      <c r="A215" s="77"/>
      <c r="B215" s="50"/>
      <c r="C215" s="50"/>
      <c r="D215" s="50"/>
      <c r="E215" s="50"/>
      <c r="F215" s="50"/>
      <c r="G215" s="50"/>
      <c r="H215" s="50"/>
      <c r="I215" s="50"/>
      <c r="J215" s="50"/>
      <c r="K215" s="50"/>
      <c r="L215" s="50"/>
      <c r="M215" s="50"/>
      <c r="N215" s="50"/>
      <c r="O215" s="50"/>
      <c r="P215" s="50"/>
      <c r="Q215" s="50"/>
      <c r="R215" s="50"/>
      <c r="S215" s="50"/>
      <c r="T215" s="50"/>
      <c r="U215" s="50"/>
      <c r="V215" s="50"/>
      <c r="W215" s="50"/>
      <c r="X215" s="50"/>
      <c r="Y215" s="50"/>
      <c r="Z215" s="50"/>
      <c r="AA215" s="50"/>
      <c r="AB215" s="50"/>
      <c r="AC215" s="71"/>
    </row>
    <row r="216" spans="1:29" x14ac:dyDescent="0.3">
      <c r="A216" s="77"/>
      <c r="B216" s="50"/>
      <c r="C216" s="50"/>
      <c r="D216" s="50"/>
      <c r="E216" s="50"/>
      <c r="F216" s="50"/>
      <c r="G216" s="50"/>
      <c r="H216" s="50"/>
      <c r="I216" s="50"/>
      <c r="J216" s="50"/>
      <c r="K216" s="50"/>
      <c r="L216" s="50"/>
      <c r="M216" s="50"/>
      <c r="N216" s="50"/>
      <c r="O216" s="50"/>
      <c r="P216" s="50"/>
      <c r="Q216" s="50"/>
      <c r="R216" s="50"/>
      <c r="S216" s="50"/>
      <c r="T216" s="50"/>
      <c r="U216" s="50"/>
      <c r="V216" s="50"/>
      <c r="W216" s="50"/>
      <c r="X216" s="50"/>
      <c r="Y216" s="50"/>
      <c r="Z216" s="50"/>
      <c r="AA216" s="50"/>
      <c r="AB216" s="50"/>
      <c r="AC216" s="71"/>
    </row>
    <row r="217" spans="1:29" x14ac:dyDescent="0.3">
      <c r="A217" s="77"/>
      <c r="B217" s="50"/>
      <c r="C217" s="50"/>
      <c r="D217" s="50"/>
      <c r="E217" s="50"/>
      <c r="F217" s="50"/>
      <c r="G217" s="50"/>
      <c r="H217" s="50"/>
      <c r="I217" s="50"/>
      <c r="J217" s="50"/>
      <c r="K217" s="50"/>
      <c r="L217" s="50"/>
      <c r="M217" s="50"/>
      <c r="N217" s="50"/>
      <c r="O217" s="50"/>
      <c r="P217" s="50"/>
      <c r="Q217" s="50"/>
      <c r="R217" s="50"/>
      <c r="S217" s="50"/>
      <c r="T217" s="50"/>
      <c r="U217" s="50"/>
      <c r="V217" s="50"/>
      <c r="W217" s="50"/>
      <c r="X217" s="50"/>
      <c r="Y217" s="50"/>
      <c r="Z217" s="50"/>
      <c r="AA217" s="50"/>
      <c r="AB217" s="50"/>
      <c r="AC217" s="71"/>
    </row>
    <row r="218" spans="1:29" x14ac:dyDescent="0.3">
      <c r="A218" s="77"/>
      <c r="B218" s="50"/>
      <c r="C218" s="50"/>
      <c r="D218" s="50"/>
      <c r="E218" s="50"/>
      <c r="F218" s="50"/>
      <c r="G218" s="50"/>
      <c r="H218" s="50"/>
      <c r="I218" s="50"/>
      <c r="J218" s="50"/>
      <c r="K218" s="50"/>
      <c r="L218" s="50"/>
      <c r="M218" s="50"/>
      <c r="N218" s="50"/>
      <c r="O218" s="50"/>
      <c r="P218" s="50"/>
      <c r="Q218" s="50"/>
      <c r="R218" s="50"/>
      <c r="S218" s="50"/>
      <c r="T218" s="50"/>
      <c r="U218" s="50"/>
      <c r="V218" s="50"/>
      <c r="W218" s="50"/>
      <c r="X218" s="50"/>
      <c r="Y218" s="50"/>
      <c r="Z218" s="50"/>
      <c r="AA218" s="50"/>
      <c r="AB218" s="50"/>
      <c r="AC218" s="71"/>
    </row>
    <row r="219" spans="1:29" x14ac:dyDescent="0.3">
      <c r="A219" s="77"/>
      <c r="B219" s="50"/>
      <c r="C219" s="50"/>
      <c r="D219" s="50"/>
      <c r="E219" s="50"/>
      <c r="F219" s="50"/>
      <c r="G219" s="50"/>
      <c r="H219" s="50"/>
      <c r="I219" s="50"/>
      <c r="J219" s="50"/>
      <c r="K219" s="50"/>
      <c r="L219" s="50"/>
      <c r="M219" s="50"/>
      <c r="N219" s="50"/>
      <c r="O219" s="50"/>
      <c r="P219" s="50"/>
      <c r="Q219" s="50"/>
      <c r="R219" s="50"/>
      <c r="S219" s="50"/>
      <c r="T219" s="50"/>
      <c r="U219" s="50"/>
      <c r="V219" s="50"/>
      <c r="W219" s="50"/>
      <c r="X219" s="50"/>
      <c r="Y219" s="50"/>
      <c r="Z219" s="50"/>
      <c r="AA219" s="50"/>
      <c r="AB219" s="50"/>
      <c r="AC219" s="71"/>
    </row>
    <row r="220" spans="1:29" x14ac:dyDescent="0.3">
      <c r="A220" s="77"/>
      <c r="B220" s="50"/>
      <c r="C220" s="50"/>
      <c r="D220" s="50"/>
      <c r="E220" s="50"/>
      <c r="F220" s="50"/>
      <c r="G220" s="50"/>
      <c r="H220" s="50"/>
      <c r="I220" s="50"/>
      <c r="J220" s="50"/>
      <c r="K220" s="50"/>
      <c r="L220" s="50"/>
      <c r="M220" s="50"/>
      <c r="N220" s="50"/>
      <c r="O220" s="50"/>
      <c r="P220" s="50"/>
      <c r="Q220" s="50"/>
      <c r="R220" s="50"/>
      <c r="S220" s="50"/>
      <c r="T220" s="50"/>
      <c r="U220" s="50"/>
      <c r="V220" s="50"/>
      <c r="W220" s="50"/>
      <c r="X220" s="50"/>
      <c r="Y220" s="50"/>
      <c r="Z220" s="50"/>
      <c r="AA220" s="50"/>
      <c r="AB220" s="50"/>
      <c r="AC220" s="71"/>
    </row>
    <row r="221" spans="1:29" x14ac:dyDescent="0.3">
      <c r="A221" s="77"/>
      <c r="B221" s="50"/>
      <c r="C221" s="50"/>
      <c r="D221" s="50"/>
      <c r="E221" s="50"/>
      <c r="F221" s="50"/>
      <c r="G221" s="50"/>
      <c r="H221" s="50"/>
      <c r="I221" s="50"/>
      <c r="J221" s="50"/>
      <c r="K221" s="50"/>
      <c r="L221" s="50"/>
      <c r="M221" s="50"/>
      <c r="N221" s="50"/>
      <c r="O221" s="50"/>
      <c r="P221" s="50"/>
      <c r="Q221" s="50"/>
      <c r="R221" s="50"/>
      <c r="S221" s="50"/>
      <c r="T221" s="50"/>
      <c r="U221" s="50"/>
      <c r="V221" s="50"/>
      <c r="W221" s="50"/>
      <c r="X221" s="50"/>
      <c r="Y221" s="50"/>
      <c r="Z221" s="50"/>
      <c r="AA221" s="50"/>
      <c r="AB221" s="50"/>
      <c r="AC221" s="71"/>
    </row>
    <row r="222" spans="1:29" x14ac:dyDescent="0.3">
      <c r="A222" s="77"/>
      <c r="B222" s="50"/>
      <c r="C222" s="50"/>
      <c r="D222" s="50"/>
      <c r="E222" s="50"/>
      <c r="F222" s="50"/>
      <c r="G222" s="50"/>
      <c r="H222" s="50"/>
      <c r="I222" s="50"/>
      <c r="J222" s="50"/>
      <c r="K222" s="50"/>
      <c r="L222" s="50"/>
      <c r="M222" s="50"/>
      <c r="N222" s="50"/>
      <c r="O222" s="50"/>
      <c r="P222" s="50"/>
      <c r="Q222" s="50"/>
      <c r="R222" s="50"/>
      <c r="S222" s="50"/>
      <c r="T222" s="50"/>
      <c r="U222" s="50"/>
      <c r="V222" s="50"/>
      <c r="W222" s="50"/>
      <c r="X222" s="50"/>
      <c r="Y222" s="50"/>
      <c r="Z222" s="50"/>
      <c r="AA222" s="50"/>
      <c r="AB222" s="50"/>
      <c r="AC222" s="71"/>
    </row>
    <row r="223" spans="1:29" x14ac:dyDescent="0.3">
      <c r="A223" s="77"/>
      <c r="B223" s="50"/>
      <c r="C223" s="50"/>
      <c r="D223" s="50"/>
      <c r="E223" s="50"/>
      <c r="F223" s="50"/>
      <c r="G223" s="50"/>
      <c r="H223" s="50"/>
      <c r="I223" s="50"/>
      <c r="J223" s="50"/>
      <c r="K223" s="50"/>
      <c r="L223" s="50"/>
      <c r="M223" s="50"/>
      <c r="N223" s="50"/>
      <c r="O223" s="50"/>
      <c r="P223" s="50"/>
      <c r="Q223" s="50"/>
      <c r="R223" s="50"/>
      <c r="S223" s="50"/>
      <c r="T223" s="50"/>
      <c r="U223" s="50"/>
      <c r="V223" s="50"/>
      <c r="W223" s="50"/>
      <c r="X223" s="50"/>
      <c r="Y223" s="50"/>
      <c r="Z223" s="50"/>
      <c r="AA223" s="50"/>
      <c r="AB223" s="50"/>
      <c r="AC223" s="71"/>
    </row>
    <row r="224" spans="1:29" x14ac:dyDescent="0.3">
      <c r="A224" s="77"/>
      <c r="B224" s="50"/>
      <c r="C224" s="50"/>
      <c r="D224" s="50"/>
      <c r="E224" s="50"/>
      <c r="F224" s="50"/>
      <c r="G224" s="50"/>
      <c r="H224" s="50"/>
      <c r="I224" s="50"/>
      <c r="J224" s="50"/>
      <c r="K224" s="50"/>
      <c r="L224" s="50"/>
      <c r="M224" s="50"/>
      <c r="N224" s="50"/>
      <c r="O224" s="50"/>
      <c r="P224" s="50"/>
      <c r="Q224" s="50"/>
      <c r="R224" s="50"/>
      <c r="S224" s="50"/>
      <c r="T224" s="50"/>
      <c r="U224" s="50"/>
      <c r="V224" s="50"/>
      <c r="W224" s="50"/>
      <c r="X224" s="50"/>
      <c r="Y224" s="50"/>
      <c r="Z224" s="50"/>
      <c r="AA224" s="50"/>
      <c r="AB224" s="50"/>
      <c r="AC224" s="71"/>
    </row>
    <row r="225" spans="1:29" x14ac:dyDescent="0.3">
      <c r="A225" s="77"/>
      <c r="B225" s="50"/>
      <c r="C225" s="50"/>
      <c r="D225" s="50"/>
      <c r="E225" s="50"/>
      <c r="F225" s="50"/>
      <c r="G225" s="50"/>
      <c r="H225" s="50"/>
      <c r="I225" s="50"/>
      <c r="J225" s="50"/>
      <c r="K225" s="50"/>
      <c r="L225" s="50"/>
      <c r="M225" s="50"/>
      <c r="N225" s="50"/>
      <c r="O225" s="50"/>
      <c r="P225" s="50"/>
      <c r="Q225" s="50"/>
      <c r="R225" s="50"/>
      <c r="S225" s="50"/>
      <c r="T225" s="50"/>
      <c r="U225" s="50"/>
      <c r="V225" s="50"/>
      <c r="W225" s="50"/>
      <c r="X225" s="50"/>
      <c r="Y225" s="50"/>
      <c r="Z225" s="50"/>
      <c r="AA225" s="50"/>
      <c r="AB225" s="50"/>
      <c r="AC225" s="71"/>
    </row>
    <row r="226" spans="1:29" x14ac:dyDescent="0.3">
      <c r="A226" s="77"/>
      <c r="B226" s="50"/>
      <c r="C226" s="50"/>
      <c r="D226" s="50"/>
      <c r="E226" s="50"/>
      <c r="F226" s="50"/>
      <c r="G226" s="50"/>
      <c r="H226" s="50"/>
      <c r="I226" s="50"/>
      <c r="J226" s="50"/>
      <c r="K226" s="50"/>
      <c r="L226" s="50"/>
      <c r="M226" s="50"/>
      <c r="N226" s="50"/>
      <c r="O226" s="50"/>
      <c r="P226" s="50"/>
      <c r="Q226" s="50"/>
      <c r="R226" s="50"/>
      <c r="S226" s="50"/>
      <c r="T226" s="50"/>
      <c r="U226" s="50"/>
      <c r="V226" s="50"/>
      <c r="W226" s="50"/>
      <c r="X226" s="50"/>
      <c r="Y226" s="50"/>
      <c r="Z226" s="50"/>
      <c r="AA226" s="50"/>
      <c r="AB226" s="50"/>
      <c r="AC226" s="71"/>
    </row>
    <row r="227" spans="1:29" x14ac:dyDescent="0.3">
      <c r="A227" s="77"/>
      <c r="B227" s="50"/>
      <c r="C227" s="50"/>
      <c r="D227" s="50"/>
      <c r="E227" s="50"/>
      <c r="F227" s="50"/>
      <c r="G227" s="50"/>
      <c r="H227" s="50"/>
      <c r="I227" s="50"/>
      <c r="J227" s="50"/>
      <c r="K227" s="50"/>
      <c r="L227" s="50"/>
      <c r="M227" s="50"/>
      <c r="N227" s="50"/>
      <c r="O227" s="50"/>
      <c r="P227" s="50"/>
      <c r="Q227" s="50"/>
      <c r="R227" s="50"/>
      <c r="S227" s="50"/>
      <c r="T227" s="50"/>
      <c r="U227" s="50"/>
      <c r="V227" s="50"/>
      <c r="W227" s="50"/>
      <c r="X227" s="50"/>
      <c r="Y227" s="50"/>
      <c r="Z227" s="50"/>
      <c r="AA227" s="50"/>
      <c r="AB227" s="50"/>
      <c r="AC227" s="71"/>
    </row>
    <row r="228" spans="1:29" x14ac:dyDescent="0.3">
      <c r="A228" s="77"/>
      <c r="B228" s="50"/>
      <c r="C228" s="50"/>
      <c r="D228" s="50"/>
      <c r="E228" s="50"/>
      <c r="F228" s="50"/>
      <c r="G228" s="50"/>
      <c r="H228" s="50"/>
      <c r="I228" s="50"/>
      <c r="J228" s="50"/>
      <c r="K228" s="50"/>
      <c r="L228" s="50"/>
      <c r="M228" s="50"/>
      <c r="N228" s="50"/>
      <c r="O228" s="50"/>
      <c r="P228" s="50"/>
      <c r="Q228" s="50"/>
      <c r="R228" s="50"/>
      <c r="S228" s="50"/>
      <c r="T228" s="50"/>
      <c r="U228" s="50"/>
      <c r="V228" s="50"/>
      <c r="W228" s="50"/>
      <c r="X228" s="50"/>
      <c r="Y228" s="50"/>
      <c r="Z228" s="50"/>
      <c r="AA228" s="50"/>
      <c r="AB228" s="50"/>
      <c r="AC228" s="71"/>
    </row>
    <row r="229" spans="1:29" x14ac:dyDescent="0.3">
      <c r="A229" s="77"/>
      <c r="B229" s="50"/>
      <c r="C229" s="50"/>
      <c r="D229" s="50"/>
      <c r="E229" s="50"/>
      <c r="F229" s="50"/>
      <c r="G229" s="50"/>
      <c r="H229" s="50"/>
      <c r="I229" s="50"/>
      <c r="J229" s="50"/>
      <c r="K229" s="50"/>
      <c r="L229" s="50"/>
      <c r="M229" s="50"/>
      <c r="N229" s="50"/>
      <c r="O229" s="50"/>
      <c r="P229" s="50"/>
      <c r="Q229" s="50"/>
      <c r="R229" s="50"/>
      <c r="S229" s="50"/>
      <c r="T229" s="50"/>
      <c r="U229" s="50"/>
      <c r="V229" s="50"/>
      <c r="W229" s="50"/>
      <c r="X229" s="50"/>
      <c r="Y229" s="50"/>
      <c r="Z229" s="50"/>
      <c r="AA229" s="50"/>
      <c r="AB229" s="50"/>
      <c r="AC229" s="71"/>
    </row>
    <row r="230" spans="1:29" x14ac:dyDescent="0.3">
      <c r="A230" s="77"/>
      <c r="B230" s="50"/>
      <c r="C230" s="50"/>
      <c r="D230" s="50"/>
      <c r="E230" s="50"/>
      <c r="F230" s="50"/>
      <c r="G230" s="50"/>
      <c r="H230" s="50"/>
      <c r="I230" s="50"/>
      <c r="J230" s="50"/>
      <c r="K230" s="50"/>
      <c r="L230" s="50"/>
      <c r="M230" s="50"/>
      <c r="N230" s="50"/>
      <c r="O230" s="50"/>
      <c r="P230" s="50"/>
      <c r="Q230" s="50"/>
      <c r="R230" s="50"/>
      <c r="S230" s="50"/>
      <c r="T230" s="50"/>
      <c r="U230" s="50"/>
      <c r="V230" s="50"/>
      <c r="W230" s="50"/>
      <c r="X230" s="50"/>
      <c r="Y230" s="50"/>
      <c r="Z230" s="50"/>
      <c r="AA230" s="50"/>
      <c r="AB230" s="50"/>
      <c r="AC230" s="71"/>
    </row>
    <row r="231" spans="1:29" x14ac:dyDescent="0.3">
      <c r="A231" s="77"/>
      <c r="B231" s="50"/>
      <c r="C231" s="50"/>
      <c r="D231" s="50"/>
      <c r="E231" s="50"/>
      <c r="F231" s="50"/>
      <c r="G231" s="50"/>
      <c r="H231" s="50"/>
      <c r="I231" s="50"/>
      <c r="J231" s="50"/>
      <c r="K231" s="50"/>
      <c r="L231" s="50"/>
      <c r="M231" s="50"/>
      <c r="N231" s="50"/>
      <c r="O231" s="50"/>
      <c r="P231" s="50"/>
      <c r="Q231" s="50"/>
      <c r="R231" s="50"/>
      <c r="S231" s="50"/>
      <c r="T231" s="50"/>
      <c r="U231" s="50"/>
      <c r="V231" s="50"/>
      <c r="W231" s="50"/>
      <c r="X231" s="50"/>
      <c r="Y231" s="50"/>
      <c r="Z231" s="50"/>
      <c r="AA231" s="50"/>
      <c r="AB231" s="50"/>
      <c r="AC231" s="71"/>
    </row>
    <row r="232" spans="1:29" x14ac:dyDescent="0.3">
      <c r="A232" s="77"/>
      <c r="B232" s="50"/>
      <c r="C232" s="50"/>
      <c r="D232" s="50"/>
      <c r="E232" s="50"/>
      <c r="F232" s="50"/>
      <c r="G232" s="50"/>
      <c r="H232" s="50"/>
      <c r="I232" s="50"/>
      <c r="J232" s="50"/>
      <c r="K232" s="50"/>
      <c r="L232" s="50"/>
      <c r="M232" s="50"/>
      <c r="N232" s="50"/>
      <c r="O232" s="50"/>
      <c r="P232" s="50"/>
      <c r="Q232" s="50"/>
      <c r="R232" s="50"/>
      <c r="S232" s="50"/>
      <c r="T232" s="50"/>
      <c r="U232" s="50"/>
      <c r="V232" s="50"/>
      <c r="W232" s="50"/>
      <c r="X232" s="50"/>
      <c r="Y232" s="50"/>
      <c r="Z232" s="50"/>
      <c r="AA232" s="50"/>
      <c r="AB232" s="50"/>
      <c r="AC232" s="71"/>
    </row>
    <row r="233" spans="1:29" x14ac:dyDescent="0.3">
      <c r="A233" s="77"/>
      <c r="B233" s="50"/>
      <c r="C233" s="50"/>
      <c r="D233" s="50"/>
      <c r="E233" s="50"/>
      <c r="F233" s="50"/>
      <c r="G233" s="50"/>
      <c r="H233" s="50"/>
      <c r="I233" s="50"/>
      <c r="J233" s="50"/>
      <c r="K233" s="50"/>
      <c r="L233" s="50"/>
      <c r="M233" s="50"/>
      <c r="N233" s="50"/>
      <c r="O233" s="50"/>
      <c r="P233" s="50"/>
      <c r="Q233" s="50"/>
      <c r="R233" s="50"/>
      <c r="S233" s="50"/>
      <c r="T233" s="50"/>
      <c r="U233" s="50"/>
      <c r="V233" s="50"/>
      <c r="W233" s="50"/>
      <c r="X233" s="50"/>
      <c r="Y233" s="50"/>
      <c r="Z233" s="50"/>
      <c r="AA233" s="50"/>
      <c r="AB233" s="50"/>
      <c r="AC233" s="71"/>
    </row>
    <row r="234" spans="1:29" x14ac:dyDescent="0.3">
      <c r="A234" s="77"/>
      <c r="B234" s="50"/>
      <c r="C234" s="50"/>
      <c r="D234" s="50"/>
      <c r="E234" s="50"/>
      <c r="F234" s="50"/>
      <c r="G234" s="50"/>
      <c r="H234" s="50"/>
      <c r="I234" s="50"/>
      <c r="J234" s="50"/>
      <c r="K234" s="50"/>
      <c r="L234" s="50"/>
      <c r="M234" s="50"/>
      <c r="N234" s="50"/>
      <c r="O234" s="50"/>
      <c r="P234" s="50"/>
      <c r="Q234" s="50"/>
      <c r="R234" s="50"/>
      <c r="S234" s="50"/>
      <c r="T234" s="50"/>
      <c r="U234" s="50"/>
      <c r="V234" s="50"/>
      <c r="W234" s="50"/>
      <c r="X234" s="50"/>
      <c r="Y234" s="50"/>
      <c r="Z234" s="50"/>
      <c r="AA234" s="50"/>
      <c r="AB234" s="50"/>
      <c r="AC234" s="71"/>
    </row>
    <row r="235" spans="1:29" x14ac:dyDescent="0.3">
      <c r="A235" s="77"/>
      <c r="B235" s="50"/>
      <c r="C235" s="50"/>
      <c r="D235" s="50"/>
      <c r="E235" s="50"/>
      <c r="F235" s="50"/>
      <c r="G235" s="50"/>
      <c r="H235" s="50"/>
      <c r="I235" s="50"/>
      <c r="J235" s="50"/>
      <c r="K235" s="50"/>
      <c r="L235" s="50"/>
      <c r="M235" s="50"/>
      <c r="N235" s="50"/>
      <c r="O235" s="50"/>
      <c r="P235" s="50"/>
      <c r="Q235" s="50"/>
      <c r="R235" s="50"/>
      <c r="S235" s="50"/>
      <c r="T235" s="50"/>
      <c r="U235" s="50"/>
      <c r="V235" s="50"/>
      <c r="W235" s="50"/>
      <c r="X235" s="50"/>
      <c r="Y235" s="50"/>
      <c r="Z235" s="50"/>
      <c r="AA235" s="50"/>
      <c r="AB235" s="50"/>
      <c r="AC235" s="71"/>
    </row>
    <row r="236" spans="1:29" x14ac:dyDescent="0.3">
      <c r="A236" s="77"/>
      <c r="B236" s="50"/>
      <c r="C236" s="50"/>
      <c r="D236" s="50"/>
      <c r="E236" s="50"/>
      <c r="F236" s="50"/>
      <c r="G236" s="50"/>
      <c r="H236" s="50"/>
      <c r="I236" s="50"/>
      <c r="J236" s="50"/>
      <c r="K236" s="50"/>
      <c r="L236" s="50"/>
      <c r="M236" s="50"/>
      <c r="N236" s="50"/>
      <c r="O236" s="50"/>
      <c r="P236" s="50"/>
      <c r="Q236" s="50"/>
      <c r="R236" s="50"/>
      <c r="S236" s="50"/>
      <c r="T236" s="50"/>
      <c r="U236" s="50"/>
      <c r="V236" s="50"/>
      <c r="W236" s="50"/>
      <c r="X236" s="50"/>
      <c r="Y236" s="50"/>
      <c r="Z236" s="50"/>
      <c r="AA236" s="50"/>
      <c r="AB236" s="50"/>
      <c r="AC236" s="71"/>
    </row>
    <row r="237" spans="1:29" x14ac:dyDescent="0.3">
      <c r="A237" s="77"/>
      <c r="B237" s="50"/>
      <c r="C237" s="50"/>
      <c r="D237" s="50"/>
      <c r="E237" s="50"/>
      <c r="F237" s="50"/>
      <c r="G237" s="50"/>
      <c r="H237" s="50"/>
      <c r="I237" s="50"/>
      <c r="J237" s="50"/>
      <c r="K237" s="50"/>
      <c r="L237" s="50"/>
      <c r="M237" s="50"/>
      <c r="N237" s="50"/>
      <c r="O237" s="50"/>
      <c r="P237" s="50"/>
      <c r="Q237" s="50"/>
      <c r="R237" s="50"/>
      <c r="S237" s="50"/>
      <c r="T237" s="50"/>
      <c r="U237" s="50"/>
      <c r="V237" s="50"/>
      <c r="W237" s="50"/>
      <c r="X237" s="50"/>
      <c r="Y237" s="50"/>
      <c r="Z237" s="50"/>
      <c r="AA237" s="50"/>
      <c r="AB237" s="50"/>
      <c r="AC237" s="71"/>
    </row>
    <row r="238" spans="1:29" x14ac:dyDescent="0.3">
      <c r="A238" s="77"/>
      <c r="B238" s="50"/>
      <c r="C238" s="50"/>
      <c r="D238" s="50"/>
      <c r="E238" s="50"/>
      <c r="F238" s="50"/>
      <c r="G238" s="50"/>
      <c r="H238" s="50"/>
      <c r="I238" s="50"/>
      <c r="J238" s="50"/>
      <c r="K238" s="50"/>
      <c r="L238" s="50"/>
      <c r="M238" s="50"/>
      <c r="N238" s="50"/>
      <c r="O238" s="50"/>
      <c r="P238" s="50"/>
      <c r="Q238" s="50"/>
      <c r="R238" s="50"/>
      <c r="S238" s="50"/>
      <c r="T238" s="50"/>
      <c r="U238" s="50"/>
      <c r="V238" s="50"/>
      <c r="W238" s="50"/>
      <c r="X238" s="50"/>
      <c r="Y238" s="50"/>
      <c r="Z238" s="50"/>
      <c r="AA238" s="50"/>
      <c r="AB238" s="50"/>
      <c r="AC238" s="71"/>
    </row>
    <row r="239" spans="1:29" x14ac:dyDescent="0.3">
      <c r="A239" s="77"/>
      <c r="B239" s="50"/>
      <c r="C239" s="50"/>
      <c r="D239" s="50"/>
      <c r="E239" s="50"/>
      <c r="F239" s="50"/>
      <c r="G239" s="50"/>
      <c r="H239" s="50"/>
      <c r="I239" s="50"/>
      <c r="J239" s="50"/>
      <c r="K239" s="50"/>
      <c r="L239" s="50"/>
      <c r="M239" s="50"/>
      <c r="N239" s="50"/>
      <c r="O239" s="50"/>
      <c r="P239" s="50"/>
      <c r="Q239" s="50"/>
      <c r="R239" s="50"/>
      <c r="S239" s="50"/>
      <c r="T239" s="50"/>
      <c r="U239" s="50"/>
      <c r="V239" s="50"/>
      <c r="W239" s="50"/>
      <c r="X239" s="50"/>
      <c r="Y239" s="50"/>
      <c r="Z239" s="50"/>
      <c r="AA239" s="50"/>
      <c r="AB239" s="50"/>
      <c r="AC239" s="71"/>
    </row>
    <row r="240" spans="1:29" x14ac:dyDescent="0.3">
      <c r="A240" s="77"/>
      <c r="B240" s="50"/>
      <c r="C240" s="50"/>
      <c r="D240" s="50"/>
      <c r="E240" s="50"/>
      <c r="F240" s="50"/>
      <c r="G240" s="50"/>
      <c r="H240" s="50"/>
      <c r="I240" s="50"/>
      <c r="J240" s="50"/>
      <c r="K240" s="50"/>
      <c r="L240" s="50"/>
      <c r="M240" s="50"/>
      <c r="N240" s="50"/>
      <c r="O240" s="50"/>
      <c r="P240" s="50"/>
      <c r="Q240" s="50"/>
      <c r="R240" s="50"/>
      <c r="S240" s="50"/>
      <c r="T240" s="50"/>
      <c r="U240" s="50"/>
      <c r="V240" s="50"/>
      <c r="W240" s="50"/>
      <c r="X240" s="50"/>
      <c r="Y240" s="50"/>
      <c r="Z240" s="50"/>
      <c r="AA240" s="50"/>
      <c r="AB240" s="50"/>
      <c r="AC240" s="71"/>
    </row>
    <row r="241" spans="1:29" x14ac:dyDescent="0.3">
      <c r="A241" s="77"/>
      <c r="B241" s="50"/>
      <c r="C241" s="50"/>
      <c r="D241" s="50"/>
      <c r="E241" s="50"/>
      <c r="F241" s="50"/>
      <c r="G241" s="50"/>
      <c r="H241" s="50"/>
      <c r="I241" s="50"/>
      <c r="J241" s="50"/>
      <c r="K241" s="50"/>
      <c r="L241" s="50"/>
      <c r="M241" s="50"/>
      <c r="N241" s="50"/>
      <c r="O241" s="50"/>
      <c r="P241" s="50"/>
      <c r="Q241" s="50"/>
      <c r="R241" s="50"/>
      <c r="S241" s="50"/>
      <c r="T241" s="50"/>
      <c r="U241" s="50"/>
      <c r="V241" s="50"/>
      <c r="W241" s="50"/>
      <c r="X241" s="50"/>
      <c r="Y241" s="50"/>
      <c r="Z241" s="50"/>
      <c r="AA241" s="50"/>
      <c r="AB241" s="50"/>
      <c r="AC241" s="71"/>
    </row>
    <row r="242" spans="1:29" x14ac:dyDescent="0.3">
      <c r="A242" s="77"/>
      <c r="B242" s="50"/>
      <c r="C242" s="50"/>
      <c r="D242" s="50"/>
      <c r="E242" s="50"/>
      <c r="F242" s="50"/>
      <c r="G242" s="50"/>
      <c r="H242" s="50"/>
      <c r="I242" s="50"/>
      <c r="J242" s="50"/>
      <c r="K242" s="50"/>
      <c r="L242" s="50"/>
      <c r="M242" s="50"/>
      <c r="N242" s="50"/>
      <c r="O242" s="50"/>
      <c r="P242" s="50"/>
      <c r="Q242" s="50"/>
      <c r="R242" s="50"/>
      <c r="S242" s="50"/>
      <c r="T242" s="50"/>
      <c r="U242" s="50"/>
      <c r="V242" s="50"/>
      <c r="W242" s="50"/>
      <c r="X242" s="50"/>
      <c r="Y242" s="50"/>
      <c r="Z242" s="50"/>
      <c r="AA242" s="50"/>
      <c r="AB242" s="50"/>
      <c r="AC242" s="71"/>
    </row>
    <row r="243" spans="1:29" x14ac:dyDescent="0.3">
      <c r="A243" s="77"/>
      <c r="B243" s="50"/>
      <c r="C243" s="50"/>
      <c r="D243" s="50"/>
      <c r="E243" s="50"/>
      <c r="F243" s="50"/>
      <c r="G243" s="50"/>
      <c r="H243" s="50"/>
      <c r="I243" s="50"/>
      <c r="J243" s="50"/>
      <c r="K243" s="50"/>
      <c r="L243" s="50"/>
      <c r="M243" s="50"/>
      <c r="N243" s="50"/>
      <c r="O243" s="50"/>
      <c r="P243" s="50"/>
      <c r="Q243" s="50"/>
      <c r="R243" s="50"/>
      <c r="S243" s="50"/>
      <c r="T243" s="50"/>
      <c r="U243" s="50"/>
      <c r="V243" s="50"/>
      <c r="W243" s="50"/>
      <c r="X243" s="50"/>
      <c r="Y243" s="50"/>
      <c r="Z243" s="50"/>
      <c r="AA243" s="50"/>
      <c r="AB243" s="50"/>
      <c r="AC243" s="71"/>
    </row>
    <row r="244" spans="1:29" x14ac:dyDescent="0.3">
      <c r="A244" s="77"/>
      <c r="B244" s="50"/>
      <c r="C244" s="50"/>
      <c r="D244" s="50"/>
      <c r="E244" s="50"/>
      <c r="F244" s="50"/>
      <c r="G244" s="50"/>
      <c r="H244" s="50"/>
      <c r="I244" s="50"/>
      <c r="J244" s="50"/>
      <c r="K244" s="50"/>
      <c r="L244" s="50"/>
      <c r="M244" s="50"/>
      <c r="N244" s="50"/>
      <c r="O244" s="50"/>
      <c r="P244" s="50"/>
      <c r="Q244" s="50"/>
      <c r="R244" s="50"/>
      <c r="S244" s="50"/>
      <c r="T244" s="50"/>
      <c r="U244" s="50"/>
      <c r="V244" s="50"/>
      <c r="W244" s="50"/>
      <c r="X244" s="50"/>
      <c r="Y244" s="50"/>
      <c r="Z244" s="50"/>
      <c r="AA244" s="50"/>
      <c r="AB244" s="50"/>
      <c r="AC244" s="71"/>
    </row>
    <row r="245" spans="1:29" x14ac:dyDescent="0.3">
      <c r="A245" s="77"/>
      <c r="B245" s="50"/>
      <c r="C245" s="50"/>
      <c r="D245" s="50"/>
      <c r="E245" s="50"/>
      <c r="F245" s="50"/>
      <c r="G245" s="50"/>
      <c r="H245" s="50"/>
      <c r="I245" s="50"/>
      <c r="J245" s="50"/>
      <c r="K245" s="50"/>
      <c r="L245" s="50"/>
      <c r="M245" s="50"/>
      <c r="N245" s="50"/>
      <c r="O245" s="50"/>
      <c r="P245" s="50"/>
      <c r="Q245" s="50"/>
      <c r="R245" s="50"/>
      <c r="S245" s="50"/>
      <c r="T245" s="50"/>
      <c r="U245" s="50"/>
      <c r="V245" s="50"/>
      <c r="W245" s="50"/>
      <c r="X245" s="50"/>
      <c r="Y245" s="50"/>
      <c r="Z245" s="50"/>
      <c r="AA245" s="50"/>
      <c r="AB245" s="50"/>
      <c r="AC245" s="71"/>
    </row>
    <row r="246" spans="1:29" x14ac:dyDescent="0.3">
      <c r="A246" s="77"/>
      <c r="B246" s="50"/>
      <c r="C246" s="50"/>
      <c r="D246" s="50"/>
      <c r="E246" s="50"/>
      <c r="F246" s="50"/>
      <c r="G246" s="50"/>
      <c r="H246" s="50"/>
      <c r="I246" s="50"/>
      <c r="J246" s="50"/>
      <c r="K246" s="50"/>
      <c r="L246" s="50"/>
      <c r="M246" s="50"/>
      <c r="N246" s="50"/>
      <c r="O246" s="50"/>
      <c r="P246" s="50"/>
      <c r="Q246" s="50"/>
      <c r="R246" s="50"/>
      <c r="S246" s="50"/>
      <c r="T246" s="50"/>
      <c r="U246" s="50"/>
      <c r="V246" s="50"/>
      <c r="W246" s="50"/>
      <c r="X246" s="50"/>
      <c r="Y246" s="50"/>
      <c r="Z246" s="50"/>
      <c r="AA246" s="50"/>
      <c r="AB246" s="50"/>
      <c r="AC246" s="71"/>
    </row>
    <row r="247" spans="1:29" x14ac:dyDescent="0.3">
      <c r="A247" s="77"/>
      <c r="B247" s="50"/>
      <c r="C247" s="50"/>
      <c r="D247" s="50"/>
      <c r="E247" s="50"/>
      <c r="F247" s="50"/>
      <c r="G247" s="50"/>
      <c r="H247" s="50"/>
      <c r="I247" s="50"/>
      <c r="J247" s="50"/>
      <c r="K247" s="50"/>
      <c r="L247" s="50"/>
      <c r="M247" s="50"/>
      <c r="N247" s="50"/>
      <c r="O247" s="50"/>
      <c r="P247" s="50"/>
      <c r="Q247" s="50"/>
      <c r="R247" s="50"/>
      <c r="S247" s="50"/>
      <c r="T247" s="50"/>
      <c r="U247" s="50"/>
      <c r="V247" s="50"/>
      <c r="W247" s="50"/>
      <c r="X247" s="50"/>
      <c r="Y247" s="50"/>
      <c r="Z247" s="50"/>
      <c r="AA247" s="50"/>
      <c r="AB247" s="50"/>
      <c r="AC247" s="71"/>
    </row>
    <row r="248" spans="1:29" x14ac:dyDescent="0.3">
      <c r="A248" s="77"/>
      <c r="B248" s="50"/>
      <c r="C248" s="50"/>
      <c r="D248" s="50"/>
      <c r="E248" s="50"/>
      <c r="F248" s="50"/>
      <c r="G248" s="50"/>
      <c r="H248" s="50"/>
      <c r="I248" s="50"/>
      <c r="J248" s="50"/>
      <c r="K248" s="50"/>
      <c r="L248" s="50"/>
      <c r="M248" s="50"/>
      <c r="N248" s="50"/>
      <c r="O248" s="50"/>
      <c r="P248" s="50"/>
      <c r="Q248" s="50"/>
      <c r="R248" s="50"/>
      <c r="S248" s="50"/>
      <c r="T248" s="50"/>
      <c r="U248" s="50"/>
      <c r="V248" s="50"/>
      <c r="W248" s="50"/>
      <c r="X248" s="50"/>
      <c r="Y248" s="50"/>
      <c r="Z248" s="50"/>
      <c r="AA248" s="50"/>
      <c r="AB248" s="50"/>
      <c r="AC248" s="71"/>
    </row>
    <row r="249" spans="1:29" x14ac:dyDescent="0.3">
      <c r="A249" s="77"/>
      <c r="B249" s="50"/>
      <c r="C249" s="50"/>
      <c r="D249" s="50"/>
      <c r="E249" s="50"/>
      <c r="F249" s="50"/>
      <c r="G249" s="50"/>
      <c r="H249" s="50"/>
      <c r="I249" s="50"/>
      <c r="J249" s="50"/>
      <c r="K249" s="50"/>
      <c r="L249" s="50"/>
      <c r="M249" s="50"/>
      <c r="N249" s="50"/>
      <c r="O249" s="50"/>
      <c r="P249" s="50"/>
      <c r="Q249" s="50"/>
      <c r="R249" s="50"/>
      <c r="S249" s="50"/>
      <c r="T249" s="50"/>
      <c r="U249" s="50"/>
      <c r="V249" s="50"/>
      <c r="W249" s="50"/>
      <c r="X249" s="50"/>
      <c r="Y249" s="50"/>
      <c r="Z249" s="50"/>
      <c r="AA249" s="50"/>
      <c r="AB249" s="50"/>
      <c r="AC249" s="71"/>
    </row>
    <row r="250" spans="1:29" x14ac:dyDescent="0.3">
      <c r="A250" s="77"/>
      <c r="B250" s="50"/>
      <c r="C250" s="50"/>
      <c r="D250" s="50"/>
      <c r="E250" s="50"/>
      <c r="F250" s="50"/>
      <c r="G250" s="50"/>
      <c r="H250" s="50"/>
      <c r="I250" s="50"/>
      <c r="J250" s="50"/>
      <c r="K250" s="50"/>
      <c r="L250" s="50"/>
      <c r="M250" s="50"/>
      <c r="N250" s="50"/>
      <c r="O250" s="50"/>
      <c r="P250" s="50"/>
      <c r="Q250" s="50"/>
      <c r="R250" s="50"/>
      <c r="S250" s="50"/>
      <c r="T250" s="50"/>
      <c r="U250" s="50"/>
      <c r="V250" s="50"/>
      <c r="W250" s="50"/>
      <c r="X250" s="50"/>
      <c r="Y250" s="50"/>
      <c r="Z250" s="50"/>
      <c r="AA250" s="50"/>
      <c r="AB250" s="50"/>
      <c r="AC250" s="71"/>
    </row>
    <row r="251" spans="1:29" x14ac:dyDescent="0.3">
      <c r="A251" s="77"/>
      <c r="B251" s="50"/>
      <c r="C251" s="50"/>
      <c r="D251" s="50"/>
      <c r="E251" s="50"/>
      <c r="F251" s="50"/>
      <c r="G251" s="50"/>
      <c r="H251" s="50"/>
      <c r="I251" s="50"/>
      <c r="J251" s="50"/>
      <c r="K251" s="50"/>
      <c r="L251" s="50"/>
      <c r="M251" s="50"/>
      <c r="N251" s="50"/>
      <c r="O251" s="50"/>
      <c r="P251" s="50"/>
      <c r="Q251" s="50"/>
      <c r="R251" s="50"/>
      <c r="S251" s="50"/>
      <c r="T251" s="50"/>
      <c r="U251" s="50"/>
      <c r="V251" s="50"/>
      <c r="W251" s="50"/>
      <c r="X251" s="50"/>
      <c r="Y251" s="50"/>
      <c r="Z251" s="50"/>
      <c r="AA251" s="50"/>
      <c r="AB251" s="50"/>
      <c r="AC251" s="71"/>
    </row>
    <row r="252" spans="1:29" x14ac:dyDescent="0.3">
      <c r="A252" s="77"/>
      <c r="B252" s="50"/>
      <c r="C252" s="50"/>
      <c r="D252" s="50"/>
      <c r="E252" s="50"/>
      <c r="F252" s="50"/>
      <c r="G252" s="50"/>
      <c r="H252" s="50"/>
      <c r="I252" s="50"/>
      <c r="J252" s="50"/>
      <c r="K252" s="50"/>
      <c r="L252" s="50"/>
      <c r="M252" s="50"/>
      <c r="N252" s="50"/>
      <c r="O252" s="50"/>
      <c r="P252" s="50"/>
      <c r="Q252" s="50"/>
      <c r="R252" s="50"/>
      <c r="S252" s="50"/>
      <c r="T252" s="50"/>
      <c r="U252" s="50"/>
      <c r="V252" s="50"/>
      <c r="W252" s="50"/>
      <c r="X252" s="50"/>
      <c r="Y252" s="50"/>
      <c r="Z252" s="50"/>
      <c r="AA252" s="50"/>
      <c r="AB252" s="50"/>
    </row>
    <row r="253" spans="1:29" x14ac:dyDescent="0.3">
      <c r="A253" s="77"/>
      <c r="B253" s="50"/>
      <c r="C253" s="50"/>
      <c r="D253" s="50"/>
      <c r="E253" s="50"/>
      <c r="F253" s="50"/>
      <c r="G253" s="50"/>
      <c r="H253" s="50"/>
      <c r="I253" s="50"/>
      <c r="J253" s="50"/>
      <c r="K253" s="50"/>
      <c r="L253" s="50"/>
      <c r="M253" s="50"/>
      <c r="N253" s="50"/>
      <c r="O253" s="50"/>
      <c r="P253" s="50"/>
      <c r="Q253" s="50"/>
      <c r="R253" s="50"/>
      <c r="S253" s="50"/>
      <c r="T253" s="50"/>
      <c r="U253" s="50"/>
      <c r="V253" s="50"/>
      <c r="W253" s="50"/>
      <c r="X253" s="50"/>
      <c r="Y253" s="50"/>
      <c r="Z253" s="50"/>
      <c r="AA253" s="50"/>
      <c r="AB253" s="50"/>
    </row>
    <row r="254" spans="1:29" x14ac:dyDescent="0.3">
      <c r="A254" s="77"/>
      <c r="B254" s="50"/>
      <c r="C254" s="50"/>
      <c r="D254" s="50"/>
      <c r="E254" s="50"/>
      <c r="F254" s="50"/>
      <c r="G254" s="50"/>
      <c r="H254" s="50"/>
      <c r="I254" s="50"/>
      <c r="J254" s="50"/>
      <c r="K254" s="50"/>
      <c r="L254" s="50"/>
      <c r="M254" s="50"/>
      <c r="N254" s="50"/>
      <c r="O254" s="50"/>
      <c r="P254" s="50"/>
      <c r="Q254" s="50"/>
      <c r="R254" s="50"/>
      <c r="S254" s="50"/>
      <c r="T254" s="50"/>
      <c r="U254" s="50"/>
      <c r="V254" s="50"/>
      <c r="W254" s="50"/>
      <c r="X254" s="50"/>
      <c r="Y254" s="50"/>
      <c r="Z254" s="50"/>
      <c r="AA254" s="50"/>
      <c r="AB254" s="50"/>
    </row>
    <row r="255" spans="1:29" x14ac:dyDescent="0.3">
      <c r="A255" s="77"/>
      <c r="B255" s="50"/>
      <c r="C255" s="50"/>
      <c r="D255" s="50"/>
      <c r="E255" s="50"/>
      <c r="F255" s="50"/>
      <c r="G255" s="50"/>
      <c r="H255" s="50"/>
      <c r="I255" s="50"/>
      <c r="J255" s="50"/>
      <c r="K255" s="50"/>
      <c r="L255" s="50"/>
      <c r="M255" s="50"/>
      <c r="N255" s="50"/>
      <c r="O255" s="50"/>
      <c r="P255" s="50"/>
      <c r="Q255" s="50"/>
      <c r="R255" s="50"/>
      <c r="S255" s="50"/>
      <c r="T255" s="50"/>
      <c r="U255" s="50"/>
      <c r="V255" s="50"/>
      <c r="W255" s="50"/>
      <c r="X255" s="50"/>
      <c r="Y255" s="50"/>
      <c r="Z255" s="50"/>
      <c r="AA255" s="50"/>
      <c r="AB255" s="50"/>
    </row>
    <row r="256" spans="1:29" x14ac:dyDescent="0.3">
      <c r="A256" s="77"/>
      <c r="B256" s="50"/>
      <c r="C256" s="50"/>
      <c r="D256" s="50"/>
      <c r="E256" s="50"/>
      <c r="F256" s="50"/>
      <c r="G256" s="50"/>
      <c r="H256" s="50"/>
      <c r="I256" s="50"/>
      <c r="J256" s="50"/>
      <c r="K256" s="50"/>
      <c r="L256" s="50"/>
      <c r="M256" s="50"/>
      <c r="N256" s="50"/>
      <c r="O256" s="50"/>
      <c r="P256" s="50"/>
      <c r="Q256" s="50"/>
      <c r="R256" s="50"/>
      <c r="S256" s="50"/>
      <c r="T256" s="50"/>
      <c r="U256" s="50"/>
      <c r="V256" s="50"/>
      <c r="W256" s="50"/>
      <c r="X256" s="50"/>
      <c r="Y256" s="50"/>
      <c r="Z256" s="50"/>
      <c r="AA256" s="50"/>
      <c r="AB256" s="50"/>
    </row>
    <row r="257" spans="1:28" x14ac:dyDescent="0.3">
      <c r="A257" s="77"/>
      <c r="B257" s="50"/>
      <c r="C257" s="50"/>
      <c r="D257" s="50"/>
      <c r="E257" s="50"/>
      <c r="F257" s="50"/>
      <c r="G257" s="50"/>
      <c r="H257" s="50"/>
      <c r="I257" s="50"/>
      <c r="J257" s="50"/>
      <c r="K257" s="50"/>
      <c r="L257" s="50"/>
      <c r="M257" s="50"/>
      <c r="N257" s="50"/>
      <c r="O257" s="50"/>
      <c r="P257" s="50"/>
      <c r="Q257" s="50"/>
      <c r="R257" s="50"/>
      <c r="S257" s="50"/>
      <c r="T257" s="50"/>
      <c r="U257" s="50"/>
      <c r="V257" s="50"/>
      <c r="W257" s="50"/>
      <c r="X257" s="50"/>
      <c r="Y257" s="50"/>
      <c r="Z257" s="50"/>
      <c r="AA257" s="50"/>
      <c r="AB257" s="50"/>
    </row>
    <row r="258" spans="1:28" x14ac:dyDescent="0.3">
      <c r="A258" s="77"/>
      <c r="B258" s="50"/>
      <c r="C258" s="50"/>
      <c r="D258" s="50"/>
      <c r="E258" s="50"/>
      <c r="F258" s="50"/>
      <c r="G258" s="50"/>
      <c r="H258" s="50"/>
      <c r="I258" s="50"/>
      <c r="J258" s="50"/>
      <c r="K258" s="50"/>
      <c r="L258" s="50"/>
      <c r="M258" s="50"/>
      <c r="N258" s="50"/>
      <c r="O258" s="50"/>
      <c r="P258" s="50"/>
      <c r="Q258" s="50"/>
      <c r="R258" s="50"/>
      <c r="S258" s="50"/>
      <c r="T258" s="50"/>
      <c r="U258" s="50"/>
      <c r="V258" s="50"/>
      <c r="W258" s="50"/>
      <c r="X258" s="50"/>
      <c r="Y258" s="50"/>
      <c r="Z258" s="50"/>
      <c r="AA258" s="50"/>
      <c r="AB258" s="50"/>
    </row>
    <row r="259" spans="1:28" x14ac:dyDescent="0.3">
      <c r="A259" s="77"/>
      <c r="B259" s="50"/>
      <c r="C259" s="50"/>
      <c r="D259" s="50"/>
      <c r="E259" s="50"/>
      <c r="F259" s="50"/>
      <c r="G259" s="50"/>
      <c r="H259" s="50"/>
      <c r="I259" s="50"/>
      <c r="J259" s="50"/>
      <c r="K259" s="50"/>
      <c r="L259" s="50"/>
      <c r="M259" s="50"/>
      <c r="N259" s="50"/>
      <c r="O259" s="50"/>
      <c r="P259" s="50"/>
      <c r="Q259" s="50"/>
      <c r="R259" s="50"/>
      <c r="S259" s="50"/>
      <c r="T259" s="50"/>
      <c r="U259" s="50"/>
      <c r="V259" s="50"/>
      <c r="W259" s="50"/>
      <c r="X259" s="50"/>
      <c r="Y259" s="50"/>
      <c r="Z259" s="50"/>
      <c r="AA259" s="50"/>
      <c r="AB259" s="50"/>
    </row>
  </sheetData>
  <mergeCells count="27">
    <mergeCell ref="R43:T43"/>
    <mergeCell ref="V43:X43"/>
    <mergeCell ref="Z43:AB43"/>
    <mergeCell ref="A43:A44"/>
    <mergeCell ref="B43:D43"/>
    <mergeCell ref="F43:H43"/>
    <mergeCell ref="A72:AB72"/>
    <mergeCell ref="A6:A7"/>
    <mergeCell ref="B6:D6"/>
    <mergeCell ref="F6:H6"/>
    <mergeCell ref="J6:L6"/>
    <mergeCell ref="N6:P6"/>
    <mergeCell ref="R6:T6"/>
    <mergeCell ref="V6:X6"/>
    <mergeCell ref="Z6:AB6"/>
    <mergeCell ref="A38:AB38"/>
    <mergeCell ref="A39:AB39"/>
    <mergeCell ref="A40:AB40"/>
    <mergeCell ref="A41:AB41"/>
    <mergeCell ref="A42:AB42"/>
    <mergeCell ref="J43:L43"/>
    <mergeCell ref="N43:P43"/>
    <mergeCell ref="A1:AB1"/>
    <mergeCell ref="A2:AB2"/>
    <mergeCell ref="A3:AB3"/>
    <mergeCell ref="A4:AB4"/>
    <mergeCell ref="A5:AB5"/>
  </mergeCells>
  <hyperlinks>
    <hyperlink ref="AD39" location="INDICE!A1" display="Indice" xr:uid="{74151376-9835-406E-B34C-A99E3BD8C419}"/>
    <hyperlink ref="AD2" location="Contenido!A1" display="Contenido" xr:uid="{7BFAF8F4-A421-4D4D-A126-9449D478D131}"/>
  </hyperlinks>
  <printOptions horizontalCentered="1"/>
  <pageMargins left="0.39370078740157483" right="0.39370078740157483" top="0.39370078740157483" bottom="0.39370078740157483" header="0.31496062992125984" footer="0.31496062992125984"/>
  <pageSetup scale="72" orientation="landscape" horizontalDpi="300" verticalDpi="300" r:id="rId1"/>
  <rowBreaks count="1" manualBreakCount="1">
    <brk id="37" max="27" man="1"/>
  </rowBreaks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89D70D-B4A6-4501-8048-E7937F9A3D54}">
  <sheetPr>
    <tabColor rgb="FF182951"/>
    <pageSetUpPr fitToPage="1"/>
  </sheetPr>
  <dimension ref="A2:L49"/>
  <sheetViews>
    <sheetView showGridLines="0" zoomScaleNormal="100" zoomScaleSheetLayoutView="90" workbookViewId="0">
      <selection activeCell="L2" sqref="L2"/>
    </sheetView>
  </sheetViews>
  <sheetFormatPr baseColWidth="10" defaultColWidth="11.453125" defaultRowHeight="13" x14ac:dyDescent="0.3"/>
  <cols>
    <col min="1" max="1" width="5.7265625" style="50" customWidth="1"/>
    <col min="2" max="10" width="11.453125" style="50"/>
    <col min="11" max="11" width="5.7265625" style="50" customWidth="1"/>
    <col min="12" max="16384" width="11.453125" style="50"/>
  </cols>
  <sheetData>
    <row r="2" spans="1:12" ht="15" customHeight="1" x14ac:dyDescent="0.3">
      <c r="B2" s="51"/>
      <c r="C2" s="51"/>
      <c r="D2" s="51"/>
      <c r="E2" s="51"/>
      <c r="F2" s="51"/>
      <c r="G2" s="51"/>
      <c r="H2" s="51"/>
      <c r="I2" s="51"/>
      <c r="J2" s="51"/>
      <c r="L2" s="311" t="s">
        <v>131</v>
      </c>
    </row>
    <row r="3" spans="1:12" ht="15" customHeight="1" x14ac:dyDescent="0.3">
      <c r="B3" s="51"/>
      <c r="C3" s="51"/>
      <c r="D3" s="51"/>
      <c r="E3" s="51"/>
      <c r="F3" s="51"/>
      <c r="G3" s="51"/>
      <c r="H3" s="51"/>
      <c r="I3" s="51"/>
      <c r="J3" s="51"/>
    </row>
    <row r="4" spans="1:12" ht="15" customHeight="1" x14ac:dyDescent="0.3">
      <c r="B4" s="51"/>
      <c r="C4" s="51"/>
      <c r="D4" s="51"/>
      <c r="E4" s="51"/>
      <c r="F4" s="51"/>
      <c r="G4" s="51"/>
      <c r="H4" s="51"/>
      <c r="I4" s="51"/>
      <c r="J4" s="51"/>
    </row>
    <row r="5" spans="1:12" ht="15" customHeight="1" x14ac:dyDescent="0.3">
      <c r="B5" s="51"/>
      <c r="C5" s="51"/>
      <c r="D5" s="51"/>
      <c r="E5" s="51"/>
      <c r="F5" s="51"/>
      <c r="G5" s="51"/>
      <c r="H5" s="51"/>
      <c r="I5" s="51"/>
      <c r="J5" s="51"/>
    </row>
    <row r="6" spans="1:12" ht="15" customHeight="1" x14ac:dyDescent="0.3">
      <c r="B6" s="51"/>
      <c r="C6" s="51"/>
      <c r="D6" s="51"/>
      <c r="E6" s="51"/>
      <c r="F6" s="51"/>
      <c r="G6" s="51"/>
      <c r="H6" s="51"/>
      <c r="I6" s="51"/>
      <c r="J6" s="51"/>
    </row>
    <row r="7" spans="1:12" ht="15" customHeight="1" x14ac:dyDescent="0.3">
      <c r="B7" s="51"/>
      <c r="C7" s="51"/>
      <c r="D7" s="51"/>
      <c r="E7" s="51"/>
      <c r="F7" s="51"/>
      <c r="G7" s="51"/>
      <c r="H7" s="51"/>
      <c r="I7" s="51"/>
      <c r="J7" s="51"/>
    </row>
    <row r="8" spans="1:12" ht="15" customHeight="1" x14ac:dyDescent="0.3">
      <c r="B8" s="51"/>
      <c r="C8" s="51"/>
      <c r="D8" s="51"/>
      <c r="E8" s="51"/>
      <c r="F8" s="51"/>
      <c r="G8" s="51"/>
      <c r="H8" s="51"/>
      <c r="I8" s="51"/>
      <c r="J8" s="51"/>
    </row>
    <row r="9" spans="1:12" ht="15" customHeight="1" x14ac:dyDescent="0.3">
      <c r="A9" s="81"/>
      <c r="B9" s="51"/>
      <c r="C9" s="51"/>
      <c r="D9" s="51"/>
      <c r="E9" s="51"/>
      <c r="F9" s="51"/>
      <c r="G9" s="51"/>
      <c r="H9" s="51"/>
      <c r="I9" s="51"/>
      <c r="J9" s="51"/>
    </row>
    <row r="10" spans="1:12" ht="15" customHeight="1" x14ac:dyDescent="0.3">
      <c r="A10" s="141"/>
      <c r="B10" s="315" t="s">
        <v>387</v>
      </c>
      <c r="C10" s="316"/>
      <c r="D10" s="316"/>
      <c r="E10" s="316"/>
      <c r="F10" s="316"/>
      <c r="G10" s="316"/>
      <c r="H10" s="316"/>
      <c r="I10" s="316"/>
      <c r="J10" s="317"/>
      <c r="K10" s="52"/>
    </row>
    <row r="11" spans="1:12" ht="15" customHeight="1" x14ac:dyDescent="0.3">
      <c r="A11" s="141"/>
      <c r="B11" s="318"/>
      <c r="C11" s="319"/>
      <c r="D11" s="319"/>
      <c r="E11" s="319"/>
      <c r="F11" s="319"/>
      <c r="G11" s="319"/>
      <c r="H11" s="319"/>
      <c r="I11" s="319"/>
      <c r="J11" s="320"/>
      <c r="K11" s="52"/>
    </row>
    <row r="12" spans="1:12" ht="15" customHeight="1" x14ac:dyDescent="0.3">
      <c r="A12" s="146"/>
      <c r="B12" s="318"/>
      <c r="C12" s="319"/>
      <c r="D12" s="319"/>
      <c r="E12" s="319"/>
      <c r="F12" s="319"/>
      <c r="G12" s="319"/>
      <c r="H12" s="319"/>
      <c r="I12" s="319"/>
      <c r="J12" s="320"/>
      <c r="K12" s="52"/>
    </row>
    <row r="13" spans="1:12" ht="15" customHeight="1" x14ac:dyDescent="0.3">
      <c r="A13" s="146"/>
      <c r="B13" s="318"/>
      <c r="C13" s="319"/>
      <c r="D13" s="319"/>
      <c r="E13" s="319"/>
      <c r="F13" s="319"/>
      <c r="G13" s="319"/>
      <c r="H13" s="319"/>
      <c r="I13" s="319"/>
      <c r="J13" s="320"/>
      <c r="K13" s="52"/>
    </row>
    <row r="14" spans="1:12" ht="15" customHeight="1" x14ac:dyDescent="0.3">
      <c r="A14" s="146"/>
      <c r="B14" s="318"/>
      <c r="C14" s="319"/>
      <c r="D14" s="319"/>
      <c r="E14" s="319"/>
      <c r="F14" s="319"/>
      <c r="G14" s="319"/>
      <c r="H14" s="319"/>
      <c r="I14" s="319"/>
      <c r="J14" s="320"/>
      <c r="K14" s="52"/>
    </row>
    <row r="15" spans="1:12" ht="15" customHeight="1" x14ac:dyDescent="0.3">
      <c r="A15" s="141"/>
      <c r="B15" s="318"/>
      <c r="C15" s="319"/>
      <c r="D15" s="319"/>
      <c r="E15" s="319"/>
      <c r="F15" s="319"/>
      <c r="G15" s="319"/>
      <c r="H15" s="319"/>
      <c r="I15" s="319"/>
      <c r="J15" s="320"/>
      <c r="K15" s="52"/>
    </row>
    <row r="16" spans="1:12" ht="15" customHeight="1" x14ac:dyDescent="0.3">
      <c r="A16" s="141"/>
      <c r="B16" s="318"/>
      <c r="C16" s="319"/>
      <c r="D16" s="319"/>
      <c r="E16" s="319"/>
      <c r="F16" s="319"/>
      <c r="G16" s="319"/>
      <c r="H16" s="319"/>
      <c r="I16" s="319"/>
      <c r="J16" s="320"/>
      <c r="K16" s="52"/>
    </row>
    <row r="17" spans="1:11" ht="15" customHeight="1" x14ac:dyDescent="0.3">
      <c r="A17" s="141"/>
      <c r="B17" s="318"/>
      <c r="C17" s="319"/>
      <c r="D17" s="319"/>
      <c r="E17" s="319"/>
      <c r="F17" s="319"/>
      <c r="G17" s="319"/>
      <c r="H17" s="319"/>
      <c r="I17" s="319"/>
      <c r="J17" s="320"/>
      <c r="K17" s="52"/>
    </row>
    <row r="18" spans="1:11" ht="15" customHeight="1" x14ac:dyDescent="0.3">
      <c r="A18" s="141"/>
      <c r="B18" s="318"/>
      <c r="C18" s="319"/>
      <c r="D18" s="319"/>
      <c r="E18" s="319"/>
      <c r="F18" s="319"/>
      <c r="G18" s="319"/>
      <c r="H18" s="319"/>
      <c r="I18" s="319"/>
      <c r="J18" s="320"/>
      <c r="K18" s="52"/>
    </row>
    <row r="19" spans="1:11" ht="15" customHeight="1" x14ac:dyDescent="0.3">
      <c r="A19" s="141"/>
      <c r="B19" s="318"/>
      <c r="C19" s="319"/>
      <c r="D19" s="319"/>
      <c r="E19" s="319"/>
      <c r="F19" s="319"/>
      <c r="G19" s="319"/>
      <c r="H19" s="319"/>
      <c r="I19" s="319"/>
      <c r="J19" s="320"/>
      <c r="K19" s="52"/>
    </row>
    <row r="20" spans="1:11" ht="15" customHeight="1" x14ac:dyDescent="0.3">
      <c r="A20" s="52"/>
      <c r="B20" s="318"/>
      <c r="C20" s="319"/>
      <c r="D20" s="319"/>
      <c r="E20" s="319"/>
      <c r="F20" s="319"/>
      <c r="G20" s="319"/>
      <c r="H20" s="319"/>
      <c r="I20" s="319"/>
      <c r="J20" s="320"/>
      <c r="K20" s="52"/>
    </row>
    <row r="21" spans="1:11" ht="15" customHeight="1" x14ac:dyDescent="0.3">
      <c r="A21" s="52"/>
      <c r="B21" s="318"/>
      <c r="C21" s="319"/>
      <c r="D21" s="319"/>
      <c r="E21" s="319"/>
      <c r="F21" s="319"/>
      <c r="G21" s="319"/>
      <c r="H21" s="319"/>
      <c r="I21" s="319"/>
      <c r="J21" s="320"/>
      <c r="K21" s="52"/>
    </row>
    <row r="22" spans="1:11" ht="15" customHeight="1" x14ac:dyDescent="0.3">
      <c r="A22" s="52"/>
      <c r="B22" s="318"/>
      <c r="C22" s="319"/>
      <c r="D22" s="319"/>
      <c r="E22" s="319"/>
      <c r="F22" s="319"/>
      <c r="G22" s="319"/>
      <c r="H22" s="319"/>
      <c r="I22" s="319"/>
      <c r="J22" s="320"/>
      <c r="K22" s="52"/>
    </row>
    <row r="23" spans="1:11" ht="15" customHeight="1" x14ac:dyDescent="0.3">
      <c r="A23" s="52"/>
      <c r="B23" s="318"/>
      <c r="C23" s="319"/>
      <c r="D23" s="319"/>
      <c r="E23" s="319"/>
      <c r="F23" s="319"/>
      <c r="G23" s="319"/>
      <c r="H23" s="319"/>
      <c r="I23" s="319"/>
      <c r="J23" s="320"/>
      <c r="K23" s="52"/>
    </row>
    <row r="24" spans="1:11" ht="15" customHeight="1" x14ac:dyDescent="0.3">
      <c r="A24" s="52"/>
      <c r="B24" s="318"/>
      <c r="C24" s="319"/>
      <c r="D24" s="319"/>
      <c r="E24" s="319"/>
      <c r="F24" s="319"/>
      <c r="G24" s="319"/>
      <c r="H24" s="319"/>
      <c r="I24" s="319"/>
      <c r="J24" s="320"/>
      <c r="K24" s="52"/>
    </row>
    <row r="25" spans="1:11" ht="15" customHeight="1" x14ac:dyDescent="0.3">
      <c r="B25" s="321"/>
      <c r="C25" s="322"/>
      <c r="D25" s="322"/>
      <c r="E25" s="322"/>
      <c r="F25" s="322"/>
      <c r="G25" s="322"/>
      <c r="H25" s="322"/>
      <c r="I25" s="322"/>
      <c r="J25" s="323"/>
    </row>
    <row r="26" spans="1:11" ht="15" customHeight="1" x14ac:dyDescent="0.3">
      <c r="B26" s="51"/>
      <c r="C26" s="51"/>
      <c r="D26" s="51"/>
      <c r="E26" s="51"/>
      <c r="F26" s="51"/>
      <c r="G26" s="51"/>
      <c r="H26" s="51"/>
      <c r="I26" s="51"/>
      <c r="J26" s="51"/>
    </row>
    <row r="27" spans="1:11" ht="15" customHeight="1" x14ac:dyDescent="0.3">
      <c r="B27" s="51"/>
      <c r="C27" s="51"/>
      <c r="D27" s="51"/>
      <c r="E27" s="51"/>
      <c r="F27" s="51"/>
      <c r="G27" s="51"/>
      <c r="H27" s="51"/>
      <c r="I27" s="51"/>
      <c r="J27" s="51"/>
    </row>
    <row r="28" spans="1:11" ht="15" customHeight="1" x14ac:dyDescent="0.3">
      <c r="B28" s="51"/>
      <c r="C28" s="51"/>
      <c r="D28" s="51"/>
      <c r="E28" s="51"/>
      <c r="F28" s="51"/>
      <c r="G28" s="51"/>
      <c r="H28" s="51"/>
      <c r="I28" s="51"/>
      <c r="J28" s="51"/>
    </row>
    <row r="29" spans="1:11" ht="15" customHeight="1" x14ac:dyDescent="0.3">
      <c r="B29" s="51"/>
      <c r="C29" s="51"/>
      <c r="D29" s="51"/>
      <c r="E29" s="51"/>
      <c r="F29" s="51"/>
      <c r="G29" s="51"/>
      <c r="H29" s="51"/>
      <c r="I29" s="51"/>
      <c r="J29" s="51"/>
    </row>
    <row r="30" spans="1:11" ht="15" customHeight="1" x14ac:dyDescent="0.3">
      <c r="B30" s="51"/>
      <c r="C30" s="51"/>
      <c r="D30" s="51"/>
      <c r="E30" s="51"/>
      <c r="F30" s="51"/>
      <c r="G30" s="51"/>
      <c r="H30" s="51"/>
      <c r="I30" s="51"/>
      <c r="J30" s="51"/>
    </row>
    <row r="31" spans="1:11" ht="15" customHeight="1" x14ac:dyDescent="0.3">
      <c r="B31" s="51"/>
      <c r="C31" s="51"/>
      <c r="D31" s="51"/>
      <c r="E31" s="51"/>
      <c r="F31" s="51"/>
      <c r="G31" s="51"/>
      <c r="H31" s="51"/>
      <c r="I31" s="51"/>
      <c r="J31" s="51"/>
    </row>
    <row r="32" spans="1:11" ht="15" customHeight="1" x14ac:dyDescent="0.3">
      <c r="B32" s="51"/>
      <c r="C32" s="51"/>
      <c r="D32" s="51"/>
      <c r="E32" s="51"/>
      <c r="F32" s="51"/>
      <c r="G32" s="51"/>
      <c r="H32" s="51"/>
      <c r="I32" s="51"/>
      <c r="J32" s="51"/>
    </row>
    <row r="33" spans="2:10" ht="15" customHeight="1" x14ac:dyDescent="0.3">
      <c r="B33" s="22"/>
      <c r="C33" s="22"/>
      <c r="D33" s="22"/>
      <c r="E33" s="22"/>
      <c r="F33" s="22"/>
      <c r="G33" s="22"/>
      <c r="H33" s="22"/>
      <c r="I33" s="22"/>
      <c r="J33" s="51"/>
    </row>
    <row r="34" spans="2:10" ht="15" customHeight="1" x14ac:dyDescent="0.3">
      <c r="B34" s="51"/>
      <c r="C34" s="51"/>
      <c r="D34" s="51"/>
      <c r="E34" s="51"/>
      <c r="F34" s="51"/>
      <c r="G34" s="51"/>
      <c r="H34" s="51"/>
      <c r="I34" s="51"/>
      <c r="J34" s="51"/>
    </row>
    <row r="35" spans="2:10" ht="15" customHeight="1" x14ac:dyDescent="0.3">
      <c r="B35" s="51"/>
      <c r="C35" s="51"/>
      <c r="D35" s="51"/>
      <c r="E35" s="51"/>
      <c r="F35" s="51"/>
      <c r="G35" s="51"/>
      <c r="H35" s="51"/>
      <c r="I35" s="51"/>
      <c r="J35" s="51"/>
    </row>
    <row r="36" spans="2:10" ht="15" customHeight="1" x14ac:dyDescent="0.3">
      <c r="B36" s="51"/>
      <c r="C36" s="51"/>
      <c r="D36" s="51"/>
      <c r="E36" s="51"/>
      <c r="F36" s="51"/>
      <c r="G36" s="51"/>
      <c r="H36" s="51"/>
      <c r="I36" s="51"/>
      <c r="J36" s="51"/>
    </row>
    <row r="37" spans="2:10" ht="15" customHeight="1" x14ac:dyDescent="0.3">
      <c r="B37" s="51"/>
      <c r="C37" s="51"/>
      <c r="D37" s="51"/>
      <c r="E37" s="51"/>
      <c r="F37" s="51"/>
      <c r="G37" s="51"/>
      <c r="H37" s="51"/>
      <c r="I37" s="51"/>
      <c r="J37" s="51"/>
    </row>
    <row r="38" spans="2:10" ht="15" customHeight="1" x14ac:dyDescent="0.3">
      <c r="B38" s="51"/>
      <c r="C38" s="51"/>
      <c r="D38" s="51"/>
      <c r="E38" s="51"/>
      <c r="F38" s="51"/>
      <c r="G38" s="51"/>
      <c r="H38" s="51"/>
      <c r="I38" s="51"/>
      <c r="J38" s="51"/>
    </row>
    <row r="39" spans="2:10" ht="15" customHeight="1" x14ac:dyDescent="0.3">
      <c r="B39" s="51"/>
      <c r="C39" s="51"/>
      <c r="D39" s="51"/>
      <c r="E39" s="51"/>
      <c r="F39" s="51"/>
      <c r="G39" s="51"/>
      <c r="H39" s="51"/>
      <c r="I39" s="51"/>
      <c r="J39" s="51"/>
    </row>
    <row r="40" spans="2:10" ht="15" customHeight="1" x14ac:dyDescent="0.3">
      <c r="B40" s="51"/>
      <c r="C40" s="51"/>
      <c r="D40" s="51"/>
      <c r="E40" s="51"/>
      <c r="F40" s="51"/>
      <c r="G40" s="51"/>
      <c r="H40" s="51"/>
      <c r="I40" s="51"/>
      <c r="J40" s="51"/>
    </row>
    <row r="41" spans="2:10" ht="15" customHeight="1" x14ac:dyDescent="0.3">
      <c r="B41" s="51"/>
      <c r="C41" s="51"/>
      <c r="D41" s="51"/>
      <c r="E41" s="51"/>
      <c r="F41" s="51"/>
      <c r="G41" s="51"/>
      <c r="H41" s="51"/>
      <c r="I41" s="51"/>
      <c r="J41" s="51"/>
    </row>
    <row r="42" spans="2:10" ht="15" customHeight="1" x14ac:dyDescent="0.3">
      <c r="B42" s="51"/>
      <c r="C42" s="51"/>
      <c r="D42" s="51"/>
      <c r="E42" s="51"/>
      <c r="F42" s="51"/>
      <c r="G42" s="51"/>
      <c r="H42" s="51"/>
      <c r="I42" s="51"/>
      <c r="J42" s="51"/>
    </row>
    <row r="43" spans="2:10" ht="15" customHeight="1" x14ac:dyDescent="0.3">
      <c r="B43" s="51"/>
      <c r="C43" s="51"/>
      <c r="D43" s="51"/>
      <c r="E43" s="51"/>
      <c r="F43" s="51"/>
      <c r="G43" s="51"/>
      <c r="H43" s="51"/>
      <c r="I43" s="51"/>
      <c r="J43" s="51"/>
    </row>
    <row r="44" spans="2:10" ht="15" customHeight="1" x14ac:dyDescent="0.3">
      <c r="B44" s="51"/>
      <c r="C44" s="51"/>
      <c r="D44" s="51"/>
      <c r="E44" s="51"/>
      <c r="F44" s="51"/>
      <c r="G44" s="51"/>
      <c r="H44" s="51"/>
      <c r="I44" s="51"/>
      <c r="J44" s="51"/>
    </row>
    <row r="45" spans="2:10" ht="15" customHeight="1" x14ac:dyDescent="0.3">
      <c r="B45" s="51"/>
      <c r="C45" s="51"/>
      <c r="D45" s="51"/>
      <c r="E45" s="51"/>
      <c r="F45" s="51"/>
      <c r="G45" s="51"/>
      <c r="H45" s="51"/>
      <c r="I45" s="51"/>
      <c r="J45" s="51"/>
    </row>
    <row r="46" spans="2:10" ht="15" customHeight="1" x14ac:dyDescent="0.3">
      <c r="B46" s="51"/>
      <c r="C46" s="51"/>
      <c r="D46" s="51"/>
      <c r="E46" s="51"/>
      <c r="F46" s="51"/>
      <c r="G46" s="51"/>
      <c r="H46" s="51"/>
      <c r="I46" s="51"/>
      <c r="J46" s="51"/>
    </row>
    <row r="47" spans="2:10" ht="15" customHeight="1" x14ac:dyDescent="0.3">
      <c r="B47" s="51"/>
      <c r="C47" s="51"/>
      <c r="D47" s="51"/>
      <c r="E47" s="51"/>
      <c r="F47" s="51"/>
      <c r="G47" s="51"/>
      <c r="H47" s="51"/>
      <c r="I47" s="51"/>
      <c r="J47" s="51"/>
    </row>
    <row r="48" spans="2:10" ht="15" customHeight="1" x14ac:dyDescent="0.3">
      <c r="B48" s="51"/>
      <c r="C48" s="51"/>
      <c r="D48" s="51"/>
      <c r="E48" s="51"/>
      <c r="F48" s="51"/>
      <c r="G48" s="51"/>
      <c r="H48" s="51"/>
      <c r="I48" s="51"/>
      <c r="J48" s="51"/>
    </row>
    <row r="49" spans="2:10" ht="15" customHeight="1" x14ac:dyDescent="0.3">
      <c r="B49" s="51"/>
      <c r="C49" s="51"/>
      <c r="D49" s="51"/>
      <c r="E49" s="51"/>
      <c r="F49" s="51"/>
      <c r="G49" s="51"/>
      <c r="H49" s="51"/>
      <c r="I49" s="51"/>
      <c r="J49" s="51"/>
    </row>
  </sheetData>
  <mergeCells count="1">
    <mergeCell ref="B10:J25"/>
  </mergeCells>
  <hyperlinks>
    <hyperlink ref="L2" location="Contenido!A1" display="Contenido" xr:uid="{1B7AD0BC-250A-4C1C-8F48-E35401E649CC}"/>
  </hyperlinks>
  <printOptions horizontalCentered="1"/>
  <pageMargins left="0.39370078740157483" right="0.39370078740157483" top="0.39370078740157483" bottom="0.39370078740157483" header="0.31496062992125984" footer="0.31496062992125984"/>
  <pageSetup orientation="landscape" horizontalDpi="300" verticalDpi="300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4AA628-6112-4C72-9196-4FE59B248440}">
  <sheetPr>
    <pageSetUpPr fitToPage="1"/>
  </sheetPr>
  <dimension ref="A1:AD247"/>
  <sheetViews>
    <sheetView showGridLines="0" zoomScale="90" zoomScaleNormal="90" zoomScaleSheetLayoutView="90" workbookViewId="0">
      <selection activeCell="AD2" sqref="AD2"/>
    </sheetView>
  </sheetViews>
  <sheetFormatPr baseColWidth="10" defaultColWidth="1.54296875" defaultRowHeight="14" x14ac:dyDescent="0.35"/>
  <cols>
    <col min="1" max="1" width="19.1796875" style="38" customWidth="1"/>
    <col min="2" max="4" width="7.54296875" style="38" customWidth="1"/>
    <col min="5" max="5" width="1.7265625" style="38" customWidth="1"/>
    <col min="6" max="8" width="7.54296875" style="38" customWidth="1"/>
    <col min="9" max="9" width="1.7265625" style="38" customWidth="1"/>
    <col min="10" max="12" width="7.54296875" style="38" customWidth="1"/>
    <col min="13" max="13" width="1.7265625" style="38" customWidth="1"/>
    <col min="14" max="16" width="7.54296875" style="38" customWidth="1"/>
    <col min="17" max="17" width="1.7265625" style="38" customWidth="1"/>
    <col min="18" max="20" width="7.54296875" style="38" customWidth="1"/>
    <col min="21" max="21" width="1.7265625" style="38" customWidth="1"/>
    <col min="22" max="24" width="7.54296875" style="38" customWidth="1"/>
    <col min="25" max="25" width="1.7265625" style="38" customWidth="1"/>
    <col min="26" max="28" width="7.54296875" style="38" customWidth="1"/>
    <col min="29" max="29" width="5.7265625" style="38" customWidth="1"/>
    <col min="30" max="30" width="11.453125" style="38"/>
    <col min="31" max="154" width="11.453125" style="38" customWidth="1"/>
    <col min="155" max="155" width="22.54296875" style="38" customWidth="1"/>
    <col min="156" max="156" width="7.453125" style="38" customWidth="1"/>
    <col min="157" max="157" width="6.81640625" style="38" customWidth="1"/>
    <col min="158" max="158" width="6" style="38" bestFit="1" customWidth="1"/>
    <col min="159" max="159" width="1.54296875" style="38"/>
    <col min="160" max="160" width="6" style="38" bestFit="1" customWidth="1"/>
    <col min="161" max="162" width="5.453125" style="38" customWidth="1"/>
    <col min="163" max="163" width="1.54296875" style="38"/>
    <col min="164" max="166" width="5.1796875" style="38" customWidth="1"/>
    <col min="167" max="167" width="1.54296875" style="38"/>
    <col min="168" max="170" width="4.54296875" style="38" customWidth="1"/>
    <col min="171" max="171" width="1.54296875" style="38"/>
    <col min="172" max="174" width="4.54296875" style="38" customWidth="1"/>
    <col min="175" max="175" width="1.54296875" style="38"/>
    <col min="176" max="178" width="4.54296875" style="38" customWidth="1"/>
    <col min="179" max="179" width="1.54296875" style="38"/>
    <col min="180" max="180" width="4.81640625" style="38" bestFit="1" customWidth="1"/>
    <col min="181" max="181" width="4" style="38" customWidth="1"/>
    <col min="182" max="182" width="5" style="38" customWidth="1"/>
    <col min="183" max="183" width="11.453125" style="38" customWidth="1"/>
    <col min="184" max="184" width="12.453125" style="38" customWidth="1"/>
    <col min="185" max="185" width="10.81640625" style="38" customWidth="1"/>
    <col min="186" max="187" width="6.1796875" style="38" customWidth="1"/>
    <col min="188" max="188" width="1.54296875" style="38" customWidth="1"/>
    <col min="189" max="189" width="6" style="38" customWidth="1"/>
    <col min="190" max="191" width="5.453125" style="38" customWidth="1"/>
    <col min="192" max="192" width="1.54296875" style="38" customWidth="1"/>
    <col min="193" max="195" width="5.453125" style="38" customWidth="1"/>
    <col min="196" max="196" width="1.54296875" style="38" customWidth="1"/>
    <col min="197" max="199" width="5.453125" style="38" customWidth="1"/>
    <col min="200" max="200" width="1.54296875" style="38" customWidth="1"/>
    <col min="201" max="203" width="5.453125" style="38" customWidth="1"/>
    <col min="204" max="204" width="1.54296875" style="38" customWidth="1"/>
    <col min="205" max="207" width="5.453125" style="38" customWidth="1"/>
    <col min="208" max="16384" width="1.54296875" style="38"/>
  </cols>
  <sheetData>
    <row r="1" spans="1:30" ht="15.75" customHeight="1" x14ac:dyDescent="0.3">
      <c r="A1" s="330" t="s">
        <v>388</v>
      </c>
      <c r="B1" s="330"/>
      <c r="C1" s="330"/>
      <c r="D1" s="330"/>
      <c r="E1" s="330"/>
      <c r="F1" s="330"/>
      <c r="G1" s="330"/>
      <c r="H1" s="330"/>
      <c r="I1" s="330"/>
      <c r="J1" s="330"/>
      <c r="K1" s="330"/>
      <c r="L1" s="330"/>
      <c r="M1" s="330"/>
      <c r="N1" s="330"/>
      <c r="O1" s="330"/>
      <c r="P1" s="330"/>
      <c r="Q1" s="330"/>
      <c r="R1" s="330"/>
      <c r="S1" s="330"/>
      <c r="T1" s="330"/>
      <c r="U1" s="330"/>
      <c r="V1" s="330"/>
      <c r="W1" s="330"/>
      <c r="X1" s="330"/>
      <c r="Y1" s="330"/>
      <c r="Z1" s="330"/>
      <c r="AA1" s="330"/>
      <c r="AB1" s="330"/>
      <c r="AC1" s="214"/>
      <c r="AD1" s="30"/>
    </row>
    <row r="2" spans="1:30" ht="15.75" customHeight="1" x14ac:dyDescent="0.35">
      <c r="A2" s="330" t="s">
        <v>259</v>
      </c>
      <c r="B2" s="330"/>
      <c r="C2" s="330"/>
      <c r="D2" s="330"/>
      <c r="E2" s="330"/>
      <c r="F2" s="330"/>
      <c r="G2" s="330"/>
      <c r="H2" s="330"/>
      <c r="I2" s="330"/>
      <c r="J2" s="330"/>
      <c r="K2" s="330"/>
      <c r="L2" s="330"/>
      <c r="M2" s="330"/>
      <c r="N2" s="330"/>
      <c r="O2" s="330"/>
      <c r="P2" s="330"/>
      <c r="Q2" s="330"/>
      <c r="R2" s="330"/>
      <c r="S2" s="330"/>
      <c r="T2" s="330"/>
      <c r="U2" s="330"/>
      <c r="V2" s="330"/>
      <c r="W2" s="330"/>
      <c r="X2" s="330"/>
      <c r="Y2" s="330"/>
      <c r="Z2" s="330"/>
      <c r="AA2" s="330"/>
      <c r="AB2" s="330"/>
      <c r="AC2" s="214"/>
      <c r="AD2" s="311" t="s">
        <v>131</v>
      </c>
    </row>
    <row r="3" spans="1:30" ht="15.75" customHeight="1" x14ac:dyDescent="0.3">
      <c r="A3" s="330" t="s">
        <v>288</v>
      </c>
      <c r="B3" s="330"/>
      <c r="C3" s="330"/>
      <c r="D3" s="330"/>
      <c r="E3" s="330"/>
      <c r="F3" s="330"/>
      <c r="G3" s="330"/>
      <c r="H3" s="330"/>
      <c r="I3" s="330"/>
      <c r="J3" s="330"/>
      <c r="K3" s="330"/>
      <c r="L3" s="330"/>
      <c r="M3" s="330"/>
      <c r="N3" s="330"/>
      <c r="O3" s="330"/>
      <c r="P3" s="330"/>
      <c r="Q3" s="330"/>
      <c r="R3" s="330"/>
      <c r="S3" s="330"/>
      <c r="T3" s="330"/>
      <c r="U3" s="330"/>
      <c r="V3" s="330"/>
      <c r="W3" s="330"/>
      <c r="X3" s="330"/>
      <c r="Y3" s="330"/>
      <c r="Z3" s="330"/>
      <c r="AA3" s="330"/>
      <c r="AB3" s="330"/>
      <c r="AC3" s="214"/>
      <c r="AD3" s="30"/>
    </row>
    <row r="4" spans="1:30" ht="15.75" customHeight="1" x14ac:dyDescent="0.3">
      <c r="A4" s="330" t="s">
        <v>289</v>
      </c>
      <c r="B4" s="330"/>
      <c r="C4" s="330"/>
      <c r="D4" s="330"/>
      <c r="E4" s="330"/>
      <c r="F4" s="330"/>
      <c r="G4" s="330"/>
      <c r="H4" s="330"/>
      <c r="I4" s="330"/>
      <c r="J4" s="330"/>
      <c r="K4" s="330"/>
      <c r="L4" s="330"/>
      <c r="M4" s="330"/>
      <c r="N4" s="330"/>
      <c r="O4" s="330"/>
      <c r="P4" s="330"/>
      <c r="Q4" s="330"/>
      <c r="R4" s="330"/>
      <c r="S4" s="330"/>
      <c r="T4" s="330"/>
      <c r="U4" s="330"/>
      <c r="V4" s="330"/>
      <c r="W4" s="330"/>
      <c r="X4" s="330"/>
      <c r="Y4" s="330"/>
      <c r="Z4" s="330"/>
      <c r="AA4" s="330"/>
      <c r="AB4" s="330"/>
      <c r="AC4" s="214"/>
      <c r="AD4" s="30"/>
    </row>
    <row r="5" spans="1:30" s="71" customFormat="1" ht="21" customHeight="1" x14ac:dyDescent="0.3">
      <c r="A5" s="331" t="s">
        <v>290</v>
      </c>
      <c r="B5" s="333" t="s">
        <v>158</v>
      </c>
      <c r="C5" s="333"/>
      <c r="D5" s="333"/>
      <c r="E5" s="245"/>
      <c r="F5" s="333" t="s">
        <v>350</v>
      </c>
      <c r="G5" s="333"/>
      <c r="H5" s="333"/>
      <c r="I5" s="245"/>
      <c r="J5" s="333" t="s">
        <v>351</v>
      </c>
      <c r="K5" s="333"/>
      <c r="L5" s="333"/>
      <c r="M5" s="245"/>
      <c r="N5" s="333" t="s">
        <v>352</v>
      </c>
      <c r="O5" s="333"/>
      <c r="P5" s="333"/>
      <c r="Q5" s="245"/>
      <c r="R5" s="333" t="s">
        <v>353</v>
      </c>
      <c r="S5" s="333"/>
      <c r="T5" s="333"/>
      <c r="U5" s="245"/>
      <c r="V5" s="333" t="s">
        <v>354</v>
      </c>
      <c r="W5" s="333"/>
      <c r="X5" s="333"/>
      <c r="Y5" s="245"/>
      <c r="Z5" s="333" t="s">
        <v>355</v>
      </c>
      <c r="AA5" s="333"/>
      <c r="AB5" s="333"/>
      <c r="AC5" s="205"/>
      <c r="AD5" s="30"/>
    </row>
    <row r="6" spans="1:30" s="71" customFormat="1" ht="21" customHeight="1" x14ac:dyDescent="0.3">
      <c r="A6" s="332"/>
      <c r="B6" s="244" t="s">
        <v>158</v>
      </c>
      <c r="C6" s="244" t="s">
        <v>297</v>
      </c>
      <c r="D6" s="244" t="s">
        <v>298</v>
      </c>
      <c r="E6" s="245"/>
      <c r="F6" s="244" t="s">
        <v>158</v>
      </c>
      <c r="G6" s="244" t="s">
        <v>297</v>
      </c>
      <c r="H6" s="244" t="s">
        <v>298</v>
      </c>
      <c r="I6" s="245"/>
      <c r="J6" s="244" t="s">
        <v>158</v>
      </c>
      <c r="K6" s="244" t="s">
        <v>297</v>
      </c>
      <c r="L6" s="244" t="s">
        <v>298</v>
      </c>
      <c r="M6" s="245"/>
      <c r="N6" s="244" t="s">
        <v>158</v>
      </c>
      <c r="O6" s="244" t="s">
        <v>297</v>
      </c>
      <c r="P6" s="244" t="s">
        <v>298</v>
      </c>
      <c r="Q6" s="245"/>
      <c r="R6" s="244" t="s">
        <v>158</v>
      </c>
      <c r="S6" s="244" t="s">
        <v>297</v>
      </c>
      <c r="T6" s="244" t="s">
        <v>298</v>
      </c>
      <c r="U6" s="245"/>
      <c r="V6" s="244" t="s">
        <v>158</v>
      </c>
      <c r="W6" s="244" t="s">
        <v>297</v>
      </c>
      <c r="X6" s="244" t="s">
        <v>298</v>
      </c>
      <c r="Y6" s="245"/>
      <c r="Z6" s="244" t="s">
        <v>158</v>
      </c>
      <c r="AA6" s="244" t="s">
        <v>297</v>
      </c>
      <c r="AB6" s="244" t="s">
        <v>298</v>
      </c>
      <c r="AC6" s="206"/>
      <c r="AD6" s="30"/>
    </row>
    <row r="7" spans="1:30" x14ac:dyDescent="0.3">
      <c r="A7" s="63"/>
      <c r="B7" s="64"/>
      <c r="C7" s="63"/>
      <c r="D7" s="63"/>
      <c r="E7" s="64"/>
      <c r="F7" s="64"/>
      <c r="G7" s="63"/>
      <c r="H7" s="63"/>
      <c r="I7" s="64"/>
      <c r="J7" s="64"/>
      <c r="K7" s="63"/>
      <c r="L7" s="63"/>
      <c r="M7" s="64"/>
      <c r="N7" s="64"/>
      <c r="O7" s="63"/>
      <c r="P7" s="63"/>
      <c r="Q7" s="64"/>
      <c r="R7" s="64"/>
      <c r="S7" s="63"/>
      <c r="T7" s="63"/>
      <c r="U7" s="64"/>
      <c r="V7" s="64"/>
      <c r="W7" s="63"/>
      <c r="X7" s="63"/>
      <c r="Y7" s="64"/>
      <c r="Z7" s="64"/>
      <c r="AA7" s="63"/>
      <c r="AB7" s="63"/>
      <c r="AC7" s="63"/>
      <c r="AD7" s="30"/>
    </row>
    <row r="8" spans="1:30" x14ac:dyDescent="0.35">
      <c r="A8" s="326" t="s">
        <v>139</v>
      </c>
      <c r="B8" s="326"/>
      <c r="C8" s="326"/>
      <c r="D8" s="326"/>
      <c r="E8" s="326"/>
      <c r="F8" s="326"/>
      <c r="G8" s="326"/>
      <c r="H8" s="326"/>
      <c r="I8" s="326"/>
      <c r="J8" s="326"/>
      <c r="K8" s="326"/>
      <c r="L8" s="326"/>
      <c r="M8" s="326"/>
      <c r="N8" s="326"/>
      <c r="O8" s="326"/>
      <c r="P8" s="326"/>
      <c r="Q8" s="326"/>
      <c r="R8" s="326"/>
      <c r="S8" s="326"/>
      <c r="T8" s="326"/>
      <c r="U8" s="326"/>
      <c r="V8" s="326"/>
      <c r="W8" s="326"/>
      <c r="X8" s="326"/>
      <c r="Y8" s="326"/>
      <c r="Z8" s="326"/>
      <c r="AA8" s="326"/>
      <c r="AB8" s="326"/>
      <c r="AC8" s="263"/>
    </row>
    <row r="9" spans="1:30" x14ac:dyDescent="0.35">
      <c r="A9" s="96" t="s">
        <v>158</v>
      </c>
      <c r="B9" s="154">
        <v>4438</v>
      </c>
      <c r="C9" s="154">
        <v>2849</v>
      </c>
      <c r="D9" s="154">
        <v>1589</v>
      </c>
      <c r="E9" s="154"/>
      <c r="F9" s="154">
        <v>1382</v>
      </c>
      <c r="G9" s="154">
        <v>882</v>
      </c>
      <c r="H9" s="154">
        <v>500</v>
      </c>
      <c r="I9" s="154"/>
      <c r="J9" s="154">
        <v>1142</v>
      </c>
      <c r="K9" s="154">
        <v>700</v>
      </c>
      <c r="L9" s="154">
        <v>442</v>
      </c>
      <c r="M9" s="154"/>
      <c r="N9" s="154">
        <v>670</v>
      </c>
      <c r="O9" s="154">
        <v>461</v>
      </c>
      <c r="P9" s="154">
        <v>209</v>
      </c>
      <c r="Q9" s="154"/>
      <c r="R9" s="154">
        <v>898</v>
      </c>
      <c r="S9" s="154">
        <v>571</v>
      </c>
      <c r="T9" s="154">
        <v>327</v>
      </c>
      <c r="U9" s="154"/>
      <c r="V9" s="154">
        <v>227</v>
      </c>
      <c r="W9" s="154">
        <v>158</v>
      </c>
      <c r="X9" s="154">
        <v>69</v>
      </c>
      <c r="Y9" s="154"/>
      <c r="Z9" s="154">
        <v>119</v>
      </c>
      <c r="AA9" s="154">
        <v>77</v>
      </c>
      <c r="AB9" s="154">
        <v>42</v>
      </c>
      <c r="AC9" s="186"/>
      <c r="AD9" s="71"/>
    </row>
    <row r="10" spans="1:30" x14ac:dyDescent="0.35">
      <c r="A10" s="169" t="s">
        <v>299</v>
      </c>
      <c r="B10" s="151">
        <v>4360</v>
      </c>
      <c r="C10" s="151">
        <v>2791</v>
      </c>
      <c r="D10" s="151">
        <v>1569</v>
      </c>
      <c r="E10" s="151"/>
      <c r="F10" s="151">
        <v>1367</v>
      </c>
      <c r="G10" s="151">
        <v>867</v>
      </c>
      <c r="H10" s="151">
        <v>500</v>
      </c>
      <c r="I10" s="151"/>
      <c r="J10" s="151">
        <v>1132</v>
      </c>
      <c r="K10" s="151">
        <v>690</v>
      </c>
      <c r="L10" s="151">
        <v>442</v>
      </c>
      <c r="M10" s="151"/>
      <c r="N10" s="151">
        <v>668</v>
      </c>
      <c r="O10" s="151">
        <v>459</v>
      </c>
      <c r="P10" s="151">
        <v>209</v>
      </c>
      <c r="Q10" s="151"/>
      <c r="R10" s="151">
        <v>852</v>
      </c>
      <c r="S10" s="151">
        <v>542</v>
      </c>
      <c r="T10" s="151">
        <v>310</v>
      </c>
      <c r="U10" s="151"/>
      <c r="V10" s="151">
        <v>223</v>
      </c>
      <c r="W10" s="151">
        <v>156</v>
      </c>
      <c r="X10" s="151">
        <v>67</v>
      </c>
      <c r="Y10" s="151"/>
      <c r="Z10" s="151">
        <v>118</v>
      </c>
      <c r="AA10" s="151">
        <v>77</v>
      </c>
      <c r="AB10" s="151">
        <v>41</v>
      </c>
      <c r="AC10" s="290"/>
    </row>
    <row r="11" spans="1:30" x14ac:dyDescent="0.35">
      <c r="A11" s="169" t="s">
        <v>300</v>
      </c>
      <c r="B11" s="151">
        <v>0</v>
      </c>
      <c r="C11" s="151">
        <v>0</v>
      </c>
      <c r="D11" s="151">
        <v>0</v>
      </c>
      <c r="E11" s="151"/>
      <c r="F11" s="151">
        <v>0</v>
      </c>
      <c r="G11" s="151">
        <v>0</v>
      </c>
      <c r="H11" s="151">
        <v>0</v>
      </c>
      <c r="I11" s="151"/>
      <c r="J11" s="151">
        <v>0</v>
      </c>
      <c r="K11" s="151">
        <v>0</v>
      </c>
      <c r="L11" s="151">
        <v>0</v>
      </c>
      <c r="M11" s="151"/>
      <c r="N11" s="151">
        <v>0</v>
      </c>
      <c r="O11" s="151">
        <v>0</v>
      </c>
      <c r="P11" s="151">
        <v>0</v>
      </c>
      <c r="Q11" s="151"/>
      <c r="R11" s="151">
        <v>0</v>
      </c>
      <c r="S11" s="151">
        <v>0</v>
      </c>
      <c r="T11" s="151">
        <v>0</v>
      </c>
      <c r="U11" s="151"/>
      <c r="V11" s="151">
        <v>0</v>
      </c>
      <c r="W11" s="151">
        <v>0</v>
      </c>
      <c r="X11" s="151">
        <v>0</v>
      </c>
      <c r="Y11" s="151"/>
      <c r="Z11" s="151">
        <v>0</v>
      </c>
      <c r="AA11" s="151">
        <v>0</v>
      </c>
      <c r="AB11" s="151">
        <v>0</v>
      </c>
      <c r="AC11" s="290"/>
    </row>
    <row r="12" spans="1:30" x14ac:dyDescent="0.35">
      <c r="A12" s="169" t="s">
        <v>301</v>
      </c>
      <c r="B12" s="151">
        <v>78</v>
      </c>
      <c r="C12" s="151">
        <v>58</v>
      </c>
      <c r="D12" s="151">
        <v>20</v>
      </c>
      <c r="E12" s="151"/>
      <c r="F12" s="151">
        <v>15</v>
      </c>
      <c r="G12" s="151">
        <v>15</v>
      </c>
      <c r="H12" s="151">
        <v>0</v>
      </c>
      <c r="I12" s="151"/>
      <c r="J12" s="151">
        <v>10</v>
      </c>
      <c r="K12" s="151">
        <v>10</v>
      </c>
      <c r="L12" s="151">
        <v>0</v>
      </c>
      <c r="M12" s="151"/>
      <c r="N12" s="151">
        <v>2</v>
      </c>
      <c r="O12" s="151">
        <v>2</v>
      </c>
      <c r="P12" s="151">
        <v>0</v>
      </c>
      <c r="Q12" s="151"/>
      <c r="R12" s="151">
        <v>46</v>
      </c>
      <c r="S12" s="151">
        <v>29</v>
      </c>
      <c r="T12" s="151">
        <v>17</v>
      </c>
      <c r="U12" s="151"/>
      <c r="V12" s="151">
        <v>4</v>
      </c>
      <c r="W12" s="151">
        <v>2</v>
      </c>
      <c r="X12" s="151">
        <v>2</v>
      </c>
      <c r="Y12" s="151"/>
      <c r="Z12" s="151">
        <v>1</v>
      </c>
      <c r="AA12" s="151">
        <v>0</v>
      </c>
      <c r="AB12" s="151">
        <v>1</v>
      </c>
      <c r="AC12" s="290"/>
    </row>
    <row r="13" spans="1:30" x14ac:dyDescent="0.35">
      <c r="A13" s="137"/>
      <c r="B13" s="151"/>
      <c r="C13" s="151"/>
      <c r="D13" s="151"/>
      <c r="E13" s="151"/>
      <c r="F13" s="151"/>
      <c r="G13" s="151"/>
      <c r="H13" s="151"/>
      <c r="I13" s="151"/>
      <c r="J13" s="151"/>
      <c r="K13" s="151"/>
      <c r="L13" s="151"/>
      <c r="M13" s="151"/>
      <c r="N13" s="151"/>
      <c r="O13" s="151"/>
      <c r="P13" s="151"/>
      <c r="Q13" s="151"/>
      <c r="R13" s="151"/>
      <c r="S13" s="151"/>
      <c r="T13" s="151"/>
      <c r="U13" s="151"/>
      <c r="V13" s="151"/>
      <c r="W13" s="151"/>
      <c r="X13" s="151"/>
      <c r="Y13" s="151"/>
      <c r="Z13" s="151"/>
      <c r="AA13" s="151"/>
      <c r="AB13" s="151"/>
      <c r="AC13" s="290"/>
    </row>
    <row r="14" spans="1:30" x14ac:dyDescent="0.35">
      <c r="A14" s="96" t="s">
        <v>302</v>
      </c>
      <c r="B14" s="154">
        <v>2259</v>
      </c>
      <c r="C14" s="154">
        <v>1413</v>
      </c>
      <c r="D14" s="154">
        <v>846</v>
      </c>
      <c r="E14" s="154"/>
      <c r="F14" s="154">
        <v>647</v>
      </c>
      <c r="G14" s="154">
        <v>404</v>
      </c>
      <c r="H14" s="154">
        <v>243</v>
      </c>
      <c r="I14" s="154"/>
      <c r="J14" s="154">
        <v>545</v>
      </c>
      <c r="K14" s="154">
        <v>339</v>
      </c>
      <c r="L14" s="154">
        <v>206</v>
      </c>
      <c r="M14" s="154"/>
      <c r="N14" s="154">
        <v>327</v>
      </c>
      <c r="O14" s="154">
        <v>205</v>
      </c>
      <c r="P14" s="154">
        <v>122</v>
      </c>
      <c r="Q14" s="154"/>
      <c r="R14" s="154">
        <v>505</v>
      </c>
      <c r="S14" s="154">
        <v>310</v>
      </c>
      <c r="T14" s="154">
        <v>195</v>
      </c>
      <c r="U14" s="154"/>
      <c r="V14" s="154">
        <v>155</v>
      </c>
      <c r="W14" s="154">
        <v>103</v>
      </c>
      <c r="X14" s="154">
        <v>52</v>
      </c>
      <c r="Y14" s="154"/>
      <c r="Z14" s="154">
        <v>80</v>
      </c>
      <c r="AA14" s="154">
        <v>52</v>
      </c>
      <c r="AB14" s="154">
        <v>28</v>
      </c>
      <c r="AC14" s="186"/>
    </row>
    <row r="15" spans="1:30" x14ac:dyDescent="0.3">
      <c r="A15" s="169" t="s">
        <v>299</v>
      </c>
      <c r="B15" s="151">
        <v>2181</v>
      </c>
      <c r="C15" s="151">
        <v>1355</v>
      </c>
      <c r="D15" s="151">
        <v>826</v>
      </c>
      <c r="E15" s="151"/>
      <c r="F15" s="151">
        <v>632</v>
      </c>
      <c r="G15" s="151">
        <v>389</v>
      </c>
      <c r="H15" s="151">
        <v>243</v>
      </c>
      <c r="I15" s="151"/>
      <c r="J15" s="151">
        <v>535</v>
      </c>
      <c r="K15" s="151">
        <v>329</v>
      </c>
      <c r="L15" s="151">
        <v>206</v>
      </c>
      <c r="M15" s="151"/>
      <c r="N15" s="151">
        <v>325</v>
      </c>
      <c r="O15" s="151">
        <v>203</v>
      </c>
      <c r="P15" s="151">
        <v>122</v>
      </c>
      <c r="Q15" s="151"/>
      <c r="R15" s="151">
        <v>459</v>
      </c>
      <c r="S15" s="151">
        <v>281</v>
      </c>
      <c r="T15" s="151">
        <v>178</v>
      </c>
      <c r="U15" s="151"/>
      <c r="V15" s="151">
        <v>151</v>
      </c>
      <c r="W15" s="151">
        <v>101</v>
      </c>
      <c r="X15" s="151">
        <v>50</v>
      </c>
      <c r="Y15" s="151"/>
      <c r="Z15" s="151">
        <v>79</v>
      </c>
      <c r="AA15" s="151">
        <v>52</v>
      </c>
      <c r="AB15" s="151">
        <v>27</v>
      </c>
      <c r="AC15" s="295"/>
    </row>
    <row r="16" spans="1:30" x14ac:dyDescent="0.3">
      <c r="A16" s="169" t="s">
        <v>300</v>
      </c>
      <c r="B16" s="151">
        <v>0</v>
      </c>
      <c r="C16" s="151">
        <v>0</v>
      </c>
      <c r="D16" s="151">
        <v>0</v>
      </c>
      <c r="E16" s="151"/>
      <c r="F16" s="151">
        <v>0</v>
      </c>
      <c r="G16" s="151">
        <v>0</v>
      </c>
      <c r="H16" s="151">
        <v>0</v>
      </c>
      <c r="I16" s="151"/>
      <c r="J16" s="151">
        <v>0</v>
      </c>
      <c r="K16" s="151">
        <v>0</v>
      </c>
      <c r="L16" s="151">
        <v>0</v>
      </c>
      <c r="M16" s="151"/>
      <c r="N16" s="151">
        <v>0</v>
      </c>
      <c r="O16" s="151">
        <v>0</v>
      </c>
      <c r="P16" s="151">
        <v>0</v>
      </c>
      <c r="Q16" s="151"/>
      <c r="R16" s="151">
        <v>0</v>
      </c>
      <c r="S16" s="151">
        <v>0</v>
      </c>
      <c r="T16" s="151">
        <v>0</v>
      </c>
      <c r="U16" s="151"/>
      <c r="V16" s="151">
        <v>0</v>
      </c>
      <c r="W16" s="151">
        <v>0</v>
      </c>
      <c r="X16" s="151">
        <v>0</v>
      </c>
      <c r="Y16" s="151"/>
      <c r="Z16" s="151">
        <v>0</v>
      </c>
      <c r="AA16" s="151">
        <v>0</v>
      </c>
      <c r="AB16" s="151">
        <v>0</v>
      </c>
      <c r="AC16" s="295"/>
    </row>
    <row r="17" spans="1:30" x14ac:dyDescent="0.3">
      <c r="A17" s="169" t="s">
        <v>301</v>
      </c>
      <c r="B17" s="151">
        <v>78</v>
      </c>
      <c r="C17" s="151">
        <v>58</v>
      </c>
      <c r="D17" s="151">
        <v>20</v>
      </c>
      <c r="E17" s="151"/>
      <c r="F17" s="151">
        <v>15</v>
      </c>
      <c r="G17" s="151">
        <v>15</v>
      </c>
      <c r="H17" s="151">
        <v>0</v>
      </c>
      <c r="I17" s="151"/>
      <c r="J17" s="151">
        <v>10</v>
      </c>
      <c r="K17" s="151">
        <v>10</v>
      </c>
      <c r="L17" s="151">
        <v>0</v>
      </c>
      <c r="M17" s="151"/>
      <c r="N17" s="151">
        <v>2</v>
      </c>
      <c r="O17" s="151">
        <v>2</v>
      </c>
      <c r="P17" s="151">
        <v>0</v>
      </c>
      <c r="Q17" s="151"/>
      <c r="R17" s="151">
        <v>46</v>
      </c>
      <c r="S17" s="151">
        <v>29</v>
      </c>
      <c r="T17" s="151">
        <v>17</v>
      </c>
      <c r="U17" s="151"/>
      <c r="V17" s="151">
        <v>4</v>
      </c>
      <c r="W17" s="151">
        <v>2</v>
      </c>
      <c r="X17" s="151">
        <v>2</v>
      </c>
      <c r="Y17" s="151"/>
      <c r="Z17" s="151">
        <v>1</v>
      </c>
      <c r="AA17" s="151">
        <v>0</v>
      </c>
      <c r="AB17" s="151">
        <v>1</v>
      </c>
      <c r="AC17" s="295"/>
    </row>
    <row r="18" spans="1:30" x14ac:dyDescent="0.35">
      <c r="A18" s="94"/>
      <c r="B18" s="151"/>
      <c r="C18" s="151"/>
      <c r="D18" s="151"/>
      <c r="E18" s="151"/>
      <c r="F18" s="151"/>
      <c r="G18" s="151"/>
      <c r="H18" s="151"/>
      <c r="I18" s="151"/>
      <c r="J18" s="151"/>
      <c r="K18" s="151"/>
      <c r="L18" s="151"/>
      <c r="M18" s="151"/>
      <c r="N18" s="151"/>
      <c r="O18" s="151"/>
      <c r="P18" s="151"/>
      <c r="Q18" s="151"/>
      <c r="R18" s="151"/>
      <c r="S18" s="151"/>
      <c r="T18" s="151"/>
      <c r="U18" s="151"/>
      <c r="V18" s="151"/>
      <c r="W18" s="151"/>
      <c r="X18" s="151"/>
      <c r="Y18" s="151"/>
      <c r="Z18" s="151"/>
      <c r="AA18" s="151"/>
      <c r="AB18" s="151"/>
      <c r="AC18" s="296"/>
    </row>
    <row r="19" spans="1:30" x14ac:dyDescent="0.35">
      <c r="A19" s="96" t="s">
        <v>303</v>
      </c>
      <c r="B19" s="154">
        <v>2179</v>
      </c>
      <c r="C19" s="154">
        <v>1436</v>
      </c>
      <c r="D19" s="154">
        <v>743</v>
      </c>
      <c r="E19" s="154"/>
      <c r="F19" s="154">
        <v>735</v>
      </c>
      <c r="G19" s="154">
        <v>478</v>
      </c>
      <c r="H19" s="154">
        <v>257</v>
      </c>
      <c r="I19" s="154"/>
      <c r="J19" s="154">
        <v>597</v>
      </c>
      <c r="K19" s="154">
        <v>361</v>
      </c>
      <c r="L19" s="154">
        <v>236</v>
      </c>
      <c r="M19" s="154"/>
      <c r="N19" s="154">
        <v>343</v>
      </c>
      <c r="O19" s="154">
        <v>256</v>
      </c>
      <c r="P19" s="154">
        <v>87</v>
      </c>
      <c r="Q19" s="154"/>
      <c r="R19" s="154">
        <v>393</v>
      </c>
      <c r="S19" s="154">
        <v>261</v>
      </c>
      <c r="T19" s="154">
        <v>132</v>
      </c>
      <c r="U19" s="154"/>
      <c r="V19" s="154">
        <v>72</v>
      </c>
      <c r="W19" s="154">
        <v>55</v>
      </c>
      <c r="X19" s="154">
        <v>17</v>
      </c>
      <c r="Y19" s="154"/>
      <c r="Z19" s="154">
        <v>39</v>
      </c>
      <c r="AA19" s="154">
        <v>25</v>
      </c>
      <c r="AB19" s="154">
        <v>14</v>
      </c>
      <c r="AC19" s="186"/>
    </row>
    <row r="20" spans="1:30" x14ac:dyDescent="0.35">
      <c r="A20" s="169" t="s">
        <v>299</v>
      </c>
      <c r="B20" s="151">
        <v>2179</v>
      </c>
      <c r="C20" s="151">
        <v>1436</v>
      </c>
      <c r="D20" s="151">
        <v>743</v>
      </c>
      <c r="E20" s="151"/>
      <c r="F20" s="151">
        <v>735</v>
      </c>
      <c r="G20" s="151">
        <v>478</v>
      </c>
      <c r="H20" s="151">
        <v>257</v>
      </c>
      <c r="I20" s="151"/>
      <c r="J20" s="151">
        <v>597</v>
      </c>
      <c r="K20" s="151">
        <v>361</v>
      </c>
      <c r="L20" s="151">
        <v>236</v>
      </c>
      <c r="M20" s="151"/>
      <c r="N20" s="151">
        <v>343</v>
      </c>
      <c r="O20" s="151">
        <v>256</v>
      </c>
      <c r="P20" s="151">
        <v>87</v>
      </c>
      <c r="Q20" s="151"/>
      <c r="R20" s="151">
        <v>393</v>
      </c>
      <c r="S20" s="151">
        <v>261</v>
      </c>
      <c r="T20" s="151">
        <v>132</v>
      </c>
      <c r="U20" s="151"/>
      <c r="V20" s="151">
        <v>72</v>
      </c>
      <c r="W20" s="151">
        <v>55</v>
      </c>
      <c r="X20" s="151">
        <v>17</v>
      </c>
      <c r="Y20" s="151"/>
      <c r="Z20" s="151">
        <v>39</v>
      </c>
      <c r="AA20" s="151">
        <v>25</v>
      </c>
      <c r="AB20" s="151">
        <v>14</v>
      </c>
      <c r="AC20" s="296"/>
    </row>
    <row r="21" spans="1:30" x14ac:dyDescent="0.35">
      <c r="A21" s="94"/>
      <c r="B21" s="153"/>
      <c r="C21" s="153"/>
      <c r="D21" s="153"/>
      <c r="E21" s="153"/>
      <c r="F21" s="71"/>
      <c r="G21" s="71"/>
      <c r="H21" s="71"/>
      <c r="I21" s="153"/>
      <c r="J21" s="71"/>
      <c r="K21" s="71"/>
      <c r="L21" s="71"/>
      <c r="M21" s="153"/>
      <c r="N21" s="71"/>
      <c r="O21" s="71"/>
      <c r="P21" s="71"/>
      <c r="Q21" s="153"/>
      <c r="R21" s="71"/>
      <c r="S21" s="71"/>
      <c r="T21" s="71"/>
      <c r="U21" s="153"/>
      <c r="V21" s="71"/>
      <c r="W21" s="71"/>
      <c r="X21" s="71"/>
      <c r="Y21" s="153"/>
      <c r="Z21" s="71"/>
      <c r="AA21" s="71"/>
      <c r="AB21" s="71"/>
      <c r="AC21" s="71"/>
    </row>
    <row r="22" spans="1:30" x14ac:dyDescent="0.35">
      <c r="A22" s="326" t="s">
        <v>304</v>
      </c>
      <c r="B22" s="326"/>
      <c r="C22" s="326"/>
      <c r="D22" s="326"/>
      <c r="E22" s="326"/>
      <c r="F22" s="326"/>
      <c r="G22" s="326"/>
      <c r="H22" s="326"/>
      <c r="I22" s="326"/>
      <c r="J22" s="326"/>
      <c r="K22" s="326"/>
      <c r="L22" s="326"/>
      <c r="M22" s="326"/>
      <c r="N22" s="326"/>
      <c r="O22" s="326"/>
      <c r="P22" s="326"/>
      <c r="Q22" s="326"/>
      <c r="R22" s="326"/>
      <c r="S22" s="326"/>
      <c r="T22" s="326"/>
      <c r="U22" s="326"/>
      <c r="V22" s="326"/>
      <c r="W22" s="326"/>
      <c r="X22" s="326"/>
      <c r="Y22" s="326"/>
      <c r="Z22" s="326"/>
      <c r="AA22" s="326"/>
      <c r="AB22" s="326"/>
      <c r="AC22" s="263"/>
    </row>
    <row r="23" spans="1:30" x14ac:dyDescent="0.35">
      <c r="A23" s="96" t="s">
        <v>158</v>
      </c>
      <c r="B23" s="157">
        <v>4.1842266534672135</v>
      </c>
      <c r="C23" s="157">
        <v>5.3441128472547881</v>
      </c>
      <c r="D23" s="157">
        <v>3.0120938696591728</v>
      </c>
      <c r="E23" s="157" t="s">
        <v>340</v>
      </c>
      <c r="F23" s="157">
        <v>6.4879583118163469</v>
      </c>
      <c r="G23" s="157">
        <v>7.9927503398278201</v>
      </c>
      <c r="H23" s="157">
        <v>4.8704461328657702</v>
      </c>
      <c r="I23" s="157" t="s">
        <v>340</v>
      </c>
      <c r="J23" s="157">
        <v>6.476125666326416</v>
      </c>
      <c r="K23" s="157">
        <v>7.7502214348981395</v>
      </c>
      <c r="L23" s="157">
        <v>5.1383399209486171</v>
      </c>
      <c r="M23" s="157" t="s">
        <v>340</v>
      </c>
      <c r="N23" s="157">
        <v>4.1342712575589289</v>
      </c>
      <c r="O23" s="157">
        <v>5.5966978268787182</v>
      </c>
      <c r="P23" s="157">
        <v>2.6226628184213832</v>
      </c>
      <c r="Q23" s="157" t="s">
        <v>340</v>
      </c>
      <c r="R23" s="157">
        <v>4.5410872313527184</v>
      </c>
      <c r="S23" s="157">
        <v>5.7811076237724004</v>
      </c>
      <c r="T23" s="157">
        <v>3.3036977167104462</v>
      </c>
      <c r="U23" s="157" t="s">
        <v>340</v>
      </c>
      <c r="V23" s="157">
        <v>1.414506480558325</v>
      </c>
      <c r="W23" s="157">
        <v>2.0101781170483459</v>
      </c>
      <c r="X23" s="157">
        <v>0.84269662921348309</v>
      </c>
      <c r="Y23" s="157" t="s">
        <v>340</v>
      </c>
      <c r="Z23" s="157">
        <v>0.78802728296139324</v>
      </c>
      <c r="AA23" s="157">
        <v>1.0591471801925723</v>
      </c>
      <c r="AB23" s="157">
        <v>0.53632997062954924</v>
      </c>
      <c r="AC23" s="297"/>
    </row>
    <row r="24" spans="1:30" x14ac:dyDescent="0.35">
      <c r="A24" s="169" t="s">
        <v>299</v>
      </c>
      <c r="B24" s="152">
        <v>4.2567316892195342</v>
      </c>
      <c r="C24" s="152">
        <v>5.4576741821310542</v>
      </c>
      <c r="D24" s="152">
        <v>3.0592547819135456</v>
      </c>
      <c r="E24" s="152" t="s">
        <v>340</v>
      </c>
      <c r="F24" s="152">
        <v>6.6051410900657137</v>
      </c>
      <c r="G24" s="152">
        <v>8.1431389123696807</v>
      </c>
      <c r="H24" s="152">
        <v>4.975619464623346</v>
      </c>
      <c r="I24" s="152" t="s">
        <v>340</v>
      </c>
      <c r="J24" s="152">
        <v>6.6260828845703585</v>
      </c>
      <c r="K24" s="152">
        <v>7.9438176375777116</v>
      </c>
      <c r="L24" s="152">
        <v>5.2631578947368416</v>
      </c>
      <c r="M24" s="152" t="s">
        <v>340</v>
      </c>
      <c r="N24" s="152">
        <v>4.2450432130147426</v>
      </c>
      <c r="O24" s="152">
        <v>5.7656073357618389</v>
      </c>
      <c r="P24" s="152">
        <v>2.688102893890675</v>
      </c>
      <c r="Q24" s="152" t="s">
        <v>340</v>
      </c>
      <c r="R24" s="152">
        <v>4.4960422163588394</v>
      </c>
      <c r="S24" s="152">
        <v>5.7641178347335957</v>
      </c>
      <c r="T24" s="152">
        <v>3.2470933277469358</v>
      </c>
      <c r="U24" s="152" t="s">
        <v>340</v>
      </c>
      <c r="V24" s="152">
        <v>1.4421522343659057</v>
      </c>
      <c r="W24" s="152">
        <v>2.0725388601036272</v>
      </c>
      <c r="X24" s="152">
        <v>0.8442540322580645</v>
      </c>
      <c r="Y24" s="152" t="s">
        <v>340</v>
      </c>
      <c r="Z24" s="152">
        <v>0.81396150927778166</v>
      </c>
      <c r="AA24" s="152">
        <v>1.11352133044107</v>
      </c>
      <c r="AB24" s="152">
        <v>0.54075441835927196</v>
      </c>
      <c r="AC24" s="298"/>
    </row>
    <row r="25" spans="1:30" x14ac:dyDescent="0.35">
      <c r="A25" s="169" t="s">
        <v>300</v>
      </c>
      <c r="B25" s="152">
        <v>0</v>
      </c>
      <c r="C25" s="152">
        <v>0</v>
      </c>
      <c r="D25" s="152">
        <v>0</v>
      </c>
      <c r="E25" s="152" t="s">
        <v>340</v>
      </c>
      <c r="F25" s="152">
        <v>0</v>
      </c>
      <c r="G25" s="152">
        <v>0</v>
      </c>
      <c r="H25" s="152">
        <v>0</v>
      </c>
      <c r="I25" s="152" t="s">
        <v>340</v>
      </c>
      <c r="J25" s="152">
        <v>0</v>
      </c>
      <c r="K25" s="152">
        <v>0</v>
      </c>
      <c r="L25" s="152">
        <v>0</v>
      </c>
      <c r="M25" s="152" t="s">
        <v>340</v>
      </c>
      <c r="N25" s="152">
        <v>0</v>
      </c>
      <c r="O25" s="152">
        <v>0</v>
      </c>
      <c r="P25" s="152">
        <v>0</v>
      </c>
      <c r="Q25" s="152" t="s">
        <v>340</v>
      </c>
      <c r="R25" s="152">
        <v>0</v>
      </c>
      <c r="S25" s="152">
        <v>0</v>
      </c>
      <c r="T25" s="152">
        <v>0</v>
      </c>
      <c r="U25" s="152" t="s">
        <v>340</v>
      </c>
      <c r="V25" s="152">
        <v>0</v>
      </c>
      <c r="W25" s="152">
        <v>0</v>
      </c>
      <c r="X25" s="152">
        <v>0</v>
      </c>
      <c r="Y25" s="152" t="s">
        <v>340</v>
      </c>
      <c r="Z25" s="152">
        <v>0</v>
      </c>
      <c r="AA25" s="152">
        <v>0</v>
      </c>
      <c r="AB25" s="152">
        <v>0</v>
      </c>
      <c r="AC25" s="298"/>
    </row>
    <row r="26" spans="1:30" x14ac:dyDescent="0.35">
      <c r="A26" s="169" t="s">
        <v>301</v>
      </c>
      <c r="B26" s="152">
        <v>3.0232558139534884</v>
      </c>
      <c r="C26" s="152">
        <v>3.640929064657878</v>
      </c>
      <c r="D26" s="152">
        <v>2.0263424518743669</v>
      </c>
      <c r="E26" s="152" t="s">
        <v>340</v>
      </c>
      <c r="F26" s="152">
        <v>4</v>
      </c>
      <c r="G26" s="152">
        <v>5.4744525547445262</v>
      </c>
      <c r="H26" s="152">
        <v>0</v>
      </c>
      <c r="I26" s="152" t="s">
        <v>340</v>
      </c>
      <c r="J26" s="152">
        <v>3.0120481927710845</v>
      </c>
      <c r="K26" s="152">
        <v>4.5662100456620998</v>
      </c>
      <c r="L26" s="152">
        <v>0</v>
      </c>
      <c r="M26" s="152" t="s">
        <v>340</v>
      </c>
      <c r="N26" s="152">
        <v>0.71684587813620071</v>
      </c>
      <c r="O26" s="152">
        <v>1.1560693641618496</v>
      </c>
      <c r="P26" s="152">
        <v>0</v>
      </c>
      <c r="Q26" s="152" t="s">
        <v>340</v>
      </c>
      <c r="R26" s="152">
        <v>6.9172932330827068</v>
      </c>
      <c r="S26" s="152">
        <v>7.4935400516795871</v>
      </c>
      <c r="T26" s="152">
        <v>6.1151079136690649</v>
      </c>
      <c r="U26" s="152" t="s">
        <v>340</v>
      </c>
      <c r="V26" s="152">
        <v>0.86206896551724133</v>
      </c>
      <c r="W26" s="152">
        <v>0.74074074074074081</v>
      </c>
      <c r="X26" s="152">
        <v>1.0309278350515463</v>
      </c>
      <c r="Y26" s="152" t="s">
        <v>340</v>
      </c>
      <c r="Z26" s="152">
        <v>0.21505376344086022</v>
      </c>
      <c r="AA26" s="152">
        <v>0</v>
      </c>
      <c r="AB26" s="152">
        <v>0.51282051282051277</v>
      </c>
      <c r="AC26" s="298"/>
      <c r="AD26" s="41"/>
    </row>
    <row r="27" spans="1:30" x14ac:dyDescent="0.35">
      <c r="A27" s="137"/>
      <c r="B27" s="152" t="s">
        <v>340</v>
      </c>
      <c r="C27" s="152" t="s">
        <v>340</v>
      </c>
      <c r="D27" s="152" t="s">
        <v>340</v>
      </c>
      <c r="E27" s="152" t="s">
        <v>340</v>
      </c>
      <c r="F27" s="152" t="s">
        <v>340</v>
      </c>
      <c r="G27" s="152" t="s">
        <v>340</v>
      </c>
      <c r="H27" s="152" t="s">
        <v>340</v>
      </c>
      <c r="I27" s="152" t="s">
        <v>340</v>
      </c>
      <c r="J27" s="152" t="s">
        <v>340</v>
      </c>
      <c r="K27" s="152" t="s">
        <v>340</v>
      </c>
      <c r="L27" s="152" t="s">
        <v>340</v>
      </c>
      <c r="M27" s="152" t="s">
        <v>340</v>
      </c>
      <c r="N27" s="152" t="s">
        <v>340</v>
      </c>
      <c r="O27" s="152" t="s">
        <v>340</v>
      </c>
      <c r="P27" s="152" t="s">
        <v>340</v>
      </c>
      <c r="Q27" s="152" t="s">
        <v>340</v>
      </c>
      <c r="R27" s="152" t="s">
        <v>340</v>
      </c>
      <c r="S27" s="152" t="s">
        <v>340</v>
      </c>
      <c r="T27" s="152" t="s">
        <v>340</v>
      </c>
      <c r="U27" s="152" t="s">
        <v>340</v>
      </c>
      <c r="V27" s="152" t="s">
        <v>340</v>
      </c>
      <c r="W27" s="152" t="s">
        <v>340</v>
      </c>
      <c r="X27" s="152" t="s">
        <v>340</v>
      </c>
      <c r="Y27" s="152" t="s">
        <v>340</v>
      </c>
      <c r="Z27" s="152" t="s">
        <v>340</v>
      </c>
      <c r="AA27" s="152" t="s">
        <v>340</v>
      </c>
      <c r="AB27" s="152" t="s">
        <v>340</v>
      </c>
      <c r="AC27" s="298"/>
    </row>
    <row r="28" spans="1:30" x14ac:dyDescent="0.35">
      <c r="A28" s="96" t="s">
        <v>302</v>
      </c>
      <c r="B28" s="157">
        <v>3.5055321922378613</v>
      </c>
      <c r="C28" s="157">
        <v>4.3735297759068956</v>
      </c>
      <c r="D28" s="157">
        <v>2.6328073942675756</v>
      </c>
      <c r="E28" s="157" t="s">
        <v>340</v>
      </c>
      <c r="F28" s="157">
        <v>5.5910819218804013</v>
      </c>
      <c r="G28" s="157">
        <v>6.6787898826252272</v>
      </c>
      <c r="H28" s="157">
        <v>4.3997827267789242</v>
      </c>
      <c r="I28" s="157" t="s">
        <v>340</v>
      </c>
      <c r="J28" s="157">
        <v>5.6012332990750258</v>
      </c>
      <c r="K28" s="157">
        <v>6.7854283426741393</v>
      </c>
      <c r="L28" s="157">
        <v>4.3514997887621458</v>
      </c>
      <c r="M28" s="157" t="s">
        <v>340</v>
      </c>
      <c r="N28" s="157">
        <v>3.6389939906521258</v>
      </c>
      <c r="O28" s="157">
        <v>4.4545849630595393</v>
      </c>
      <c r="P28" s="157">
        <v>2.7828467153284673</v>
      </c>
      <c r="Q28" s="157" t="s">
        <v>340</v>
      </c>
      <c r="R28" s="157">
        <v>3.8789461556187113</v>
      </c>
      <c r="S28" s="157">
        <v>4.7898640296662549</v>
      </c>
      <c r="T28" s="157">
        <v>2.9784634183595537</v>
      </c>
      <c r="U28" s="157" t="s">
        <v>340</v>
      </c>
      <c r="V28" s="157">
        <v>1.4321352674859096</v>
      </c>
      <c r="W28" s="157">
        <v>1.9694072657743786</v>
      </c>
      <c r="X28" s="157">
        <v>0.92973359556588597</v>
      </c>
      <c r="Y28" s="157" t="s">
        <v>340</v>
      </c>
      <c r="Z28" s="157">
        <v>0.77587042963825048</v>
      </c>
      <c r="AA28" s="157">
        <v>1.0485985077636621</v>
      </c>
      <c r="AB28" s="157">
        <v>0.52316890881913303</v>
      </c>
      <c r="AC28" s="297"/>
    </row>
    <row r="29" spans="1:30" x14ac:dyDescent="0.35">
      <c r="A29" s="169" t="s">
        <v>299</v>
      </c>
      <c r="B29" s="152">
        <v>3.5870530574652149</v>
      </c>
      <c r="C29" s="152">
        <v>4.4962835147332099</v>
      </c>
      <c r="D29" s="152">
        <v>2.6935368160177395</v>
      </c>
      <c r="E29" s="152" t="s">
        <v>340</v>
      </c>
      <c r="F29" s="152">
        <v>5.762742773775873</v>
      </c>
      <c r="G29" s="152">
        <v>6.8715774598127544</v>
      </c>
      <c r="H29" s="152">
        <v>4.5797210704862419</v>
      </c>
      <c r="I29" s="152" t="s">
        <v>340</v>
      </c>
      <c r="J29" s="152">
        <v>5.8278867102396514</v>
      </c>
      <c r="K29" s="152">
        <v>7.075268817204301</v>
      </c>
      <c r="L29" s="152">
        <v>4.5474613686534218</v>
      </c>
      <c r="M29" s="152" t="s">
        <v>340</v>
      </c>
      <c r="N29" s="152">
        <v>3.816345702207609</v>
      </c>
      <c r="O29" s="152">
        <v>4.6925566343042071</v>
      </c>
      <c r="P29" s="152">
        <v>2.9116945107398569</v>
      </c>
      <c r="Q29" s="152" t="s">
        <v>340</v>
      </c>
      <c r="R29" s="152">
        <v>3.7641463014597343</v>
      </c>
      <c r="S29" s="152">
        <v>4.6848949649883291</v>
      </c>
      <c r="T29" s="152">
        <v>2.8728211749515817</v>
      </c>
      <c r="U29" s="152" t="s">
        <v>340</v>
      </c>
      <c r="V29" s="152">
        <v>1.474897440906427</v>
      </c>
      <c r="W29" s="152">
        <v>2.0624872370839289</v>
      </c>
      <c r="X29" s="152">
        <v>0.93615427822505148</v>
      </c>
      <c r="Y29" s="152" t="s">
        <v>340</v>
      </c>
      <c r="Z29" s="152">
        <v>0.8138456783764294</v>
      </c>
      <c r="AA29" s="152">
        <v>1.1294526498696786</v>
      </c>
      <c r="AB29" s="152">
        <v>0.52910052910052907</v>
      </c>
      <c r="AC29" s="298"/>
    </row>
    <row r="30" spans="1:30" x14ac:dyDescent="0.35">
      <c r="A30" s="169" t="s">
        <v>300</v>
      </c>
      <c r="B30" s="152">
        <v>0</v>
      </c>
      <c r="C30" s="152">
        <v>0</v>
      </c>
      <c r="D30" s="152">
        <v>0</v>
      </c>
      <c r="E30" s="152" t="s">
        <v>340</v>
      </c>
      <c r="F30" s="152">
        <v>0</v>
      </c>
      <c r="G30" s="152">
        <v>0</v>
      </c>
      <c r="H30" s="152">
        <v>0</v>
      </c>
      <c r="I30" s="152" t="s">
        <v>340</v>
      </c>
      <c r="J30" s="152">
        <v>0</v>
      </c>
      <c r="K30" s="152">
        <v>0</v>
      </c>
      <c r="L30" s="152">
        <v>0</v>
      </c>
      <c r="M30" s="152" t="s">
        <v>340</v>
      </c>
      <c r="N30" s="152">
        <v>0</v>
      </c>
      <c r="O30" s="152">
        <v>0</v>
      </c>
      <c r="P30" s="152">
        <v>0</v>
      </c>
      <c r="Q30" s="152" t="s">
        <v>340</v>
      </c>
      <c r="R30" s="152">
        <v>0</v>
      </c>
      <c r="S30" s="152">
        <v>0</v>
      </c>
      <c r="T30" s="152">
        <v>0</v>
      </c>
      <c r="U30" s="152" t="s">
        <v>340</v>
      </c>
      <c r="V30" s="152">
        <v>0</v>
      </c>
      <c r="W30" s="152">
        <v>0</v>
      </c>
      <c r="X30" s="152">
        <v>0</v>
      </c>
      <c r="Y30" s="152" t="s">
        <v>340</v>
      </c>
      <c r="Z30" s="152">
        <v>0</v>
      </c>
      <c r="AA30" s="152">
        <v>0</v>
      </c>
      <c r="AB30" s="152">
        <v>0</v>
      </c>
      <c r="AC30" s="298"/>
    </row>
    <row r="31" spans="1:30" x14ac:dyDescent="0.35">
      <c r="A31" s="169" t="s">
        <v>301</v>
      </c>
      <c r="B31" s="152">
        <v>3.0232558139534884</v>
      </c>
      <c r="C31" s="152">
        <v>3.640929064657878</v>
      </c>
      <c r="D31" s="152">
        <v>2.0263424518743669</v>
      </c>
      <c r="E31" s="152" t="s">
        <v>340</v>
      </c>
      <c r="F31" s="152">
        <v>4</v>
      </c>
      <c r="G31" s="152">
        <v>5.4744525547445262</v>
      </c>
      <c r="H31" s="152">
        <v>0</v>
      </c>
      <c r="I31" s="152" t="s">
        <v>340</v>
      </c>
      <c r="J31" s="152">
        <v>3.0120481927710845</v>
      </c>
      <c r="K31" s="152">
        <v>4.5662100456620998</v>
      </c>
      <c r="L31" s="152">
        <v>0</v>
      </c>
      <c r="M31" s="152" t="s">
        <v>340</v>
      </c>
      <c r="N31" s="152">
        <v>0.71684587813620071</v>
      </c>
      <c r="O31" s="152">
        <v>1.1560693641618496</v>
      </c>
      <c r="P31" s="152">
        <v>0</v>
      </c>
      <c r="Q31" s="152" t="s">
        <v>340</v>
      </c>
      <c r="R31" s="152">
        <v>6.9172932330827068</v>
      </c>
      <c r="S31" s="152">
        <v>7.4935400516795871</v>
      </c>
      <c r="T31" s="152">
        <v>6.1151079136690649</v>
      </c>
      <c r="U31" s="152" t="s">
        <v>340</v>
      </c>
      <c r="V31" s="152">
        <v>0.86206896551724133</v>
      </c>
      <c r="W31" s="152">
        <v>0.74074074074074081</v>
      </c>
      <c r="X31" s="152">
        <v>1.0309278350515463</v>
      </c>
      <c r="Y31" s="152" t="s">
        <v>340</v>
      </c>
      <c r="Z31" s="152">
        <v>0.21505376344086022</v>
      </c>
      <c r="AA31" s="152">
        <v>0</v>
      </c>
      <c r="AB31" s="152">
        <v>0.51282051282051277</v>
      </c>
      <c r="AC31" s="298"/>
    </row>
    <row r="32" spans="1:30" x14ac:dyDescent="0.35">
      <c r="A32" s="94"/>
      <c r="B32" s="152" t="s">
        <v>340</v>
      </c>
      <c r="C32" s="152" t="s">
        <v>340</v>
      </c>
      <c r="D32" s="152" t="s">
        <v>340</v>
      </c>
      <c r="E32" s="152" t="s">
        <v>340</v>
      </c>
      <c r="F32" s="152" t="s">
        <v>340</v>
      </c>
      <c r="G32" s="152" t="s">
        <v>340</v>
      </c>
      <c r="H32" s="152" t="s">
        <v>340</v>
      </c>
      <c r="I32" s="152" t="s">
        <v>340</v>
      </c>
      <c r="J32" s="152" t="s">
        <v>340</v>
      </c>
      <c r="K32" s="152" t="s">
        <v>340</v>
      </c>
      <c r="L32" s="152" t="s">
        <v>340</v>
      </c>
      <c r="M32" s="152" t="s">
        <v>340</v>
      </c>
      <c r="N32" s="152" t="s">
        <v>340</v>
      </c>
      <c r="O32" s="152" t="s">
        <v>340</v>
      </c>
      <c r="P32" s="152" t="s">
        <v>340</v>
      </c>
      <c r="Q32" s="152" t="s">
        <v>340</v>
      </c>
      <c r="R32" s="152" t="s">
        <v>340</v>
      </c>
      <c r="S32" s="152" t="s">
        <v>340</v>
      </c>
      <c r="T32" s="152" t="s">
        <v>340</v>
      </c>
      <c r="U32" s="152" t="s">
        <v>340</v>
      </c>
      <c r="V32" s="152" t="s">
        <v>340</v>
      </c>
      <c r="W32" s="152" t="s">
        <v>340</v>
      </c>
      <c r="X32" s="152" t="s">
        <v>340</v>
      </c>
      <c r="Y32" s="152" t="s">
        <v>340</v>
      </c>
      <c r="Z32" s="152" t="s">
        <v>340</v>
      </c>
      <c r="AA32" s="152" t="s">
        <v>340</v>
      </c>
      <c r="AB32" s="152" t="s">
        <v>340</v>
      </c>
      <c r="AC32" s="298"/>
    </row>
    <row r="33" spans="1:30" x14ac:dyDescent="0.35">
      <c r="A33" s="96" t="s">
        <v>303</v>
      </c>
      <c r="B33" s="157">
        <v>5.2349605996540456</v>
      </c>
      <c r="C33" s="157">
        <v>6.8371185068799694</v>
      </c>
      <c r="D33" s="157">
        <v>3.6031230299209542</v>
      </c>
      <c r="E33" s="157" t="s">
        <v>340</v>
      </c>
      <c r="F33" s="157">
        <v>7.554733271662041</v>
      </c>
      <c r="G33" s="157">
        <v>9.5868431608503801</v>
      </c>
      <c r="H33" s="157">
        <v>5.4185114906177523</v>
      </c>
      <c r="I33" s="157" t="s">
        <v>340</v>
      </c>
      <c r="J33" s="157">
        <v>7.5531376518218618</v>
      </c>
      <c r="K33" s="157">
        <v>8.944499504459861</v>
      </c>
      <c r="L33" s="157">
        <v>6.1013443640124096</v>
      </c>
      <c r="M33" s="157" t="s">
        <v>340</v>
      </c>
      <c r="N33" s="157">
        <v>4.7506925207756234</v>
      </c>
      <c r="O33" s="157">
        <v>7.0426409903713889</v>
      </c>
      <c r="P33" s="157">
        <v>2.4267782426778242</v>
      </c>
      <c r="Q33" s="157" t="s">
        <v>340</v>
      </c>
      <c r="R33" s="157">
        <v>5.8170515097690947</v>
      </c>
      <c r="S33" s="157">
        <v>7.6651982378854626</v>
      </c>
      <c r="T33" s="157">
        <v>3.9391226499552374</v>
      </c>
      <c r="U33" s="157" t="s">
        <v>340</v>
      </c>
      <c r="V33" s="157">
        <v>1.3779904306220094</v>
      </c>
      <c r="W33" s="157">
        <v>2.0912547528517109</v>
      </c>
      <c r="X33" s="157">
        <v>0.65510597302504814</v>
      </c>
      <c r="Y33" s="157" t="s">
        <v>340</v>
      </c>
      <c r="Z33" s="157">
        <v>0.81419624217119002</v>
      </c>
      <c r="AA33" s="157">
        <v>1.0817827780181739</v>
      </c>
      <c r="AB33" s="157">
        <v>0.56474384832593794</v>
      </c>
      <c r="AC33" s="297"/>
    </row>
    <row r="34" spans="1:30" ht="14.5" thickBot="1" x14ac:dyDescent="0.4">
      <c r="A34" s="169" t="s">
        <v>299</v>
      </c>
      <c r="B34" s="152">
        <v>5.2349605996540456</v>
      </c>
      <c r="C34" s="152">
        <v>6.8371185068799694</v>
      </c>
      <c r="D34" s="152">
        <v>3.6031230299209542</v>
      </c>
      <c r="E34" s="152" t="s">
        <v>340</v>
      </c>
      <c r="F34" s="152">
        <v>7.554733271662041</v>
      </c>
      <c r="G34" s="152">
        <v>9.5868431608503801</v>
      </c>
      <c r="H34" s="152">
        <v>5.4185114906177523</v>
      </c>
      <c r="I34" s="152" t="s">
        <v>340</v>
      </c>
      <c r="J34" s="152">
        <v>7.5531376518218618</v>
      </c>
      <c r="K34" s="152">
        <v>8.944499504459861</v>
      </c>
      <c r="L34" s="152">
        <v>6.1013443640124096</v>
      </c>
      <c r="M34" s="152" t="s">
        <v>340</v>
      </c>
      <c r="N34" s="152">
        <v>4.7506925207756234</v>
      </c>
      <c r="O34" s="152">
        <v>7.0426409903713889</v>
      </c>
      <c r="P34" s="152">
        <v>2.4267782426778242</v>
      </c>
      <c r="Q34" s="152" t="s">
        <v>340</v>
      </c>
      <c r="R34" s="152">
        <v>5.8170515097690947</v>
      </c>
      <c r="S34" s="152">
        <v>7.6651982378854626</v>
      </c>
      <c r="T34" s="152">
        <v>3.9391226499552374</v>
      </c>
      <c r="U34" s="152" t="s">
        <v>340</v>
      </c>
      <c r="V34" s="152">
        <v>1.3779904306220094</v>
      </c>
      <c r="W34" s="152">
        <v>2.0912547528517109</v>
      </c>
      <c r="X34" s="152">
        <v>0.65510597302504814</v>
      </c>
      <c r="Y34" s="152" t="s">
        <v>340</v>
      </c>
      <c r="Z34" s="152">
        <v>0.81419624217119002</v>
      </c>
      <c r="AA34" s="152">
        <v>1.0817827780181739</v>
      </c>
      <c r="AB34" s="152">
        <v>0.56474384832593794</v>
      </c>
      <c r="AC34" s="298"/>
    </row>
    <row r="35" spans="1:30" x14ac:dyDescent="0.3">
      <c r="A35" s="203" t="s">
        <v>305</v>
      </c>
      <c r="B35" s="92"/>
      <c r="C35" s="92"/>
      <c r="D35" s="92"/>
      <c r="E35" s="92"/>
      <c r="F35" s="92"/>
      <c r="G35" s="92"/>
      <c r="H35" s="92"/>
      <c r="I35" s="92"/>
      <c r="J35" s="92"/>
      <c r="K35" s="92"/>
      <c r="L35" s="92"/>
      <c r="M35" s="92"/>
      <c r="N35" s="92"/>
      <c r="O35" s="92"/>
      <c r="P35" s="92"/>
      <c r="Q35" s="92"/>
      <c r="R35" s="92"/>
      <c r="S35" s="92"/>
      <c r="T35" s="92"/>
      <c r="U35" s="92"/>
      <c r="V35" s="92"/>
      <c r="W35" s="92"/>
      <c r="X35" s="92"/>
      <c r="Y35" s="92"/>
      <c r="Z35" s="92"/>
      <c r="AA35" s="92"/>
      <c r="AB35" s="92"/>
      <c r="AC35" s="95"/>
      <c r="AD35" s="71"/>
    </row>
    <row r="36" spans="1:30" x14ac:dyDescent="0.35">
      <c r="A36" s="71"/>
      <c r="B36" s="71"/>
      <c r="C36" s="71"/>
      <c r="D36" s="71"/>
      <c r="E36" s="71"/>
      <c r="F36" s="71"/>
      <c r="G36" s="71"/>
      <c r="H36" s="71"/>
      <c r="I36" s="71"/>
      <c r="J36" s="71"/>
      <c r="K36" s="71"/>
      <c r="L36" s="71"/>
      <c r="M36" s="71"/>
      <c r="N36" s="71"/>
      <c r="O36" s="71"/>
      <c r="P36" s="71"/>
      <c r="Q36" s="71"/>
      <c r="R36" s="71"/>
      <c r="S36" s="71"/>
      <c r="T36" s="71"/>
      <c r="U36" s="71"/>
      <c r="V36" s="71"/>
      <c r="W36" s="71"/>
      <c r="X36" s="71"/>
      <c r="Y36" s="71"/>
      <c r="Z36" s="71"/>
      <c r="AA36" s="71"/>
      <c r="AB36" s="71"/>
      <c r="AC36" s="71"/>
    </row>
    <row r="37" spans="1:30" x14ac:dyDescent="0.35">
      <c r="A37" s="71"/>
      <c r="B37" s="71"/>
      <c r="C37" s="71"/>
      <c r="D37" s="71"/>
      <c r="E37" s="71"/>
      <c r="F37" s="71"/>
      <c r="G37" s="71"/>
      <c r="H37" s="71"/>
      <c r="I37" s="71"/>
      <c r="J37" s="71"/>
      <c r="K37" s="71"/>
      <c r="L37" s="71"/>
      <c r="M37" s="71"/>
      <c r="N37" s="71"/>
      <c r="O37" s="71"/>
      <c r="P37" s="71"/>
      <c r="Q37" s="71"/>
      <c r="R37" s="71"/>
      <c r="S37" s="71"/>
      <c r="T37" s="71"/>
      <c r="U37" s="71"/>
      <c r="V37" s="71"/>
      <c r="W37" s="71"/>
      <c r="X37" s="71"/>
      <c r="Y37" s="71"/>
      <c r="Z37" s="71"/>
      <c r="AA37" s="71"/>
      <c r="AB37" s="71"/>
      <c r="AC37" s="71"/>
    </row>
    <row r="38" spans="1:30" x14ac:dyDescent="0.35">
      <c r="A38" s="71"/>
      <c r="B38" s="71"/>
      <c r="C38" s="71"/>
      <c r="D38" s="71"/>
      <c r="E38" s="71"/>
      <c r="F38" s="71"/>
      <c r="G38" s="71"/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</row>
    <row r="39" spans="1:30" x14ac:dyDescent="0.35">
      <c r="A39" s="71"/>
      <c r="B39" s="71"/>
      <c r="C39" s="71"/>
      <c r="D39" s="71"/>
      <c r="E39" s="71"/>
      <c r="F39" s="71"/>
      <c r="G39" s="71"/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</row>
    <row r="40" spans="1:30" x14ac:dyDescent="0.35">
      <c r="A40" s="71"/>
      <c r="B40" s="71"/>
      <c r="C40" s="71"/>
      <c r="D40" s="71"/>
      <c r="E40" s="71"/>
      <c r="F40" s="71"/>
      <c r="G40" s="71"/>
      <c r="H40" s="71"/>
      <c r="I40" s="71"/>
      <c r="J40" s="71"/>
      <c r="K40" s="71"/>
      <c r="L40" s="71"/>
      <c r="M40" s="71"/>
      <c r="N40" s="71"/>
      <c r="O40" s="71"/>
      <c r="P40" s="71"/>
      <c r="Q40" s="71"/>
      <c r="R40" s="71"/>
      <c r="S40" s="71"/>
      <c r="T40" s="71"/>
      <c r="U40" s="71"/>
      <c r="V40" s="71"/>
      <c r="W40" s="71"/>
      <c r="X40" s="71"/>
      <c r="Y40" s="71"/>
      <c r="Z40" s="71"/>
      <c r="AA40" s="71"/>
      <c r="AB40" s="71"/>
      <c r="AC40" s="71"/>
    </row>
    <row r="41" spans="1:30" x14ac:dyDescent="0.35">
      <c r="A41" s="71"/>
      <c r="B41" s="71"/>
      <c r="C41" s="71"/>
      <c r="D41" s="71"/>
      <c r="E41" s="71"/>
      <c r="F41" s="71"/>
      <c r="G41" s="71"/>
      <c r="H41" s="71"/>
      <c r="I41" s="71"/>
      <c r="J41" s="71"/>
      <c r="K41" s="71"/>
      <c r="L41" s="71"/>
      <c r="M41" s="71"/>
      <c r="N41" s="71"/>
      <c r="O41" s="71"/>
      <c r="P41" s="71"/>
      <c r="Q41" s="71"/>
      <c r="R41" s="71"/>
      <c r="S41" s="71"/>
      <c r="T41" s="71"/>
      <c r="U41" s="71"/>
      <c r="V41" s="71"/>
      <c r="W41" s="71"/>
      <c r="X41" s="71"/>
      <c r="Y41" s="71"/>
      <c r="Z41" s="71"/>
      <c r="AA41" s="71"/>
      <c r="AB41" s="71"/>
      <c r="AC41" s="71"/>
    </row>
    <row r="42" spans="1:30" x14ac:dyDescent="0.35">
      <c r="A42" s="71"/>
      <c r="B42" s="71"/>
      <c r="C42" s="71"/>
      <c r="D42" s="71"/>
      <c r="E42" s="71"/>
      <c r="F42" s="71"/>
      <c r="G42" s="71"/>
      <c r="H42" s="71"/>
      <c r="I42" s="71"/>
      <c r="J42" s="71"/>
      <c r="K42" s="71"/>
      <c r="L42" s="71"/>
      <c r="M42" s="71"/>
      <c r="N42" s="71"/>
      <c r="O42" s="71"/>
      <c r="P42" s="71"/>
      <c r="Q42" s="71"/>
      <c r="R42" s="71"/>
      <c r="S42" s="71"/>
      <c r="T42" s="71"/>
      <c r="U42" s="71"/>
      <c r="V42" s="71"/>
      <c r="W42" s="71"/>
      <c r="X42" s="71"/>
      <c r="Y42" s="71"/>
      <c r="Z42" s="71"/>
      <c r="AA42" s="71"/>
      <c r="AB42" s="71"/>
      <c r="AC42" s="71"/>
      <c r="AD42" s="41"/>
    </row>
    <row r="43" spans="1:30" x14ac:dyDescent="0.35">
      <c r="A43" s="71"/>
      <c r="B43" s="71"/>
      <c r="C43" s="71"/>
      <c r="D43" s="71"/>
      <c r="E43" s="71"/>
      <c r="F43" s="71"/>
      <c r="G43" s="71"/>
      <c r="H43" s="71"/>
      <c r="I43" s="71"/>
      <c r="J43" s="71"/>
      <c r="K43" s="71"/>
      <c r="L43" s="71"/>
      <c r="M43" s="71"/>
      <c r="N43" s="71"/>
      <c r="O43" s="71"/>
      <c r="P43" s="71"/>
      <c r="Q43" s="71"/>
      <c r="R43" s="71"/>
      <c r="S43" s="71"/>
      <c r="T43" s="71"/>
      <c r="U43" s="71"/>
      <c r="V43" s="71"/>
      <c r="W43" s="71"/>
      <c r="X43" s="71"/>
      <c r="Y43" s="71"/>
      <c r="Z43" s="71"/>
      <c r="AA43" s="71"/>
      <c r="AB43" s="71"/>
      <c r="AC43" s="71"/>
    </row>
    <row r="44" spans="1:30" x14ac:dyDescent="0.35">
      <c r="A44" s="71"/>
      <c r="B44" s="71"/>
      <c r="C44" s="71"/>
      <c r="D44" s="71"/>
      <c r="E44" s="71"/>
      <c r="F44" s="71"/>
      <c r="G44" s="71"/>
      <c r="H44" s="71"/>
      <c r="I44" s="71"/>
      <c r="J44" s="71"/>
      <c r="K44" s="71"/>
      <c r="L44" s="71"/>
      <c r="M44" s="71"/>
      <c r="N44" s="71"/>
      <c r="O44" s="71"/>
      <c r="P44" s="71"/>
      <c r="Q44" s="71"/>
      <c r="R44" s="71"/>
      <c r="S44" s="71"/>
      <c r="T44" s="71"/>
      <c r="U44" s="71"/>
      <c r="V44" s="71"/>
      <c r="W44" s="71"/>
      <c r="X44" s="71"/>
      <c r="Y44" s="71"/>
      <c r="Z44" s="71"/>
      <c r="AA44" s="71"/>
      <c r="AB44" s="71"/>
      <c r="AC44" s="71"/>
    </row>
    <row r="45" spans="1:30" x14ac:dyDescent="0.35">
      <c r="A45" s="71"/>
      <c r="B45" s="71"/>
      <c r="C45" s="71"/>
      <c r="D45" s="71"/>
      <c r="E45" s="71"/>
      <c r="F45" s="71"/>
      <c r="G45" s="71"/>
      <c r="H45" s="71"/>
      <c r="I45" s="71"/>
      <c r="J45" s="71"/>
      <c r="K45" s="71"/>
      <c r="L45" s="71"/>
      <c r="M45" s="71"/>
      <c r="N45" s="71"/>
      <c r="O45" s="71"/>
      <c r="P45" s="71"/>
      <c r="Q45" s="71"/>
      <c r="R45" s="71"/>
      <c r="S45" s="71"/>
      <c r="T45" s="71"/>
      <c r="U45" s="71"/>
      <c r="V45" s="71"/>
      <c r="W45" s="71"/>
      <c r="X45" s="71"/>
      <c r="Y45" s="71"/>
      <c r="Z45" s="71"/>
      <c r="AA45" s="71"/>
      <c r="AB45" s="71"/>
      <c r="AC45" s="71"/>
    </row>
    <row r="46" spans="1:30" x14ac:dyDescent="0.35">
      <c r="A46" s="71"/>
      <c r="B46" s="71"/>
      <c r="C46" s="71"/>
      <c r="D46" s="71"/>
      <c r="E46" s="71"/>
      <c r="F46" s="71"/>
      <c r="G46" s="71"/>
      <c r="H46" s="71"/>
      <c r="I46" s="71"/>
      <c r="J46" s="71"/>
      <c r="K46" s="71"/>
      <c r="L46" s="71"/>
      <c r="M46" s="71"/>
      <c r="N46" s="71"/>
      <c r="O46" s="71"/>
      <c r="P46" s="71"/>
      <c r="Q46" s="71"/>
      <c r="R46" s="71"/>
      <c r="S46" s="71"/>
      <c r="T46" s="71"/>
      <c r="U46" s="71"/>
      <c r="V46" s="71"/>
      <c r="W46" s="71"/>
      <c r="X46" s="71"/>
      <c r="Y46" s="71"/>
      <c r="Z46" s="71"/>
      <c r="AA46" s="71"/>
      <c r="AB46" s="71"/>
      <c r="AC46" s="71"/>
    </row>
    <row r="47" spans="1:30" x14ac:dyDescent="0.35">
      <c r="A47" s="71"/>
      <c r="B47" s="71"/>
      <c r="C47" s="71"/>
      <c r="D47" s="71"/>
      <c r="E47" s="71"/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71"/>
      <c r="V47" s="71"/>
      <c r="W47" s="71"/>
      <c r="X47" s="71"/>
      <c r="Y47" s="71"/>
      <c r="Z47" s="71"/>
      <c r="AA47" s="71"/>
      <c r="AB47" s="71"/>
      <c r="AC47" s="71"/>
    </row>
    <row r="48" spans="1:30" x14ac:dyDescent="0.35">
      <c r="A48" s="71"/>
      <c r="B48" s="71"/>
      <c r="C48" s="71"/>
      <c r="D48" s="71"/>
      <c r="E48" s="71"/>
      <c r="F48" s="71"/>
      <c r="G48" s="71"/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71"/>
      <c r="V48" s="71"/>
      <c r="W48" s="71"/>
      <c r="X48" s="71"/>
      <c r="Y48" s="71"/>
      <c r="Z48" s="71"/>
      <c r="AA48" s="71"/>
      <c r="AB48" s="71"/>
      <c r="AC48" s="71"/>
    </row>
    <row r="49" spans="1:29" x14ac:dyDescent="0.35">
      <c r="A49" s="71"/>
      <c r="B49" s="71"/>
      <c r="C49" s="71"/>
      <c r="D49" s="71"/>
      <c r="E49" s="71"/>
      <c r="F49" s="71"/>
      <c r="G49" s="71"/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1"/>
      <c r="U49" s="71"/>
      <c r="V49" s="71"/>
      <c r="W49" s="71"/>
      <c r="X49" s="71"/>
      <c r="Y49" s="71"/>
      <c r="Z49" s="71"/>
      <c r="AA49" s="71"/>
      <c r="AB49" s="71"/>
      <c r="AC49" s="71"/>
    </row>
    <row r="50" spans="1:29" x14ac:dyDescent="0.35">
      <c r="A50" s="71"/>
      <c r="B50" s="71"/>
      <c r="C50" s="71"/>
      <c r="D50" s="71"/>
      <c r="E50" s="71"/>
      <c r="F50" s="71"/>
      <c r="G50" s="71"/>
      <c r="H50" s="71"/>
      <c r="I50" s="71"/>
      <c r="J50" s="71"/>
      <c r="K50" s="71"/>
      <c r="L50" s="71"/>
      <c r="M50" s="71"/>
      <c r="N50" s="71"/>
      <c r="O50" s="71"/>
      <c r="P50" s="71"/>
      <c r="Q50" s="71"/>
      <c r="R50" s="71"/>
      <c r="S50" s="71"/>
      <c r="T50" s="71"/>
      <c r="U50" s="71"/>
      <c r="V50" s="71"/>
      <c r="W50" s="71"/>
      <c r="X50" s="71"/>
      <c r="Y50" s="71"/>
      <c r="Z50" s="71"/>
      <c r="AA50" s="71"/>
      <c r="AB50" s="71"/>
      <c r="AC50" s="71"/>
    </row>
    <row r="51" spans="1:29" x14ac:dyDescent="0.35">
      <c r="A51" s="71"/>
      <c r="B51" s="71"/>
      <c r="C51" s="71"/>
      <c r="D51" s="71"/>
      <c r="E51" s="71"/>
      <c r="F51" s="71"/>
      <c r="G51" s="71"/>
      <c r="H51" s="71"/>
      <c r="I51" s="71"/>
      <c r="J51" s="71"/>
      <c r="K51" s="71"/>
      <c r="L51" s="71"/>
      <c r="M51" s="71"/>
      <c r="N51" s="71"/>
      <c r="O51" s="71"/>
      <c r="P51" s="71"/>
      <c r="Q51" s="71"/>
      <c r="R51" s="71"/>
      <c r="S51" s="71"/>
      <c r="T51" s="71"/>
      <c r="U51" s="71"/>
      <c r="V51" s="71"/>
      <c r="W51" s="71"/>
      <c r="X51" s="71"/>
      <c r="Y51" s="71"/>
      <c r="Z51" s="71"/>
      <c r="AA51" s="71"/>
      <c r="AB51" s="71"/>
      <c r="AC51" s="71"/>
    </row>
    <row r="52" spans="1:29" x14ac:dyDescent="0.35">
      <c r="A52" s="71"/>
      <c r="B52" s="71"/>
      <c r="C52" s="71"/>
      <c r="D52" s="71"/>
      <c r="E52" s="71"/>
      <c r="F52" s="71"/>
      <c r="G52" s="71"/>
      <c r="H52" s="71"/>
      <c r="I52" s="71"/>
      <c r="J52" s="71"/>
      <c r="K52" s="71"/>
      <c r="L52" s="71"/>
      <c r="M52" s="71"/>
      <c r="N52" s="71"/>
      <c r="O52" s="71"/>
      <c r="P52" s="71"/>
      <c r="Q52" s="71"/>
      <c r="R52" s="71"/>
      <c r="S52" s="71"/>
      <c r="T52" s="71"/>
      <c r="U52" s="71"/>
      <c r="V52" s="71"/>
      <c r="W52" s="71"/>
      <c r="X52" s="71"/>
      <c r="Y52" s="71"/>
      <c r="Z52" s="71"/>
      <c r="AA52" s="71"/>
      <c r="AB52" s="71"/>
      <c r="AC52" s="71"/>
    </row>
    <row r="53" spans="1:29" x14ac:dyDescent="0.35">
      <c r="A53" s="71"/>
      <c r="B53" s="71"/>
      <c r="C53" s="71"/>
      <c r="D53" s="71"/>
      <c r="E53" s="71"/>
      <c r="F53" s="71"/>
      <c r="G53" s="71"/>
      <c r="H53" s="71"/>
      <c r="I53" s="71"/>
      <c r="J53" s="71"/>
      <c r="K53" s="71"/>
      <c r="L53" s="71"/>
      <c r="M53" s="71"/>
      <c r="N53" s="71"/>
      <c r="O53" s="71"/>
      <c r="P53" s="71"/>
      <c r="Q53" s="71"/>
      <c r="R53" s="71"/>
      <c r="S53" s="71"/>
      <c r="T53" s="71"/>
      <c r="U53" s="71"/>
      <c r="V53" s="71"/>
      <c r="W53" s="71"/>
      <c r="X53" s="71"/>
      <c r="Y53" s="71"/>
      <c r="Z53" s="71"/>
      <c r="AA53" s="71"/>
      <c r="AB53" s="71"/>
      <c r="AC53" s="71"/>
    </row>
    <row r="54" spans="1:29" x14ac:dyDescent="0.35">
      <c r="A54" s="71"/>
      <c r="B54" s="71"/>
      <c r="C54" s="71"/>
      <c r="D54" s="71"/>
      <c r="E54" s="71"/>
      <c r="F54" s="71"/>
      <c r="G54" s="71"/>
      <c r="H54" s="71"/>
      <c r="I54" s="71"/>
      <c r="J54" s="71"/>
      <c r="K54" s="71"/>
      <c r="L54" s="71"/>
      <c r="M54" s="71"/>
      <c r="N54" s="71"/>
      <c r="O54" s="71"/>
      <c r="P54" s="71"/>
      <c r="Q54" s="71"/>
      <c r="R54" s="71"/>
      <c r="S54" s="71"/>
      <c r="T54" s="71"/>
      <c r="U54" s="71"/>
      <c r="V54" s="71"/>
      <c r="W54" s="71"/>
      <c r="X54" s="71"/>
      <c r="Y54" s="71"/>
      <c r="Z54" s="71"/>
      <c r="AA54" s="71"/>
      <c r="AB54" s="71"/>
      <c r="AC54" s="71"/>
    </row>
    <row r="55" spans="1:29" x14ac:dyDescent="0.35">
      <c r="A55" s="71"/>
      <c r="B55" s="71"/>
      <c r="C55" s="71"/>
      <c r="D55" s="71"/>
      <c r="E55" s="71"/>
      <c r="F55" s="71"/>
      <c r="G55" s="71"/>
      <c r="H55" s="71"/>
      <c r="I55" s="71"/>
      <c r="J55" s="71"/>
      <c r="K55" s="71"/>
      <c r="L55" s="71"/>
      <c r="M55" s="71"/>
      <c r="N55" s="71"/>
      <c r="O55" s="71"/>
      <c r="P55" s="71"/>
      <c r="Q55" s="71"/>
      <c r="R55" s="71"/>
      <c r="S55" s="71"/>
      <c r="T55" s="71"/>
      <c r="U55" s="71"/>
      <c r="V55" s="71"/>
      <c r="W55" s="71"/>
      <c r="X55" s="71"/>
      <c r="Y55" s="71"/>
      <c r="Z55" s="71"/>
      <c r="AA55" s="71"/>
      <c r="AB55" s="71"/>
      <c r="AC55" s="71"/>
    </row>
    <row r="56" spans="1:29" x14ac:dyDescent="0.35">
      <c r="A56" s="71"/>
      <c r="B56" s="71"/>
      <c r="C56" s="71"/>
      <c r="D56" s="71"/>
      <c r="E56" s="71"/>
      <c r="F56" s="71"/>
      <c r="G56" s="71"/>
      <c r="H56" s="71"/>
      <c r="I56" s="71"/>
      <c r="J56" s="71"/>
      <c r="K56" s="71"/>
      <c r="L56" s="71"/>
      <c r="M56" s="71"/>
      <c r="N56" s="71"/>
      <c r="O56" s="71"/>
      <c r="P56" s="71"/>
      <c r="Q56" s="71"/>
      <c r="R56" s="71"/>
      <c r="S56" s="71"/>
      <c r="T56" s="71"/>
      <c r="U56" s="71"/>
      <c r="V56" s="71"/>
      <c r="W56" s="71"/>
      <c r="X56" s="71"/>
      <c r="Y56" s="71"/>
      <c r="Z56" s="71"/>
      <c r="AA56" s="71"/>
      <c r="AB56" s="71"/>
      <c r="AC56" s="71"/>
    </row>
    <row r="57" spans="1:29" x14ac:dyDescent="0.35">
      <c r="A57" s="71"/>
      <c r="B57" s="71"/>
      <c r="C57" s="71"/>
      <c r="D57" s="71"/>
      <c r="E57" s="71"/>
      <c r="F57" s="71"/>
      <c r="G57" s="71"/>
      <c r="H57" s="71"/>
      <c r="I57" s="71"/>
      <c r="J57" s="71"/>
      <c r="K57" s="71"/>
      <c r="L57" s="71"/>
      <c r="M57" s="71"/>
      <c r="N57" s="71"/>
      <c r="O57" s="71"/>
      <c r="P57" s="71"/>
      <c r="Q57" s="71"/>
      <c r="R57" s="71"/>
      <c r="S57" s="71"/>
      <c r="T57" s="71"/>
      <c r="U57" s="71"/>
      <c r="V57" s="71"/>
      <c r="W57" s="71"/>
      <c r="X57" s="71"/>
      <c r="Y57" s="71"/>
      <c r="Z57" s="71"/>
      <c r="AA57" s="71"/>
      <c r="AB57" s="71"/>
      <c r="AC57" s="71"/>
    </row>
    <row r="58" spans="1:29" x14ac:dyDescent="0.35">
      <c r="A58" s="71"/>
      <c r="B58" s="71"/>
      <c r="C58" s="71"/>
      <c r="D58" s="71"/>
      <c r="E58" s="71"/>
      <c r="F58" s="71"/>
      <c r="G58" s="71"/>
      <c r="H58" s="71"/>
      <c r="I58" s="71"/>
      <c r="J58" s="71"/>
      <c r="K58" s="71"/>
      <c r="L58" s="71"/>
      <c r="M58" s="71"/>
      <c r="N58" s="71"/>
      <c r="O58" s="71"/>
      <c r="P58" s="71"/>
      <c r="Q58" s="71"/>
      <c r="R58" s="71"/>
      <c r="S58" s="71"/>
      <c r="T58" s="71"/>
      <c r="U58" s="71"/>
      <c r="V58" s="71"/>
      <c r="W58" s="71"/>
      <c r="X58" s="71"/>
      <c r="Y58" s="71"/>
      <c r="Z58" s="71"/>
      <c r="AA58" s="71"/>
      <c r="AB58" s="71"/>
      <c r="AC58" s="71"/>
    </row>
    <row r="59" spans="1:29" x14ac:dyDescent="0.35">
      <c r="A59" s="71"/>
      <c r="B59" s="71"/>
      <c r="C59" s="71"/>
      <c r="D59" s="71"/>
      <c r="E59" s="71"/>
      <c r="F59" s="71"/>
      <c r="G59" s="71"/>
      <c r="H59" s="71"/>
      <c r="I59" s="71"/>
      <c r="J59" s="71"/>
      <c r="K59" s="71"/>
      <c r="L59" s="71"/>
      <c r="M59" s="71"/>
      <c r="N59" s="71"/>
      <c r="O59" s="71"/>
      <c r="P59" s="71"/>
      <c r="Q59" s="71"/>
      <c r="R59" s="71"/>
      <c r="S59" s="71"/>
      <c r="T59" s="71"/>
      <c r="U59" s="71"/>
      <c r="V59" s="71"/>
      <c r="W59" s="71"/>
      <c r="X59" s="71"/>
      <c r="Y59" s="71"/>
      <c r="Z59" s="71"/>
      <c r="AA59" s="71"/>
      <c r="AB59" s="71"/>
      <c r="AC59" s="71"/>
    </row>
    <row r="60" spans="1:29" x14ac:dyDescent="0.35">
      <c r="A60" s="71"/>
      <c r="B60" s="71"/>
      <c r="C60" s="71"/>
      <c r="D60" s="71"/>
      <c r="E60" s="71"/>
      <c r="F60" s="71"/>
      <c r="G60" s="71"/>
      <c r="H60" s="71"/>
      <c r="I60" s="71"/>
      <c r="J60" s="71"/>
      <c r="K60" s="71"/>
      <c r="L60" s="71"/>
      <c r="M60" s="71"/>
      <c r="N60" s="71"/>
      <c r="O60" s="71"/>
      <c r="P60" s="71"/>
      <c r="Q60" s="71"/>
      <c r="R60" s="71"/>
      <c r="S60" s="71"/>
      <c r="T60" s="71"/>
      <c r="U60" s="71"/>
      <c r="V60" s="71"/>
      <c r="W60" s="71"/>
      <c r="X60" s="71"/>
      <c r="Y60" s="71"/>
      <c r="Z60" s="71"/>
      <c r="AA60" s="71"/>
      <c r="AB60" s="71"/>
      <c r="AC60" s="71"/>
    </row>
    <row r="61" spans="1:29" x14ac:dyDescent="0.35">
      <c r="A61" s="71"/>
      <c r="B61" s="71"/>
      <c r="C61" s="71"/>
      <c r="D61" s="71"/>
      <c r="E61" s="71"/>
      <c r="F61" s="71"/>
      <c r="G61" s="71"/>
      <c r="H61" s="71"/>
      <c r="I61" s="71"/>
      <c r="J61" s="71"/>
      <c r="K61" s="71"/>
      <c r="L61" s="71"/>
      <c r="M61" s="71"/>
      <c r="N61" s="71"/>
      <c r="O61" s="71"/>
      <c r="P61" s="71"/>
      <c r="Q61" s="71"/>
      <c r="R61" s="71"/>
      <c r="S61" s="71"/>
      <c r="T61" s="71"/>
      <c r="U61" s="71"/>
      <c r="V61" s="71"/>
      <c r="W61" s="71"/>
      <c r="X61" s="71"/>
      <c r="Y61" s="71"/>
      <c r="Z61" s="71"/>
      <c r="AA61" s="71"/>
      <c r="AB61" s="71"/>
      <c r="AC61" s="71"/>
    </row>
    <row r="62" spans="1:29" x14ac:dyDescent="0.35">
      <c r="A62" s="71"/>
      <c r="B62" s="71"/>
      <c r="C62" s="71"/>
      <c r="D62" s="71"/>
      <c r="E62" s="71"/>
      <c r="F62" s="71"/>
      <c r="G62" s="71"/>
      <c r="H62" s="71"/>
      <c r="I62" s="71"/>
      <c r="J62" s="71"/>
      <c r="K62" s="71"/>
      <c r="L62" s="71"/>
      <c r="M62" s="71"/>
      <c r="N62" s="71"/>
      <c r="O62" s="71"/>
      <c r="P62" s="71"/>
      <c r="Q62" s="71"/>
      <c r="R62" s="71"/>
      <c r="S62" s="71"/>
      <c r="T62" s="71"/>
      <c r="U62" s="71"/>
      <c r="V62" s="71"/>
      <c r="W62" s="71"/>
      <c r="X62" s="71"/>
      <c r="Y62" s="71"/>
      <c r="Z62" s="71"/>
      <c r="AA62" s="71"/>
      <c r="AB62" s="71"/>
      <c r="AC62" s="71"/>
    </row>
    <row r="63" spans="1:29" x14ac:dyDescent="0.35">
      <c r="A63" s="71"/>
      <c r="B63" s="71"/>
      <c r="C63" s="71"/>
      <c r="D63" s="71"/>
      <c r="E63" s="71"/>
      <c r="F63" s="71"/>
      <c r="G63" s="71"/>
      <c r="H63" s="71"/>
      <c r="I63" s="71"/>
      <c r="J63" s="71"/>
      <c r="K63" s="71"/>
      <c r="L63" s="71"/>
      <c r="M63" s="71"/>
      <c r="N63" s="71"/>
      <c r="O63" s="71"/>
      <c r="P63" s="71"/>
      <c r="Q63" s="71"/>
      <c r="R63" s="71"/>
      <c r="S63" s="71"/>
      <c r="T63" s="71"/>
      <c r="U63" s="71"/>
      <c r="V63" s="71"/>
      <c r="W63" s="71"/>
      <c r="X63" s="71"/>
      <c r="Y63" s="71"/>
      <c r="Z63" s="71"/>
      <c r="AA63" s="71"/>
      <c r="AB63" s="71"/>
      <c r="AC63" s="71"/>
    </row>
    <row r="64" spans="1:29" x14ac:dyDescent="0.35">
      <c r="A64" s="71"/>
      <c r="B64" s="71"/>
      <c r="C64" s="71"/>
      <c r="D64" s="71"/>
      <c r="E64" s="71"/>
      <c r="F64" s="71"/>
      <c r="G64" s="71"/>
      <c r="H64" s="71"/>
      <c r="I64" s="71"/>
      <c r="J64" s="71"/>
      <c r="K64" s="71"/>
      <c r="L64" s="71"/>
      <c r="M64" s="71"/>
      <c r="N64" s="71"/>
      <c r="O64" s="71"/>
      <c r="P64" s="71"/>
      <c r="Q64" s="71"/>
      <c r="R64" s="71"/>
      <c r="S64" s="71"/>
      <c r="T64" s="71"/>
      <c r="U64" s="71"/>
      <c r="V64" s="71"/>
      <c r="W64" s="71"/>
      <c r="X64" s="71"/>
      <c r="Y64" s="71"/>
      <c r="Z64" s="71"/>
      <c r="AA64" s="71"/>
      <c r="AB64" s="71"/>
      <c r="AC64" s="71"/>
    </row>
    <row r="65" spans="1:29" x14ac:dyDescent="0.35">
      <c r="A65" s="71"/>
      <c r="B65" s="71"/>
      <c r="C65" s="71"/>
      <c r="D65" s="71"/>
      <c r="E65" s="71"/>
      <c r="F65" s="71"/>
      <c r="G65" s="71"/>
      <c r="H65" s="71"/>
      <c r="I65" s="71"/>
      <c r="J65" s="71"/>
      <c r="K65" s="71"/>
      <c r="L65" s="71"/>
      <c r="M65" s="71"/>
      <c r="N65" s="71"/>
      <c r="O65" s="71"/>
      <c r="P65" s="71"/>
      <c r="Q65" s="71"/>
      <c r="R65" s="71"/>
      <c r="S65" s="71"/>
      <c r="T65" s="71"/>
      <c r="U65" s="71"/>
      <c r="V65" s="71"/>
      <c r="W65" s="71"/>
      <c r="X65" s="71"/>
      <c r="Y65" s="71"/>
      <c r="Z65" s="71"/>
      <c r="AA65" s="71"/>
      <c r="AB65" s="71"/>
      <c r="AC65" s="71"/>
    </row>
    <row r="66" spans="1:29" x14ac:dyDescent="0.35">
      <c r="A66" s="71"/>
      <c r="B66" s="71"/>
      <c r="C66" s="71"/>
      <c r="D66" s="71"/>
      <c r="E66" s="71"/>
      <c r="F66" s="71"/>
      <c r="G66" s="71"/>
      <c r="H66" s="71"/>
      <c r="I66" s="71"/>
      <c r="J66" s="71"/>
      <c r="K66" s="71"/>
      <c r="L66" s="71"/>
      <c r="M66" s="71"/>
      <c r="N66" s="71"/>
      <c r="O66" s="71"/>
      <c r="P66" s="71"/>
      <c r="Q66" s="71"/>
      <c r="R66" s="71"/>
      <c r="S66" s="71"/>
      <c r="T66" s="71"/>
      <c r="U66" s="71"/>
      <c r="V66" s="71"/>
      <c r="W66" s="71"/>
      <c r="X66" s="71"/>
      <c r="Y66" s="71"/>
      <c r="Z66" s="71"/>
      <c r="AA66" s="71"/>
      <c r="AB66" s="71"/>
      <c r="AC66" s="71"/>
    </row>
    <row r="67" spans="1:29" x14ac:dyDescent="0.35">
      <c r="A67" s="71"/>
      <c r="B67" s="71"/>
      <c r="C67" s="71"/>
      <c r="D67" s="71"/>
      <c r="E67" s="71"/>
      <c r="F67" s="71"/>
      <c r="G67" s="71"/>
      <c r="H67" s="71"/>
      <c r="I67" s="71"/>
      <c r="J67" s="71"/>
      <c r="K67" s="71"/>
      <c r="L67" s="71"/>
      <c r="M67" s="71"/>
      <c r="N67" s="71"/>
      <c r="O67" s="71"/>
      <c r="P67" s="71"/>
      <c r="Q67" s="71"/>
      <c r="R67" s="71"/>
      <c r="S67" s="71"/>
      <c r="T67" s="71"/>
      <c r="U67" s="71"/>
      <c r="V67" s="71"/>
      <c r="W67" s="71"/>
      <c r="X67" s="71"/>
      <c r="Y67" s="71"/>
      <c r="Z67" s="71"/>
      <c r="AA67" s="71"/>
      <c r="AB67" s="71"/>
      <c r="AC67" s="71"/>
    </row>
    <row r="68" spans="1:29" x14ac:dyDescent="0.35">
      <c r="A68" s="71"/>
      <c r="B68" s="71"/>
      <c r="C68" s="71"/>
      <c r="D68" s="71"/>
      <c r="E68" s="71"/>
      <c r="F68" s="71"/>
      <c r="G68" s="71"/>
      <c r="H68" s="71"/>
      <c r="I68" s="71"/>
      <c r="J68" s="71"/>
      <c r="K68" s="71"/>
      <c r="L68" s="71"/>
      <c r="M68" s="71"/>
      <c r="N68" s="71"/>
      <c r="O68" s="71"/>
      <c r="P68" s="71"/>
      <c r="Q68" s="71"/>
      <c r="R68" s="71"/>
      <c r="S68" s="71"/>
      <c r="T68" s="71"/>
      <c r="U68" s="71"/>
      <c r="V68" s="71"/>
      <c r="W68" s="71"/>
      <c r="X68" s="71"/>
      <c r="Y68" s="71"/>
      <c r="Z68" s="71"/>
      <c r="AA68" s="71"/>
      <c r="AB68" s="71"/>
      <c r="AC68" s="71"/>
    </row>
    <row r="69" spans="1:29" x14ac:dyDescent="0.35">
      <c r="A69" s="71"/>
      <c r="B69" s="71"/>
      <c r="C69" s="71"/>
      <c r="D69" s="71"/>
      <c r="E69" s="71"/>
      <c r="F69" s="71"/>
      <c r="G69" s="71"/>
      <c r="H69" s="71"/>
      <c r="I69" s="71"/>
      <c r="J69" s="71"/>
      <c r="K69" s="71"/>
      <c r="L69" s="71"/>
      <c r="M69" s="71"/>
      <c r="N69" s="71"/>
      <c r="O69" s="71"/>
      <c r="P69" s="71"/>
      <c r="Q69" s="71"/>
      <c r="R69" s="71"/>
      <c r="S69" s="71"/>
      <c r="T69" s="71"/>
      <c r="U69" s="71"/>
      <c r="V69" s="71"/>
      <c r="W69" s="71"/>
      <c r="X69" s="71"/>
      <c r="Y69" s="71"/>
      <c r="Z69" s="71"/>
      <c r="AA69" s="71"/>
      <c r="AB69" s="71"/>
      <c r="AC69" s="71"/>
    </row>
    <row r="70" spans="1:29" x14ac:dyDescent="0.35">
      <c r="A70" s="71"/>
      <c r="B70" s="71"/>
      <c r="C70" s="71"/>
      <c r="D70" s="71"/>
      <c r="E70" s="71"/>
      <c r="F70" s="71"/>
      <c r="G70" s="71"/>
      <c r="H70" s="71"/>
      <c r="I70" s="71"/>
      <c r="J70" s="71"/>
      <c r="K70" s="71"/>
      <c r="L70" s="71"/>
      <c r="M70" s="71"/>
      <c r="N70" s="71"/>
      <c r="O70" s="71"/>
      <c r="P70" s="71"/>
      <c r="Q70" s="71"/>
      <c r="R70" s="71"/>
      <c r="S70" s="71"/>
      <c r="T70" s="71"/>
      <c r="U70" s="71"/>
      <c r="V70" s="71"/>
      <c r="W70" s="71"/>
      <c r="X70" s="71"/>
      <c r="Y70" s="71"/>
      <c r="Z70" s="71"/>
      <c r="AA70" s="71"/>
      <c r="AB70" s="71"/>
      <c r="AC70" s="71"/>
    </row>
    <row r="71" spans="1:29" x14ac:dyDescent="0.35">
      <c r="A71" s="71"/>
      <c r="B71" s="71"/>
      <c r="C71" s="71"/>
      <c r="D71" s="71"/>
      <c r="E71" s="71"/>
      <c r="F71" s="71"/>
      <c r="G71" s="71"/>
      <c r="H71" s="71"/>
      <c r="I71" s="71"/>
      <c r="J71" s="71"/>
      <c r="K71" s="71"/>
      <c r="L71" s="71"/>
      <c r="M71" s="71"/>
      <c r="N71" s="71"/>
      <c r="O71" s="71"/>
      <c r="P71" s="71"/>
      <c r="Q71" s="71"/>
      <c r="R71" s="71"/>
      <c r="S71" s="71"/>
      <c r="T71" s="71"/>
      <c r="U71" s="71"/>
      <c r="V71" s="71"/>
      <c r="W71" s="71"/>
      <c r="X71" s="71"/>
      <c r="Y71" s="71"/>
      <c r="Z71" s="71"/>
      <c r="AA71" s="71"/>
      <c r="AB71" s="71"/>
      <c r="AC71" s="71"/>
    </row>
    <row r="72" spans="1:29" x14ac:dyDescent="0.35">
      <c r="A72" s="71"/>
      <c r="B72" s="71"/>
      <c r="C72" s="71"/>
      <c r="D72" s="71"/>
      <c r="E72" s="71"/>
      <c r="F72" s="71"/>
      <c r="G72" s="71"/>
      <c r="H72" s="71"/>
      <c r="I72" s="71"/>
      <c r="J72" s="71"/>
      <c r="K72" s="71"/>
      <c r="L72" s="71"/>
      <c r="M72" s="71"/>
      <c r="N72" s="71"/>
      <c r="O72" s="71"/>
      <c r="P72" s="71"/>
      <c r="Q72" s="71"/>
      <c r="R72" s="71"/>
      <c r="S72" s="71"/>
      <c r="T72" s="71"/>
      <c r="U72" s="71"/>
      <c r="V72" s="71"/>
      <c r="W72" s="71"/>
      <c r="X72" s="71"/>
      <c r="Y72" s="71"/>
      <c r="Z72" s="71"/>
      <c r="AA72" s="71"/>
      <c r="AB72" s="71"/>
      <c r="AC72" s="71"/>
    </row>
    <row r="73" spans="1:29" x14ac:dyDescent="0.35">
      <c r="A73" s="71"/>
      <c r="B73" s="71"/>
      <c r="C73" s="71"/>
      <c r="D73" s="71"/>
      <c r="E73" s="71"/>
      <c r="F73" s="71"/>
      <c r="G73" s="71"/>
      <c r="H73" s="71"/>
      <c r="I73" s="71"/>
      <c r="J73" s="71"/>
      <c r="K73" s="71"/>
      <c r="L73" s="71"/>
      <c r="M73" s="71"/>
      <c r="N73" s="71"/>
      <c r="O73" s="71"/>
      <c r="P73" s="71"/>
      <c r="Q73" s="71"/>
      <c r="R73" s="71"/>
      <c r="S73" s="71"/>
      <c r="T73" s="71"/>
      <c r="U73" s="71"/>
      <c r="V73" s="71"/>
      <c r="W73" s="71"/>
      <c r="X73" s="71"/>
      <c r="Y73" s="71"/>
      <c r="Z73" s="71"/>
      <c r="AA73" s="71"/>
      <c r="AB73" s="71"/>
      <c r="AC73" s="71"/>
    </row>
    <row r="74" spans="1:29" x14ac:dyDescent="0.35">
      <c r="A74" s="71"/>
      <c r="B74" s="71"/>
      <c r="C74" s="71"/>
      <c r="D74" s="71"/>
      <c r="E74" s="71"/>
      <c r="F74" s="71"/>
      <c r="G74" s="71"/>
      <c r="H74" s="71"/>
      <c r="I74" s="71"/>
      <c r="J74" s="71"/>
      <c r="K74" s="71"/>
      <c r="L74" s="71"/>
      <c r="M74" s="71"/>
      <c r="N74" s="71"/>
      <c r="O74" s="71"/>
      <c r="P74" s="71"/>
      <c r="Q74" s="71"/>
      <c r="R74" s="71"/>
      <c r="S74" s="71"/>
      <c r="T74" s="71"/>
      <c r="U74" s="71"/>
      <c r="V74" s="71"/>
      <c r="W74" s="71"/>
      <c r="X74" s="71"/>
      <c r="Y74" s="71"/>
      <c r="Z74" s="71"/>
      <c r="AA74" s="71"/>
      <c r="AB74" s="71"/>
      <c r="AC74" s="71"/>
    </row>
    <row r="75" spans="1:29" x14ac:dyDescent="0.35">
      <c r="A75" s="71"/>
      <c r="B75" s="71"/>
      <c r="C75" s="71"/>
      <c r="D75" s="71"/>
      <c r="E75" s="71"/>
      <c r="F75" s="71"/>
      <c r="G75" s="71"/>
      <c r="H75" s="71"/>
      <c r="I75" s="71"/>
      <c r="J75" s="71"/>
      <c r="K75" s="71"/>
      <c r="L75" s="71"/>
      <c r="M75" s="71"/>
      <c r="N75" s="71"/>
      <c r="O75" s="71"/>
      <c r="P75" s="71"/>
      <c r="Q75" s="71"/>
      <c r="R75" s="71"/>
      <c r="S75" s="71"/>
      <c r="T75" s="71"/>
      <c r="U75" s="71"/>
      <c r="V75" s="71"/>
      <c r="W75" s="71"/>
      <c r="X75" s="71"/>
      <c r="Y75" s="71"/>
      <c r="Z75" s="71"/>
      <c r="AA75" s="71"/>
      <c r="AB75" s="71"/>
      <c r="AC75" s="71"/>
    </row>
    <row r="76" spans="1:29" x14ac:dyDescent="0.35">
      <c r="A76" s="71"/>
      <c r="B76" s="71"/>
      <c r="C76" s="71"/>
      <c r="D76" s="71"/>
      <c r="E76" s="71"/>
      <c r="F76" s="71"/>
      <c r="G76" s="71"/>
      <c r="H76" s="71"/>
      <c r="I76" s="71"/>
      <c r="J76" s="71"/>
      <c r="K76" s="71"/>
      <c r="L76" s="71"/>
      <c r="M76" s="71"/>
      <c r="N76" s="71"/>
      <c r="O76" s="71"/>
      <c r="P76" s="71"/>
      <c r="Q76" s="71"/>
      <c r="R76" s="71"/>
      <c r="S76" s="71"/>
      <c r="T76" s="71"/>
      <c r="U76" s="71"/>
      <c r="V76" s="71"/>
      <c r="W76" s="71"/>
      <c r="X76" s="71"/>
      <c r="Y76" s="71"/>
      <c r="Z76" s="71"/>
      <c r="AA76" s="71"/>
      <c r="AB76" s="71"/>
      <c r="AC76" s="71"/>
    </row>
    <row r="77" spans="1:29" x14ac:dyDescent="0.35">
      <c r="A77" s="71"/>
      <c r="B77" s="71"/>
      <c r="C77" s="71"/>
      <c r="D77" s="71"/>
      <c r="E77" s="71"/>
      <c r="F77" s="71"/>
      <c r="G77" s="71"/>
      <c r="H77" s="71"/>
      <c r="I77" s="71"/>
      <c r="J77" s="71"/>
      <c r="K77" s="71"/>
      <c r="L77" s="71"/>
      <c r="M77" s="71"/>
      <c r="N77" s="71"/>
      <c r="O77" s="71"/>
      <c r="P77" s="71"/>
      <c r="Q77" s="71"/>
      <c r="R77" s="71"/>
      <c r="S77" s="71"/>
      <c r="T77" s="71"/>
      <c r="U77" s="71"/>
      <c r="V77" s="71"/>
      <c r="W77" s="71"/>
      <c r="X77" s="71"/>
      <c r="Y77" s="71"/>
      <c r="Z77" s="71"/>
      <c r="AA77" s="71"/>
      <c r="AB77" s="71"/>
      <c r="AC77" s="71"/>
    </row>
    <row r="78" spans="1:29" x14ac:dyDescent="0.35">
      <c r="A78" s="71"/>
      <c r="B78" s="71"/>
      <c r="C78" s="71"/>
      <c r="D78" s="71"/>
      <c r="E78" s="71"/>
      <c r="F78" s="71"/>
      <c r="G78" s="71"/>
      <c r="H78" s="71"/>
      <c r="I78" s="71"/>
      <c r="J78" s="71"/>
      <c r="K78" s="71"/>
      <c r="L78" s="71"/>
      <c r="M78" s="71"/>
      <c r="N78" s="71"/>
      <c r="O78" s="71"/>
      <c r="P78" s="71"/>
      <c r="Q78" s="71"/>
      <c r="R78" s="71"/>
      <c r="S78" s="71"/>
      <c r="T78" s="71"/>
      <c r="U78" s="71"/>
      <c r="V78" s="71"/>
      <c r="W78" s="71"/>
      <c r="X78" s="71"/>
      <c r="Y78" s="71"/>
      <c r="Z78" s="71"/>
      <c r="AA78" s="71"/>
      <c r="AB78" s="71"/>
      <c r="AC78" s="71"/>
    </row>
    <row r="79" spans="1:29" x14ac:dyDescent="0.35">
      <c r="A79" s="71"/>
      <c r="B79" s="71"/>
      <c r="C79" s="71"/>
      <c r="D79" s="71"/>
      <c r="E79" s="71"/>
      <c r="F79" s="71"/>
      <c r="G79" s="71"/>
      <c r="H79" s="71"/>
      <c r="I79" s="71"/>
      <c r="J79" s="71"/>
      <c r="K79" s="71"/>
      <c r="L79" s="71"/>
      <c r="M79" s="71"/>
      <c r="N79" s="71"/>
      <c r="O79" s="71"/>
      <c r="P79" s="71"/>
      <c r="Q79" s="71"/>
      <c r="R79" s="71"/>
      <c r="S79" s="71"/>
      <c r="T79" s="71"/>
      <c r="U79" s="71"/>
      <c r="V79" s="71"/>
      <c r="W79" s="71"/>
      <c r="X79" s="71"/>
      <c r="Y79" s="71"/>
      <c r="Z79" s="71"/>
      <c r="AA79" s="71"/>
      <c r="AB79" s="71"/>
      <c r="AC79" s="71"/>
    </row>
    <row r="80" spans="1:29" x14ac:dyDescent="0.35">
      <c r="A80" s="71"/>
      <c r="B80" s="71"/>
      <c r="C80" s="71"/>
      <c r="D80" s="71"/>
      <c r="E80" s="71"/>
      <c r="F80" s="71"/>
      <c r="G80" s="71"/>
      <c r="H80" s="71"/>
      <c r="I80" s="71"/>
      <c r="J80" s="71"/>
      <c r="K80" s="71"/>
      <c r="L80" s="71"/>
      <c r="M80" s="71"/>
      <c r="N80" s="71"/>
      <c r="O80" s="71"/>
      <c r="P80" s="71"/>
      <c r="Q80" s="71"/>
      <c r="R80" s="71"/>
      <c r="S80" s="71"/>
      <c r="T80" s="71"/>
      <c r="U80" s="71"/>
      <c r="V80" s="71"/>
      <c r="W80" s="71"/>
      <c r="X80" s="71"/>
      <c r="Y80" s="71"/>
      <c r="Z80" s="71"/>
      <c r="AA80" s="71"/>
      <c r="AB80" s="71"/>
      <c r="AC80" s="71"/>
    </row>
    <row r="81" spans="1:29" x14ac:dyDescent="0.35">
      <c r="A81" s="71"/>
      <c r="B81" s="71"/>
      <c r="C81" s="71"/>
      <c r="D81" s="71"/>
      <c r="E81" s="71"/>
      <c r="F81" s="71"/>
      <c r="G81" s="71"/>
      <c r="H81" s="71"/>
      <c r="I81" s="71"/>
      <c r="J81" s="71"/>
      <c r="K81" s="71"/>
      <c r="L81" s="71"/>
      <c r="M81" s="71"/>
      <c r="N81" s="71"/>
      <c r="O81" s="71"/>
      <c r="P81" s="71"/>
      <c r="Q81" s="71"/>
      <c r="R81" s="71"/>
      <c r="S81" s="71"/>
      <c r="T81" s="71"/>
      <c r="U81" s="71"/>
      <c r="V81" s="71"/>
      <c r="W81" s="71"/>
      <c r="X81" s="71"/>
      <c r="Y81" s="71"/>
      <c r="Z81" s="71"/>
      <c r="AA81" s="71"/>
      <c r="AB81" s="71"/>
      <c r="AC81" s="71"/>
    </row>
    <row r="82" spans="1:29" x14ac:dyDescent="0.35">
      <c r="A82" s="71"/>
      <c r="B82" s="71"/>
      <c r="C82" s="71"/>
      <c r="D82" s="71"/>
      <c r="E82" s="71"/>
      <c r="F82" s="71"/>
      <c r="G82" s="71"/>
      <c r="H82" s="71"/>
      <c r="I82" s="71"/>
      <c r="J82" s="71"/>
      <c r="K82" s="71"/>
      <c r="L82" s="71"/>
      <c r="M82" s="71"/>
      <c r="N82" s="71"/>
      <c r="O82" s="71"/>
      <c r="P82" s="71"/>
      <c r="Q82" s="71"/>
      <c r="R82" s="71"/>
      <c r="S82" s="71"/>
      <c r="T82" s="71"/>
      <c r="U82" s="71"/>
      <c r="V82" s="71"/>
      <c r="W82" s="71"/>
      <c r="X82" s="71"/>
      <c r="Y82" s="71"/>
      <c r="Z82" s="71"/>
      <c r="AA82" s="71"/>
      <c r="AB82" s="71"/>
      <c r="AC82" s="71"/>
    </row>
    <row r="83" spans="1:29" x14ac:dyDescent="0.35">
      <c r="A83" s="71"/>
      <c r="B83" s="71"/>
      <c r="C83" s="71"/>
      <c r="D83" s="71"/>
      <c r="E83" s="71"/>
      <c r="F83" s="71"/>
      <c r="G83" s="71"/>
      <c r="H83" s="71"/>
      <c r="I83" s="71"/>
      <c r="J83" s="71"/>
      <c r="K83" s="71"/>
      <c r="L83" s="71"/>
      <c r="M83" s="71"/>
      <c r="N83" s="71"/>
      <c r="O83" s="71"/>
      <c r="P83" s="71"/>
      <c r="Q83" s="71"/>
      <c r="R83" s="71"/>
      <c r="S83" s="71"/>
      <c r="T83" s="71"/>
      <c r="U83" s="71"/>
      <c r="V83" s="71"/>
      <c r="W83" s="71"/>
      <c r="X83" s="71"/>
      <c r="Y83" s="71"/>
      <c r="Z83" s="71"/>
      <c r="AA83" s="71"/>
      <c r="AB83" s="71"/>
      <c r="AC83" s="71"/>
    </row>
    <row r="84" spans="1:29" x14ac:dyDescent="0.35">
      <c r="A84" s="71"/>
      <c r="B84" s="71"/>
      <c r="C84" s="71"/>
      <c r="D84" s="71"/>
      <c r="E84" s="71"/>
      <c r="F84" s="71"/>
      <c r="G84" s="71"/>
      <c r="H84" s="71"/>
      <c r="I84" s="71"/>
      <c r="J84" s="71"/>
      <c r="K84" s="71"/>
      <c r="L84" s="71"/>
      <c r="M84" s="71"/>
      <c r="N84" s="71"/>
      <c r="O84" s="71"/>
      <c r="P84" s="71"/>
      <c r="Q84" s="71"/>
      <c r="R84" s="71"/>
      <c r="S84" s="71"/>
      <c r="T84" s="71"/>
      <c r="U84" s="71"/>
      <c r="V84" s="71"/>
      <c r="W84" s="71"/>
      <c r="X84" s="71"/>
      <c r="Y84" s="71"/>
      <c r="Z84" s="71"/>
      <c r="AA84" s="71"/>
      <c r="AB84" s="71"/>
      <c r="AC84" s="71"/>
    </row>
    <row r="85" spans="1:29" x14ac:dyDescent="0.35">
      <c r="A85" s="71"/>
      <c r="B85" s="71"/>
      <c r="C85" s="71"/>
      <c r="D85" s="71"/>
      <c r="E85" s="71"/>
      <c r="F85" s="71"/>
      <c r="G85" s="71"/>
      <c r="H85" s="71"/>
      <c r="I85" s="71"/>
      <c r="J85" s="71"/>
      <c r="K85" s="71"/>
      <c r="L85" s="71"/>
      <c r="M85" s="71"/>
      <c r="N85" s="71"/>
      <c r="O85" s="71"/>
      <c r="P85" s="71"/>
      <c r="Q85" s="71"/>
      <c r="R85" s="71"/>
      <c r="S85" s="71"/>
      <c r="T85" s="71"/>
      <c r="U85" s="71"/>
      <c r="V85" s="71"/>
      <c r="W85" s="71"/>
      <c r="X85" s="71"/>
      <c r="Y85" s="71"/>
      <c r="Z85" s="71"/>
      <c r="AA85" s="71"/>
      <c r="AB85" s="71"/>
      <c r="AC85" s="71"/>
    </row>
    <row r="86" spans="1:29" x14ac:dyDescent="0.35">
      <c r="A86" s="71"/>
      <c r="B86" s="71"/>
      <c r="C86" s="71"/>
      <c r="D86" s="71"/>
      <c r="E86" s="71"/>
      <c r="F86" s="71"/>
      <c r="G86" s="71"/>
      <c r="H86" s="71"/>
      <c r="I86" s="71"/>
      <c r="J86" s="71"/>
      <c r="K86" s="71"/>
      <c r="L86" s="71"/>
      <c r="M86" s="71"/>
      <c r="N86" s="71"/>
      <c r="O86" s="71"/>
      <c r="P86" s="71"/>
      <c r="Q86" s="71"/>
      <c r="R86" s="71"/>
      <c r="S86" s="71"/>
      <c r="T86" s="71"/>
      <c r="U86" s="71"/>
      <c r="V86" s="71"/>
      <c r="W86" s="71"/>
      <c r="X86" s="71"/>
      <c r="Y86" s="71"/>
      <c r="Z86" s="71"/>
      <c r="AA86" s="71"/>
      <c r="AB86" s="71"/>
      <c r="AC86" s="71"/>
    </row>
    <row r="87" spans="1:29" x14ac:dyDescent="0.35">
      <c r="A87" s="71"/>
      <c r="B87" s="71"/>
      <c r="C87" s="71"/>
      <c r="D87" s="71"/>
      <c r="E87" s="71"/>
      <c r="F87" s="71"/>
      <c r="G87" s="71"/>
      <c r="H87" s="71"/>
      <c r="I87" s="71"/>
      <c r="J87" s="71"/>
      <c r="K87" s="71"/>
      <c r="L87" s="71"/>
      <c r="M87" s="71"/>
      <c r="N87" s="71"/>
      <c r="O87" s="71"/>
      <c r="P87" s="71"/>
      <c r="Q87" s="71"/>
      <c r="R87" s="71"/>
      <c r="S87" s="71"/>
      <c r="T87" s="71"/>
      <c r="U87" s="71"/>
      <c r="V87" s="71"/>
      <c r="W87" s="71"/>
      <c r="X87" s="71"/>
      <c r="Y87" s="71"/>
      <c r="Z87" s="71"/>
      <c r="AA87" s="71"/>
      <c r="AB87" s="71"/>
      <c r="AC87" s="71"/>
    </row>
    <row r="88" spans="1:29" x14ac:dyDescent="0.35">
      <c r="A88" s="71"/>
      <c r="B88" s="71"/>
      <c r="C88" s="71"/>
      <c r="D88" s="71"/>
      <c r="E88" s="71"/>
      <c r="F88" s="71"/>
      <c r="G88" s="71"/>
      <c r="H88" s="71"/>
      <c r="I88" s="71"/>
      <c r="J88" s="71"/>
      <c r="K88" s="71"/>
      <c r="L88" s="71"/>
      <c r="M88" s="71"/>
      <c r="N88" s="71"/>
      <c r="O88" s="71"/>
      <c r="P88" s="71"/>
      <c r="Q88" s="71"/>
      <c r="R88" s="71"/>
      <c r="S88" s="71"/>
      <c r="T88" s="71"/>
      <c r="U88" s="71"/>
      <c r="V88" s="71"/>
      <c r="W88" s="71"/>
      <c r="X88" s="71"/>
      <c r="Y88" s="71"/>
      <c r="Z88" s="71"/>
      <c r="AA88" s="71"/>
      <c r="AB88" s="71"/>
      <c r="AC88" s="71"/>
    </row>
    <row r="89" spans="1:29" x14ac:dyDescent="0.35">
      <c r="A89" s="71"/>
      <c r="B89" s="71"/>
      <c r="C89" s="71"/>
      <c r="D89" s="71"/>
      <c r="E89" s="71"/>
      <c r="F89" s="71"/>
      <c r="G89" s="71"/>
      <c r="H89" s="71"/>
      <c r="I89" s="71"/>
      <c r="J89" s="71"/>
      <c r="K89" s="71"/>
      <c r="L89" s="71"/>
      <c r="M89" s="71"/>
      <c r="N89" s="71"/>
      <c r="O89" s="71"/>
      <c r="P89" s="71"/>
      <c r="Q89" s="71"/>
      <c r="R89" s="71"/>
      <c r="S89" s="71"/>
      <c r="T89" s="71"/>
      <c r="U89" s="71"/>
      <c r="V89" s="71"/>
      <c r="W89" s="71"/>
      <c r="X89" s="71"/>
      <c r="Y89" s="71"/>
      <c r="Z89" s="71"/>
      <c r="AA89" s="71"/>
      <c r="AB89" s="71"/>
      <c r="AC89" s="71"/>
    </row>
    <row r="90" spans="1:29" x14ac:dyDescent="0.35">
      <c r="A90" s="71"/>
      <c r="B90" s="71"/>
      <c r="C90" s="71"/>
      <c r="D90" s="71"/>
      <c r="E90" s="71"/>
      <c r="F90" s="71"/>
      <c r="G90" s="71"/>
      <c r="H90" s="71"/>
      <c r="I90" s="71"/>
      <c r="J90" s="71"/>
      <c r="K90" s="71"/>
      <c r="L90" s="71"/>
      <c r="M90" s="71"/>
      <c r="N90" s="71"/>
      <c r="O90" s="71"/>
      <c r="P90" s="71"/>
      <c r="Q90" s="71"/>
      <c r="R90" s="71"/>
      <c r="S90" s="71"/>
      <c r="T90" s="71"/>
      <c r="U90" s="71"/>
      <c r="V90" s="71"/>
      <c r="W90" s="71"/>
      <c r="X90" s="71"/>
      <c r="Y90" s="71"/>
      <c r="Z90" s="71"/>
      <c r="AA90" s="71"/>
      <c r="AB90" s="71"/>
      <c r="AC90" s="71"/>
    </row>
    <row r="91" spans="1:29" x14ac:dyDescent="0.35">
      <c r="A91" s="71"/>
      <c r="B91" s="71"/>
      <c r="C91" s="71"/>
      <c r="D91" s="71"/>
      <c r="E91" s="71"/>
      <c r="F91" s="71"/>
      <c r="G91" s="71"/>
      <c r="H91" s="71"/>
      <c r="I91" s="71"/>
      <c r="J91" s="71"/>
      <c r="K91" s="71"/>
      <c r="L91" s="71"/>
      <c r="M91" s="71"/>
      <c r="N91" s="71"/>
      <c r="O91" s="71"/>
      <c r="P91" s="71"/>
      <c r="Q91" s="71"/>
      <c r="R91" s="71"/>
      <c r="S91" s="71"/>
      <c r="T91" s="71"/>
      <c r="U91" s="71"/>
      <c r="V91" s="71"/>
      <c r="W91" s="71"/>
      <c r="X91" s="71"/>
      <c r="Y91" s="71"/>
      <c r="Z91" s="71"/>
      <c r="AA91" s="71"/>
      <c r="AB91" s="71"/>
      <c r="AC91" s="71"/>
    </row>
    <row r="92" spans="1:29" x14ac:dyDescent="0.35">
      <c r="A92" s="71"/>
      <c r="B92" s="71"/>
      <c r="C92" s="71"/>
      <c r="D92" s="71"/>
      <c r="E92" s="71"/>
      <c r="F92" s="71"/>
      <c r="G92" s="71"/>
      <c r="H92" s="71"/>
      <c r="I92" s="71"/>
      <c r="J92" s="71"/>
      <c r="K92" s="71"/>
      <c r="L92" s="71"/>
      <c r="M92" s="71"/>
      <c r="N92" s="71"/>
      <c r="O92" s="71"/>
      <c r="P92" s="71"/>
      <c r="Q92" s="71"/>
      <c r="R92" s="71"/>
      <c r="S92" s="71"/>
      <c r="T92" s="71"/>
      <c r="U92" s="71"/>
      <c r="V92" s="71"/>
      <c r="W92" s="71"/>
      <c r="X92" s="71"/>
      <c r="Y92" s="71"/>
      <c r="Z92" s="71"/>
      <c r="AA92" s="71"/>
      <c r="AB92" s="71"/>
      <c r="AC92" s="71"/>
    </row>
    <row r="93" spans="1:29" x14ac:dyDescent="0.35">
      <c r="A93" s="71"/>
      <c r="B93" s="71"/>
      <c r="C93" s="71"/>
      <c r="D93" s="71"/>
      <c r="E93" s="71"/>
      <c r="F93" s="71"/>
      <c r="G93" s="71"/>
      <c r="H93" s="71"/>
      <c r="I93" s="71"/>
      <c r="J93" s="71"/>
      <c r="K93" s="71"/>
      <c r="L93" s="71"/>
      <c r="M93" s="71"/>
      <c r="N93" s="71"/>
      <c r="O93" s="71"/>
      <c r="P93" s="71"/>
      <c r="Q93" s="71"/>
      <c r="R93" s="71"/>
      <c r="S93" s="71"/>
      <c r="T93" s="71"/>
      <c r="U93" s="71"/>
      <c r="V93" s="71"/>
      <c r="W93" s="71"/>
      <c r="X93" s="71"/>
      <c r="Y93" s="71"/>
      <c r="Z93" s="71"/>
      <c r="AA93" s="71"/>
      <c r="AB93" s="71"/>
      <c r="AC93" s="71"/>
    </row>
    <row r="94" spans="1:29" x14ac:dyDescent="0.35">
      <c r="A94" s="71"/>
      <c r="B94" s="71"/>
      <c r="C94" s="71"/>
      <c r="D94" s="71"/>
      <c r="E94" s="71"/>
      <c r="F94" s="71"/>
      <c r="G94" s="71"/>
      <c r="H94" s="71"/>
      <c r="I94" s="71"/>
      <c r="J94" s="71"/>
      <c r="K94" s="71"/>
      <c r="L94" s="71"/>
      <c r="M94" s="71"/>
      <c r="N94" s="71"/>
      <c r="O94" s="71"/>
      <c r="P94" s="71"/>
      <c r="Q94" s="71"/>
      <c r="R94" s="71"/>
      <c r="S94" s="71"/>
      <c r="T94" s="71"/>
      <c r="U94" s="71"/>
      <c r="V94" s="71"/>
      <c r="W94" s="71"/>
      <c r="X94" s="71"/>
      <c r="Y94" s="71"/>
      <c r="Z94" s="71"/>
      <c r="AA94" s="71"/>
      <c r="AB94" s="71"/>
      <c r="AC94" s="71"/>
    </row>
    <row r="95" spans="1:29" x14ac:dyDescent="0.35">
      <c r="A95" s="71"/>
      <c r="B95" s="71"/>
      <c r="C95" s="71"/>
      <c r="D95" s="71"/>
      <c r="E95" s="71"/>
      <c r="F95" s="71"/>
      <c r="G95" s="71"/>
      <c r="H95" s="71"/>
      <c r="I95" s="71"/>
      <c r="J95" s="71"/>
      <c r="K95" s="71"/>
      <c r="L95" s="71"/>
      <c r="M95" s="71"/>
      <c r="N95" s="71"/>
      <c r="O95" s="71"/>
      <c r="P95" s="71"/>
      <c r="Q95" s="71"/>
      <c r="R95" s="71"/>
      <c r="S95" s="71"/>
      <c r="T95" s="71"/>
      <c r="U95" s="71"/>
      <c r="V95" s="71"/>
      <c r="W95" s="71"/>
      <c r="X95" s="71"/>
      <c r="Y95" s="71"/>
      <c r="Z95" s="71"/>
      <c r="AA95" s="71"/>
      <c r="AB95" s="71"/>
      <c r="AC95" s="71"/>
    </row>
    <row r="96" spans="1:29" x14ac:dyDescent="0.35">
      <c r="A96" s="71"/>
      <c r="B96" s="71"/>
      <c r="C96" s="71"/>
      <c r="D96" s="71"/>
      <c r="E96" s="71"/>
      <c r="F96" s="71"/>
      <c r="G96" s="71"/>
      <c r="H96" s="71"/>
      <c r="I96" s="71"/>
      <c r="J96" s="71"/>
      <c r="K96" s="71"/>
      <c r="L96" s="71"/>
      <c r="M96" s="71"/>
      <c r="N96" s="71"/>
      <c r="O96" s="71"/>
      <c r="P96" s="71"/>
      <c r="Q96" s="71"/>
      <c r="R96" s="71"/>
      <c r="S96" s="71"/>
      <c r="T96" s="71"/>
      <c r="U96" s="71"/>
      <c r="V96" s="71"/>
      <c r="W96" s="71"/>
      <c r="X96" s="71"/>
      <c r="Y96" s="71"/>
      <c r="Z96" s="71"/>
      <c r="AA96" s="71"/>
      <c r="AB96" s="71"/>
      <c r="AC96" s="71"/>
    </row>
    <row r="97" spans="1:29" x14ac:dyDescent="0.35">
      <c r="A97" s="71"/>
      <c r="B97" s="71"/>
      <c r="C97" s="71"/>
      <c r="D97" s="71"/>
      <c r="E97" s="71"/>
      <c r="F97" s="71"/>
      <c r="G97" s="71"/>
      <c r="H97" s="71"/>
      <c r="I97" s="71"/>
      <c r="J97" s="71"/>
      <c r="K97" s="71"/>
      <c r="L97" s="71"/>
      <c r="M97" s="71"/>
      <c r="N97" s="71"/>
      <c r="O97" s="71"/>
      <c r="P97" s="71"/>
      <c r="Q97" s="71"/>
      <c r="R97" s="71"/>
      <c r="S97" s="71"/>
      <c r="T97" s="71"/>
      <c r="U97" s="71"/>
      <c r="V97" s="71"/>
      <c r="W97" s="71"/>
      <c r="X97" s="71"/>
      <c r="Y97" s="71"/>
      <c r="Z97" s="71"/>
      <c r="AA97" s="71"/>
      <c r="AB97" s="71"/>
      <c r="AC97" s="71"/>
    </row>
    <row r="98" spans="1:29" x14ac:dyDescent="0.35">
      <c r="A98" s="71"/>
      <c r="B98" s="71"/>
      <c r="C98" s="71"/>
      <c r="D98" s="71"/>
      <c r="E98" s="71"/>
      <c r="F98" s="71"/>
      <c r="G98" s="71"/>
      <c r="H98" s="71"/>
      <c r="I98" s="71"/>
      <c r="J98" s="71"/>
      <c r="K98" s="71"/>
      <c r="L98" s="71"/>
      <c r="M98" s="71"/>
      <c r="N98" s="71"/>
      <c r="O98" s="71"/>
      <c r="P98" s="71"/>
      <c r="Q98" s="71"/>
      <c r="R98" s="71"/>
      <c r="S98" s="71"/>
      <c r="T98" s="71"/>
      <c r="U98" s="71"/>
      <c r="V98" s="71"/>
      <c r="W98" s="71"/>
      <c r="X98" s="71"/>
      <c r="Y98" s="71"/>
      <c r="Z98" s="71"/>
      <c r="AA98" s="71"/>
      <c r="AB98" s="71"/>
      <c r="AC98" s="71"/>
    </row>
    <row r="99" spans="1:29" x14ac:dyDescent="0.35">
      <c r="A99" s="71"/>
      <c r="B99" s="71"/>
      <c r="C99" s="71"/>
      <c r="D99" s="71"/>
      <c r="E99" s="71"/>
      <c r="F99" s="71"/>
      <c r="G99" s="71"/>
      <c r="H99" s="71"/>
      <c r="I99" s="71"/>
      <c r="J99" s="71"/>
      <c r="K99" s="71"/>
      <c r="L99" s="71"/>
      <c r="M99" s="71"/>
      <c r="N99" s="71"/>
      <c r="O99" s="71"/>
      <c r="P99" s="71"/>
      <c r="Q99" s="71"/>
      <c r="R99" s="71"/>
      <c r="S99" s="71"/>
      <c r="T99" s="71"/>
      <c r="U99" s="71"/>
      <c r="V99" s="71"/>
      <c r="W99" s="71"/>
      <c r="X99" s="71"/>
      <c r="Y99" s="71"/>
      <c r="Z99" s="71"/>
      <c r="AA99" s="71"/>
      <c r="AB99" s="71"/>
      <c r="AC99" s="71"/>
    </row>
    <row r="100" spans="1:29" x14ac:dyDescent="0.35">
      <c r="A100" s="71"/>
      <c r="B100" s="71"/>
      <c r="C100" s="71"/>
      <c r="D100" s="71"/>
      <c r="E100" s="71"/>
      <c r="F100" s="71"/>
      <c r="G100" s="71"/>
      <c r="H100" s="71"/>
      <c r="I100" s="71"/>
      <c r="J100" s="71"/>
      <c r="K100" s="71"/>
      <c r="L100" s="71"/>
      <c r="M100" s="71"/>
      <c r="N100" s="71"/>
      <c r="O100" s="71"/>
      <c r="P100" s="71"/>
      <c r="Q100" s="71"/>
      <c r="R100" s="71"/>
      <c r="S100" s="71"/>
      <c r="T100" s="71"/>
      <c r="U100" s="71"/>
      <c r="V100" s="71"/>
      <c r="W100" s="71"/>
      <c r="X100" s="71"/>
      <c r="Y100" s="71"/>
      <c r="Z100" s="71"/>
      <c r="AA100" s="71"/>
      <c r="AB100" s="71"/>
      <c r="AC100" s="71"/>
    </row>
    <row r="101" spans="1:29" x14ac:dyDescent="0.35">
      <c r="A101" s="71"/>
      <c r="B101" s="71"/>
      <c r="C101" s="71"/>
      <c r="D101" s="71"/>
      <c r="E101" s="71"/>
      <c r="F101" s="71"/>
      <c r="G101" s="71"/>
      <c r="H101" s="71"/>
      <c r="I101" s="71"/>
      <c r="J101" s="71"/>
      <c r="K101" s="71"/>
      <c r="L101" s="71"/>
      <c r="M101" s="71"/>
      <c r="N101" s="71"/>
      <c r="O101" s="71"/>
      <c r="P101" s="71"/>
      <c r="Q101" s="71"/>
      <c r="R101" s="71"/>
      <c r="S101" s="71"/>
      <c r="T101" s="71"/>
      <c r="U101" s="71"/>
      <c r="V101" s="71"/>
      <c r="W101" s="71"/>
      <c r="X101" s="71"/>
      <c r="Y101" s="71"/>
      <c r="Z101" s="71"/>
      <c r="AA101" s="71"/>
      <c r="AB101" s="71"/>
      <c r="AC101" s="71"/>
    </row>
    <row r="102" spans="1:29" x14ac:dyDescent="0.35">
      <c r="A102" s="71"/>
      <c r="B102" s="71"/>
      <c r="C102" s="71"/>
      <c r="D102" s="71"/>
      <c r="E102" s="71"/>
      <c r="F102" s="71"/>
      <c r="G102" s="71"/>
      <c r="H102" s="71"/>
      <c r="I102" s="71"/>
      <c r="J102" s="71"/>
      <c r="K102" s="71"/>
      <c r="L102" s="71"/>
      <c r="M102" s="71"/>
      <c r="N102" s="71"/>
      <c r="O102" s="71"/>
      <c r="P102" s="71"/>
      <c r="Q102" s="71"/>
      <c r="R102" s="71"/>
      <c r="S102" s="71"/>
      <c r="T102" s="71"/>
      <c r="U102" s="71"/>
      <c r="V102" s="71"/>
      <c r="W102" s="71"/>
      <c r="X102" s="71"/>
      <c r="Y102" s="71"/>
      <c r="Z102" s="71"/>
      <c r="AA102" s="71"/>
      <c r="AB102" s="71"/>
      <c r="AC102" s="71"/>
    </row>
    <row r="103" spans="1:29" x14ac:dyDescent="0.35">
      <c r="A103" s="71"/>
      <c r="B103" s="71"/>
      <c r="C103" s="71"/>
      <c r="D103" s="71"/>
      <c r="E103" s="71"/>
      <c r="F103" s="71"/>
      <c r="G103" s="71"/>
      <c r="H103" s="71"/>
      <c r="I103" s="71"/>
      <c r="J103" s="71"/>
      <c r="K103" s="71"/>
      <c r="L103" s="71"/>
      <c r="M103" s="71"/>
      <c r="N103" s="71"/>
      <c r="O103" s="71"/>
      <c r="P103" s="71"/>
      <c r="Q103" s="71"/>
      <c r="R103" s="71"/>
      <c r="S103" s="71"/>
      <c r="T103" s="71"/>
      <c r="U103" s="71"/>
      <c r="V103" s="71"/>
      <c r="W103" s="71"/>
      <c r="X103" s="71"/>
      <c r="Y103" s="71"/>
      <c r="Z103" s="71"/>
      <c r="AA103" s="71"/>
      <c r="AB103" s="71"/>
      <c r="AC103" s="71"/>
    </row>
    <row r="104" spans="1:29" x14ac:dyDescent="0.35">
      <c r="A104" s="71"/>
      <c r="B104" s="71"/>
      <c r="C104" s="71"/>
      <c r="D104" s="71"/>
      <c r="E104" s="71"/>
      <c r="F104" s="71"/>
      <c r="G104" s="71"/>
      <c r="H104" s="71"/>
      <c r="I104" s="71"/>
      <c r="J104" s="71"/>
      <c r="K104" s="71"/>
      <c r="L104" s="71"/>
      <c r="M104" s="71"/>
      <c r="N104" s="71"/>
      <c r="O104" s="71"/>
      <c r="P104" s="71"/>
      <c r="Q104" s="71"/>
      <c r="R104" s="71"/>
      <c r="S104" s="71"/>
      <c r="T104" s="71"/>
      <c r="U104" s="71"/>
      <c r="V104" s="71"/>
      <c r="W104" s="71"/>
      <c r="X104" s="71"/>
      <c r="Y104" s="71"/>
      <c r="Z104" s="71"/>
      <c r="AA104" s="71"/>
      <c r="AB104" s="71"/>
      <c r="AC104" s="71"/>
    </row>
    <row r="105" spans="1:29" x14ac:dyDescent="0.35">
      <c r="A105" s="71"/>
      <c r="B105" s="71"/>
      <c r="C105" s="71"/>
      <c r="D105" s="71"/>
      <c r="E105" s="71"/>
      <c r="F105" s="71"/>
      <c r="G105" s="71"/>
      <c r="H105" s="71"/>
      <c r="I105" s="71"/>
      <c r="J105" s="71"/>
      <c r="K105" s="71"/>
      <c r="L105" s="71"/>
      <c r="M105" s="71"/>
      <c r="N105" s="71"/>
      <c r="O105" s="71"/>
      <c r="P105" s="71"/>
      <c r="Q105" s="71"/>
      <c r="R105" s="71"/>
      <c r="S105" s="71"/>
      <c r="T105" s="71"/>
      <c r="U105" s="71"/>
      <c r="V105" s="71"/>
      <c r="W105" s="71"/>
      <c r="X105" s="71"/>
      <c r="Y105" s="71"/>
      <c r="Z105" s="71"/>
      <c r="AA105" s="71"/>
      <c r="AB105" s="71"/>
      <c r="AC105" s="71"/>
    </row>
    <row r="106" spans="1:29" x14ac:dyDescent="0.35">
      <c r="A106" s="71"/>
      <c r="B106" s="71"/>
      <c r="C106" s="71"/>
      <c r="D106" s="71"/>
      <c r="E106" s="71"/>
      <c r="F106" s="71"/>
      <c r="G106" s="71"/>
      <c r="H106" s="71"/>
      <c r="I106" s="71"/>
      <c r="J106" s="71"/>
      <c r="K106" s="71"/>
      <c r="L106" s="71"/>
      <c r="M106" s="71"/>
      <c r="N106" s="71"/>
      <c r="O106" s="71"/>
      <c r="P106" s="71"/>
      <c r="Q106" s="71"/>
      <c r="R106" s="71"/>
      <c r="S106" s="71"/>
      <c r="T106" s="71"/>
      <c r="U106" s="71"/>
      <c r="V106" s="71"/>
      <c r="W106" s="71"/>
      <c r="X106" s="71"/>
      <c r="Y106" s="71"/>
      <c r="Z106" s="71"/>
      <c r="AA106" s="71"/>
      <c r="AB106" s="71"/>
      <c r="AC106" s="71"/>
    </row>
    <row r="107" spans="1:29" x14ac:dyDescent="0.35">
      <c r="A107" s="71"/>
      <c r="B107" s="71"/>
      <c r="C107" s="71"/>
      <c r="D107" s="71"/>
      <c r="E107" s="71"/>
      <c r="F107" s="71"/>
      <c r="G107" s="71"/>
      <c r="H107" s="71"/>
      <c r="I107" s="71"/>
      <c r="J107" s="71"/>
      <c r="K107" s="71"/>
      <c r="L107" s="71"/>
      <c r="M107" s="71"/>
      <c r="N107" s="71"/>
      <c r="O107" s="71"/>
      <c r="P107" s="71"/>
      <c r="Q107" s="71"/>
      <c r="R107" s="71"/>
      <c r="S107" s="71"/>
      <c r="T107" s="71"/>
      <c r="U107" s="71"/>
      <c r="V107" s="71"/>
      <c r="W107" s="71"/>
      <c r="X107" s="71"/>
      <c r="Y107" s="71"/>
      <c r="Z107" s="71"/>
      <c r="AA107" s="71"/>
      <c r="AB107" s="71"/>
      <c r="AC107" s="71"/>
    </row>
    <row r="108" spans="1:29" x14ac:dyDescent="0.35">
      <c r="A108" s="71"/>
      <c r="B108" s="71"/>
      <c r="C108" s="71"/>
      <c r="D108" s="71"/>
      <c r="E108" s="71"/>
      <c r="F108" s="71"/>
      <c r="G108" s="71"/>
      <c r="H108" s="71"/>
      <c r="I108" s="71"/>
      <c r="J108" s="71"/>
      <c r="K108" s="71"/>
      <c r="L108" s="71"/>
      <c r="M108" s="71"/>
      <c r="N108" s="71"/>
      <c r="O108" s="71"/>
      <c r="P108" s="71"/>
      <c r="Q108" s="71"/>
      <c r="R108" s="71"/>
      <c r="S108" s="71"/>
      <c r="T108" s="71"/>
      <c r="U108" s="71"/>
      <c r="V108" s="71"/>
      <c r="W108" s="71"/>
      <c r="X108" s="71"/>
      <c r="Y108" s="71"/>
      <c r="Z108" s="71"/>
      <c r="AA108" s="71"/>
      <c r="AB108" s="71"/>
      <c r="AC108" s="71"/>
    </row>
    <row r="109" spans="1:29" x14ac:dyDescent="0.35">
      <c r="A109" s="71"/>
      <c r="B109" s="71"/>
      <c r="C109" s="71"/>
      <c r="D109" s="71"/>
      <c r="E109" s="71"/>
      <c r="F109" s="71"/>
      <c r="G109" s="71"/>
      <c r="H109" s="71"/>
      <c r="I109" s="71"/>
      <c r="J109" s="71"/>
      <c r="K109" s="71"/>
      <c r="L109" s="71"/>
      <c r="M109" s="71"/>
      <c r="N109" s="71"/>
      <c r="O109" s="71"/>
      <c r="P109" s="71"/>
      <c r="Q109" s="71"/>
      <c r="R109" s="71"/>
      <c r="S109" s="71"/>
      <c r="T109" s="71"/>
      <c r="U109" s="71"/>
      <c r="V109" s="71"/>
      <c r="W109" s="71"/>
      <c r="X109" s="71"/>
      <c r="Y109" s="71"/>
      <c r="Z109" s="71"/>
      <c r="AA109" s="71"/>
      <c r="AB109" s="71"/>
      <c r="AC109" s="71"/>
    </row>
    <row r="110" spans="1:29" x14ac:dyDescent="0.35">
      <c r="A110" s="71"/>
      <c r="B110" s="71"/>
      <c r="C110" s="71"/>
      <c r="D110" s="71"/>
      <c r="E110" s="71"/>
      <c r="F110" s="71"/>
      <c r="G110" s="71"/>
      <c r="H110" s="71"/>
      <c r="I110" s="71"/>
      <c r="J110" s="71"/>
      <c r="K110" s="71"/>
      <c r="L110" s="71"/>
      <c r="M110" s="71"/>
      <c r="N110" s="71"/>
      <c r="O110" s="71"/>
      <c r="P110" s="71"/>
      <c r="Q110" s="71"/>
      <c r="R110" s="71"/>
      <c r="S110" s="71"/>
      <c r="T110" s="71"/>
      <c r="U110" s="71"/>
      <c r="V110" s="71"/>
      <c r="W110" s="71"/>
      <c r="X110" s="71"/>
      <c r="Y110" s="71"/>
      <c r="Z110" s="71"/>
      <c r="AA110" s="71"/>
      <c r="AB110" s="71"/>
      <c r="AC110" s="71"/>
    </row>
    <row r="111" spans="1:29" x14ac:dyDescent="0.35">
      <c r="A111" s="71"/>
      <c r="B111" s="71"/>
      <c r="C111" s="71"/>
      <c r="D111" s="71"/>
      <c r="E111" s="71"/>
      <c r="F111" s="71"/>
      <c r="G111" s="71"/>
      <c r="H111" s="71"/>
      <c r="I111" s="71"/>
      <c r="J111" s="71"/>
      <c r="K111" s="71"/>
      <c r="L111" s="71"/>
      <c r="M111" s="71"/>
      <c r="N111" s="71"/>
      <c r="O111" s="71"/>
      <c r="P111" s="71"/>
      <c r="Q111" s="71"/>
      <c r="R111" s="71"/>
      <c r="S111" s="71"/>
      <c r="T111" s="71"/>
      <c r="U111" s="71"/>
      <c r="V111" s="71"/>
      <c r="W111" s="71"/>
      <c r="X111" s="71"/>
      <c r="Y111" s="71"/>
      <c r="Z111" s="71"/>
      <c r="AA111" s="71"/>
      <c r="AB111" s="71"/>
      <c r="AC111" s="71"/>
    </row>
    <row r="112" spans="1:29" x14ac:dyDescent="0.35">
      <c r="A112" s="71"/>
      <c r="B112" s="71"/>
      <c r="C112" s="71"/>
      <c r="D112" s="71"/>
      <c r="E112" s="71"/>
      <c r="F112" s="71"/>
      <c r="G112" s="71"/>
      <c r="H112" s="71"/>
      <c r="I112" s="71"/>
      <c r="J112" s="71"/>
      <c r="K112" s="71"/>
      <c r="L112" s="71"/>
      <c r="M112" s="71"/>
      <c r="N112" s="71"/>
      <c r="O112" s="71"/>
      <c r="P112" s="71"/>
      <c r="Q112" s="71"/>
      <c r="R112" s="71"/>
      <c r="S112" s="71"/>
      <c r="T112" s="71"/>
      <c r="U112" s="71"/>
      <c r="V112" s="71"/>
      <c r="W112" s="71"/>
      <c r="X112" s="71"/>
      <c r="Y112" s="71"/>
      <c r="Z112" s="71"/>
      <c r="AA112" s="71"/>
      <c r="AB112" s="71"/>
      <c r="AC112" s="71"/>
    </row>
    <row r="113" spans="1:29" x14ac:dyDescent="0.35">
      <c r="A113" s="71"/>
      <c r="B113" s="71"/>
      <c r="C113" s="71"/>
      <c r="D113" s="71"/>
      <c r="E113" s="71"/>
      <c r="F113" s="71"/>
      <c r="G113" s="71"/>
      <c r="H113" s="71"/>
      <c r="I113" s="71"/>
      <c r="J113" s="71"/>
      <c r="K113" s="71"/>
      <c r="L113" s="71"/>
      <c r="M113" s="71"/>
      <c r="N113" s="71"/>
      <c r="O113" s="71"/>
      <c r="P113" s="71"/>
      <c r="Q113" s="71"/>
      <c r="R113" s="71"/>
      <c r="S113" s="71"/>
      <c r="T113" s="71"/>
      <c r="U113" s="71"/>
      <c r="V113" s="71"/>
      <c r="W113" s="71"/>
      <c r="X113" s="71"/>
      <c r="Y113" s="71"/>
      <c r="Z113" s="71"/>
      <c r="AA113" s="71"/>
      <c r="AB113" s="71"/>
      <c r="AC113" s="71"/>
    </row>
    <row r="114" spans="1:29" x14ac:dyDescent="0.35">
      <c r="A114" s="71"/>
      <c r="B114" s="71"/>
      <c r="C114" s="71"/>
      <c r="D114" s="71"/>
      <c r="E114" s="71"/>
      <c r="F114" s="71"/>
      <c r="G114" s="71"/>
      <c r="H114" s="71"/>
      <c r="I114" s="71"/>
      <c r="J114" s="71"/>
      <c r="K114" s="71"/>
      <c r="L114" s="71"/>
      <c r="M114" s="71"/>
      <c r="N114" s="71"/>
      <c r="O114" s="71"/>
      <c r="P114" s="71"/>
      <c r="Q114" s="71"/>
      <c r="R114" s="71"/>
      <c r="S114" s="71"/>
      <c r="T114" s="71"/>
      <c r="U114" s="71"/>
      <c r="V114" s="71"/>
      <c r="W114" s="71"/>
      <c r="X114" s="71"/>
      <c r="Y114" s="71"/>
      <c r="Z114" s="71"/>
      <c r="AA114" s="71"/>
      <c r="AB114" s="71"/>
      <c r="AC114" s="71"/>
    </row>
    <row r="115" spans="1:29" x14ac:dyDescent="0.35">
      <c r="A115" s="71"/>
      <c r="B115" s="71"/>
      <c r="C115" s="71"/>
      <c r="D115" s="71"/>
      <c r="E115" s="71"/>
      <c r="F115" s="71"/>
      <c r="G115" s="71"/>
      <c r="H115" s="71"/>
      <c r="I115" s="71"/>
      <c r="J115" s="71"/>
      <c r="K115" s="71"/>
      <c r="L115" s="71"/>
      <c r="M115" s="71"/>
      <c r="N115" s="71"/>
      <c r="O115" s="71"/>
      <c r="P115" s="71"/>
      <c r="Q115" s="71"/>
      <c r="R115" s="71"/>
      <c r="S115" s="71"/>
      <c r="T115" s="71"/>
      <c r="U115" s="71"/>
      <c r="V115" s="71"/>
      <c r="W115" s="71"/>
      <c r="X115" s="71"/>
      <c r="Y115" s="71"/>
      <c r="Z115" s="71"/>
      <c r="AA115" s="71"/>
      <c r="AB115" s="71"/>
      <c r="AC115" s="71"/>
    </row>
    <row r="116" spans="1:29" x14ac:dyDescent="0.35">
      <c r="A116" s="71"/>
      <c r="B116" s="71"/>
      <c r="C116" s="71"/>
      <c r="D116" s="71"/>
      <c r="E116" s="71"/>
      <c r="F116" s="71"/>
      <c r="G116" s="71"/>
      <c r="H116" s="71"/>
      <c r="I116" s="71"/>
      <c r="J116" s="71"/>
      <c r="K116" s="71"/>
      <c r="L116" s="71"/>
      <c r="M116" s="71"/>
      <c r="N116" s="71"/>
      <c r="O116" s="71"/>
      <c r="P116" s="71"/>
      <c r="Q116" s="71"/>
      <c r="R116" s="71"/>
      <c r="S116" s="71"/>
      <c r="T116" s="71"/>
      <c r="U116" s="71"/>
      <c r="V116" s="71"/>
      <c r="W116" s="71"/>
      <c r="X116" s="71"/>
      <c r="Y116" s="71"/>
      <c r="Z116" s="71"/>
      <c r="AA116" s="71"/>
      <c r="AB116" s="71"/>
      <c r="AC116" s="71"/>
    </row>
    <row r="117" spans="1:29" x14ac:dyDescent="0.35">
      <c r="A117" s="71"/>
      <c r="B117" s="71"/>
      <c r="C117" s="71"/>
      <c r="D117" s="71"/>
      <c r="E117" s="71"/>
      <c r="F117" s="71"/>
      <c r="G117" s="71"/>
      <c r="H117" s="71"/>
      <c r="I117" s="71"/>
      <c r="J117" s="71"/>
      <c r="K117" s="71"/>
      <c r="L117" s="71"/>
      <c r="M117" s="71"/>
      <c r="N117" s="71"/>
      <c r="O117" s="71"/>
      <c r="P117" s="71"/>
      <c r="Q117" s="71"/>
      <c r="R117" s="71"/>
      <c r="S117" s="71"/>
      <c r="T117" s="71"/>
      <c r="U117" s="71"/>
      <c r="V117" s="71"/>
      <c r="W117" s="71"/>
      <c r="X117" s="71"/>
      <c r="Y117" s="71"/>
      <c r="Z117" s="71"/>
      <c r="AA117" s="71"/>
      <c r="AB117" s="71"/>
      <c r="AC117" s="71"/>
    </row>
    <row r="118" spans="1:29" x14ac:dyDescent="0.35">
      <c r="A118" s="71"/>
      <c r="B118" s="71"/>
      <c r="C118" s="71"/>
      <c r="D118" s="71"/>
      <c r="E118" s="71"/>
      <c r="F118" s="71"/>
      <c r="G118" s="71"/>
      <c r="H118" s="71"/>
      <c r="I118" s="71"/>
      <c r="J118" s="71"/>
      <c r="K118" s="71"/>
      <c r="L118" s="71"/>
      <c r="M118" s="71"/>
      <c r="N118" s="71"/>
      <c r="O118" s="71"/>
      <c r="P118" s="71"/>
      <c r="Q118" s="71"/>
      <c r="R118" s="71"/>
      <c r="S118" s="71"/>
      <c r="T118" s="71"/>
      <c r="U118" s="71"/>
      <c r="V118" s="71"/>
      <c r="W118" s="71"/>
      <c r="X118" s="71"/>
      <c r="Y118" s="71"/>
      <c r="Z118" s="71"/>
      <c r="AA118" s="71"/>
      <c r="AB118" s="71"/>
      <c r="AC118" s="71"/>
    </row>
    <row r="119" spans="1:29" x14ac:dyDescent="0.35">
      <c r="A119" s="71"/>
      <c r="B119" s="71"/>
      <c r="C119" s="71"/>
      <c r="D119" s="71"/>
      <c r="E119" s="71"/>
      <c r="F119" s="71"/>
      <c r="G119" s="71"/>
      <c r="H119" s="71"/>
      <c r="I119" s="71"/>
      <c r="J119" s="71"/>
      <c r="K119" s="71"/>
      <c r="L119" s="71"/>
      <c r="M119" s="71"/>
      <c r="N119" s="71"/>
      <c r="O119" s="71"/>
      <c r="P119" s="71"/>
      <c r="Q119" s="71"/>
      <c r="R119" s="71"/>
      <c r="S119" s="71"/>
      <c r="T119" s="71"/>
      <c r="U119" s="71"/>
      <c r="V119" s="71"/>
      <c r="W119" s="71"/>
      <c r="X119" s="71"/>
      <c r="Y119" s="71"/>
      <c r="Z119" s="71"/>
      <c r="AA119" s="71"/>
      <c r="AB119" s="71"/>
      <c r="AC119" s="71"/>
    </row>
    <row r="120" spans="1:29" x14ac:dyDescent="0.35">
      <c r="A120" s="71"/>
      <c r="B120" s="71"/>
      <c r="C120" s="71"/>
      <c r="D120" s="71"/>
      <c r="E120" s="71"/>
      <c r="F120" s="71"/>
      <c r="G120" s="71"/>
      <c r="H120" s="71"/>
      <c r="I120" s="71"/>
      <c r="J120" s="71"/>
      <c r="K120" s="71"/>
      <c r="L120" s="71"/>
      <c r="M120" s="71"/>
      <c r="N120" s="71"/>
      <c r="O120" s="71"/>
      <c r="P120" s="71"/>
      <c r="Q120" s="71"/>
      <c r="R120" s="71"/>
      <c r="S120" s="71"/>
      <c r="T120" s="71"/>
      <c r="U120" s="71"/>
      <c r="V120" s="71"/>
      <c r="W120" s="71"/>
      <c r="X120" s="71"/>
      <c r="Y120" s="71"/>
      <c r="Z120" s="71"/>
      <c r="AA120" s="71"/>
      <c r="AB120" s="71"/>
      <c r="AC120" s="71"/>
    </row>
    <row r="121" spans="1:29" x14ac:dyDescent="0.35">
      <c r="A121" s="71"/>
      <c r="B121" s="71"/>
      <c r="C121" s="71"/>
      <c r="D121" s="71"/>
      <c r="E121" s="71"/>
      <c r="F121" s="71"/>
      <c r="G121" s="71"/>
      <c r="H121" s="71"/>
      <c r="I121" s="71"/>
      <c r="J121" s="71"/>
      <c r="K121" s="71"/>
      <c r="L121" s="71"/>
      <c r="M121" s="71"/>
      <c r="N121" s="71"/>
      <c r="O121" s="71"/>
      <c r="P121" s="71"/>
      <c r="Q121" s="71"/>
      <c r="R121" s="71"/>
      <c r="S121" s="71"/>
      <c r="T121" s="71"/>
      <c r="U121" s="71"/>
      <c r="V121" s="71"/>
      <c r="W121" s="71"/>
      <c r="X121" s="71"/>
      <c r="Y121" s="71"/>
      <c r="Z121" s="71"/>
      <c r="AA121" s="71"/>
      <c r="AB121" s="71"/>
      <c r="AC121" s="71"/>
    </row>
    <row r="122" spans="1:29" x14ac:dyDescent="0.35">
      <c r="A122" s="71"/>
      <c r="B122" s="71"/>
      <c r="C122" s="71"/>
      <c r="D122" s="71"/>
      <c r="E122" s="71"/>
      <c r="F122" s="71"/>
      <c r="G122" s="71"/>
      <c r="H122" s="71"/>
      <c r="I122" s="71"/>
      <c r="J122" s="71"/>
      <c r="K122" s="71"/>
      <c r="L122" s="71"/>
      <c r="M122" s="71"/>
      <c r="N122" s="71"/>
      <c r="O122" s="71"/>
      <c r="P122" s="71"/>
      <c r="Q122" s="71"/>
      <c r="R122" s="71"/>
      <c r="S122" s="71"/>
      <c r="T122" s="71"/>
      <c r="U122" s="71"/>
      <c r="V122" s="71"/>
      <c r="W122" s="71"/>
      <c r="X122" s="71"/>
      <c r="Y122" s="71"/>
      <c r="Z122" s="71"/>
      <c r="AA122" s="71"/>
      <c r="AB122" s="71"/>
      <c r="AC122" s="71"/>
    </row>
    <row r="123" spans="1:29" x14ac:dyDescent="0.35">
      <c r="A123" s="71"/>
      <c r="B123" s="71"/>
      <c r="C123" s="71"/>
      <c r="D123" s="71"/>
      <c r="E123" s="71"/>
      <c r="F123" s="71"/>
      <c r="G123" s="71"/>
      <c r="H123" s="71"/>
      <c r="I123" s="71"/>
      <c r="J123" s="71"/>
      <c r="K123" s="71"/>
      <c r="L123" s="71"/>
      <c r="M123" s="71"/>
      <c r="N123" s="71"/>
      <c r="O123" s="71"/>
      <c r="P123" s="71"/>
      <c r="Q123" s="71"/>
      <c r="R123" s="71"/>
      <c r="S123" s="71"/>
      <c r="T123" s="71"/>
      <c r="U123" s="71"/>
      <c r="V123" s="71"/>
      <c r="W123" s="71"/>
      <c r="X123" s="71"/>
      <c r="Y123" s="71"/>
      <c r="Z123" s="71"/>
      <c r="AA123" s="71"/>
      <c r="AB123" s="71"/>
      <c r="AC123" s="71"/>
    </row>
    <row r="124" spans="1:29" x14ac:dyDescent="0.35">
      <c r="A124" s="71"/>
      <c r="B124" s="71"/>
      <c r="C124" s="71"/>
      <c r="D124" s="71"/>
      <c r="E124" s="71"/>
      <c r="F124" s="71"/>
      <c r="G124" s="71"/>
      <c r="H124" s="71"/>
      <c r="I124" s="71"/>
      <c r="J124" s="71"/>
      <c r="K124" s="71"/>
      <c r="L124" s="71"/>
      <c r="M124" s="71"/>
      <c r="N124" s="71"/>
      <c r="O124" s="71"/>
      <c r="P124" s="71"/>
      <c r="Q124" s="71"/>
      <c r="R124" s="71"/>
      <c r="S124" s="71"/>
      <c r="T124" s="71"/>
      <c r="U124" s="71"/>
      <c r="V124" s="71"/>
      <c r="W124" s="71"/>
      <c r="X124" s="71"/>
      <c r="Y124" s="71"/>
      <c r="Z124" s="71"/>
      <c r="AA124" s="71"/>
      <c r="AB124" s="71"/>
      <c r="AC124" s="71"/>
    </row>
    <row r="125" spans="1:29" x14ac:dyDescent="0.35">
      <c r="A125" s="71"/>
      <c r="B125" s="71"/>
      <c r="C125" s="71"/>
      <c r="D125" s="71"/>
      <c r="E125" s="71"/>
      <c r="F125" s="71"/>
      <c r="G125" s="71"/>
      <c r="H125" s="71"/>
      <c r="I125" s="71"/>
      <c r="J125" s="71"/>
      <c r="K125" s="71"/>
      <c r="L125" s="71"/>
      <c r="M125" s="71"/>
      <c r="N125" s="71"/>
      <c r="O125" s="71"/>
      <c r="P125" s="71"/>
      <c r="Q125" s="71"/>
      <c r="R125" s="71"/>
      <c r="S125" s="71"/>
      <c r="T125" s="71"/>
      <c r="U125" s="71"/>
      <c r="V125" s="71"/>
      <c r="W125" s="71"/>
      <c r="X125" s="71"/>
      <c r="Y125" s="71"/>
      <c r="Z125" s="71"/>
      <c r="AA125" s="71"/>
      <c r="AB125" s="71"/>
      <c r="AC125" s="71"/>
    </row>
    <row r="126" spans="1:29" x14ac:dyDescent="0.35">
      <c r="A126" s="71"/>
      <c r="B126" s="71"/>
      <c r="C126" s="71"/>
      <c r="D126" s="71"/>
      <c r="E126" s="71"/>
      <c r="F126" s="71"/>
      <c r="G126" s="71"/>
      <c r="H126" s="71"/>
      <c r="I126" s="71"/>
      <c r="J126" s="71"/>
      <c r="K126" s="71"/>
      <c r="L126" s="71"/>
      <c r="M126" s="71"/>
      <c r="N126" s="71"/>
      <c r="O126" s="71"/>
      <c r="P126" s="71"/>
      <c r="Q126" s="71"/>
      <c r="R126" s="71"/>
      <c r="S126" s="71"/>
      <c r="T126" s="71"/>
      <c r="U126" s="71"/>
      <c r="V126" s="71"/>
      <c r="W126" s="71"/>
      <c r="X126" s="71"/>
      <c r="Y126" s="71"/>
      <c r="Z126" s="71"/>
      <c r="AA126" s="71"/>
      <c r="AB126" s="71"/>
      <c r="AC126" s="71"/>
    </row>
    <row r="127" spans="1:29" x14ac:dyDescent="0.35">
      <c r="A127" s="71"/>
      <c r="B127" s="71"/>
      <c r="C127" s="71"/>
      <c r="D127" s="71"/>
      <c r="E127" s="71"/>
      <c r="F127" s="71"/>
      <c r="G127" s="71"/>
      <c r="H127" s="71"/>
      <c r="I127" s="71"/>
      <c r="J127" s="71"/>
      <c r="K127" s="71"/>
      <c r="L127" s="71"/>
      <c r="M127" s="71"/>
      <c r="N127" s="71"/>
      <c r="O127" s="71"/>
      <c r="P127" s="71"/>
      <c r="Q127" s="71"/>
      <c r="R127" s="71"/>
      <c r="S127" s="71"/>
      <c r="T127" s="71"/>
      <c r="U127" s="71"/>
      <c r="V127" s="71"/>
      <c r="W127" s="71"/>
      <c r="X127" s="71"/>
      <c r="Y127" s="71"/>
      <c r="Z127" s="71"/>
      <c r="AA127" s="71"/>
      <c r="AB127" s="71"/>
      <c r="AC127" s="71"/>
    </row>
    <row r="128" spans="1:29" x14ac:dyDescent="0.35">
      <c r="A128" s="71"/>
      <c r="B128" s="71"/>
      <c r="C128" s="71"/>
      <c r="D128" s="71"/>
      <c r="E128" s="71"/>
      <c r="F128" s="71"/>
      <c r="G128" s="71"/>
      <c r="H128" s="71"/>
      <c r="I128" s="71"/>
      <c r="J128" s="71"/>
      <c r="K128" s="71"/>
      <c r="L128" s="71"/>
      <c r="M128" s="71"/>
      <c r="N128" s="71"/>
      <c r="O128" s="71"/>
      <c r="P128" s="71"/>
      <c r="Q128" s="71"/>
      <c r="R128" s="71"/>
      <c r="S128" s="71"/>
      <c r="T128" s="71"/>
      <c r="U128" s="71"/>
      <c r="V128" s="71"/>
      <c r="W128" s="71"/>
      <c r="X128" s="71"/>
      <c r="Y128" s="71"/>
      <c r="Z128" s="71"/>
      <c r="AA128" s="71"/>
      <c r="AB128" s="71"/>
      <c r="AC128" s="71"/>
    </row>
    <row r="129" spans="1:29" x14ac:dyDescent="0.35">
      <c r="A129" s="71"/>
      <c r="B129" s="71"/>
      <c r="C129" s="71"/>
      <c r="D129" s="71"/>
      <c r="E129" s="71"/>
      <c r="F129" s="71"/>
      <c r="G129" s="71"/>
      <c r="H129" s="71"/>
      <c r="I129" s="71"/>
      <c r="J129" s="71"/>
      <c r="K129" s="71"/>
      <c r="L129" s="71"/>
      <c r="M129" s="71"/>
      <c r="N129" s="71"/>
      <c r="O129" s="71"/>
      <c r="P129" s="71"/>
      <c r="Q129" s="71"/>
      <c r="R129" s="71"/>
      <c r="S129" s="71"/>
      <c r="T129" s="71"/>
      <c r="U129" s="71"/>
      <c r="V129" s="71"/>
      <c r="W129" s="71"/>
      <c r="X129" s="71"/>
      <c r="Y129" s="71"/>
      <c r="Z129" s="71"/>
      <c r="AA129" s="71"/>
      <c r="AB129" s="71"/>
      <c r="AC129" s="71"/>
    </row>
    <row r="130" spans="1:29" x14ac:dyDescent="0.35">
      <c r="A130" s="71"/>
      <c r="B130" s="71"/>
      <c r="C130" s="71"/>
      <c r="D130" s="71"/>
      <c r="E130" s="71"/>
      <c r="F130" s="71"/>
      <c r="G130" s="71"/>
      <c r="H130" s="71"/>
      <c r="I130" s="71"/>
      <c r="J130" s="71"/>
      <c r="K130" s="71"/>
      <c r="L130" s="71"/>
      <c r="M130" s="71"/>
      <c r="N130" s="71"/>
      <c r="O130" s="71"/>
      <c r="P130" s="71"/>
      <c r="Q130" s="71"/>
      <c r="R130" s="71"/>
      <c r="S130" s="71"/>
      <c r="T130" s="71"/>
      <c r="U130" s="71"/>
      <c r="V130" s="71"/>
      <c r="W130" s="71"/>
      <c r="X130" s="71"/>
      <c r="Y130" s="71"/>
      <c r="Z130" s="71"/>
      <c r="AA130" s="71"/>
      <c r="AB130" s="71"/>
      <c r="AC130" s="71"/>
    </row>
    <row r="131" spans="1:29" x14ac:dyDescent="0.35">
      <c r="A131" s="71"/>
      <c r="B131" s="71"/>
      <c r="C131" s="71"/>
      <c r="D131" s="71"/>
      <c r="E131" s="71"/>
      <c r="F131" s="71"/>
      <c r="G131" s="71"/>
      <c r="H131" s="71"/>
      <c r="I131" s="71"/>
      <c r="J131" s="71"/>
      <c r="K131" s="71"/>
      <c r="L131" s="71"/>
      <c r="M131" s="71"/>
      <c r="N131" s="71"/>
      <c r="O131" s="71"/>
      <c r="P131" s="71"/>
      <c r="Q131" s="71"/>
      <c r="R131" s="71"/>
      <c r="S131" s="71"/>
      <c r="T131" s="71"/>
      <c r="U131" s="71"/>
      <c r="V131" s="71"/>
      <c r="W131" s="71"/>
      <c r="X131" s="71"/>
      <c r="Y131" s="71"/>
      <c r="Z131" s="71"/>
      <c r="AA131" s="71"/>
      <c r="AB131" s="71"/>
      <c r="AC131" s="71"/>
    </row>
    <row r="132" spans="1:29" x14ac:dyDescent="0.35">
      <c r="A132" s="71"/>
      <c r="B132" s="71"/>
      <c r="C132" s="71"/>
      <c r="D132" s="71"/>
      <c r="E132" s="71"/>
      <c r="F132" s="71"/>
      <c r="G132" s="71"/>
      <c r="H132" s="71"/>
      <c r="I132" s="71"/>
      <c r="J132" s="71"/>
      <c r="K132" s="71"/>
      <c r="L132" s="71"/>
      <c r="M132" s="71"/>
      <c r="N132" s="71"/>
      <c r="O132" s="71"/>
      <c r="P132" s="71"/>
      <c r="Q132" s="71"/>
      <c r="R132" s="71"/>
      <c r="S132" s="71"/>
      <c r="T132" s="71"/>
      <c r="U132" s="71"/>
      <c r="V132" s="71"/>
      <c r="W132" s="71"/>
      <c r="X132" s="71"/>
      <c r="Y132" s="71"/>
      <c r="Z132" s="71"/>
      <c r="AA132" s="71"/>
      <c r="AB132" s="71"/>
      <c r="AC132" s="71"/>
    </row>
    <row r="133" spans="1:29" x14ac:dyDescent="0.35">
      <c r="A133" s="71"/>
      <c r="B133" s="71"/>
      <c r="C133" s="71"/>
      <c r="D133" s="71"/>
      <c r="E133" s="71"/>
      <c r="F133" s="71"/>
      <c r="G133" s="71"/>
      <c r="H133" s="71"/>
      <c r="I133" s="71"/>
      <c r="J133" s="71"/>
      <c r="K133" s="71"/>
      <c r="L133" s="71"/>
      <c r="M133" s="71"/>
      <c r="N133" s="71"/>
      <c r="O133" s="71"/>
      <c r="P133" s="71"/>
      <c r="Q133" s="71"/>
      <c r="R133" s="71"/>
      <c r="S133" s="71"/>
      <c r="T133" s="71"/>
      <c r="U133" s="71"/>
      <c r="V133" s="71"/>
      <c r="W133" s="71"/>
      <c r="X133" s="71"/>
      <c r="Y133" s="71"/>
      <c r="Z133" s="71"/>
      <c r="AA133" s="71"/>
      <c r="AB133" s="71"/>
      <c r="AC133" s="71"/>
    </row>
    <row r="134" spans="1:29" x14ac:dyDescent="0.35">
      <c r="A134" s="71"/>
      <c r="B134" s="71"/>
      <c r="C134" s="71"/>
      <c r="D134" s="71"/>
      <c r="E134" s="71"/>
      <c r="F134" s="71"/>
      <c r="G134" s="71"/>
      <c r="H134" s="71"/>
      <c r="I134" s="71"/>
      <c r="J134" s="71"/>
      <c r="K134" s="71"/>
      <c r="L134" s="71"/>
      <c r="M134" s="71"/>
      <c r="N134" s="71"/>
      <c r="O134" s="71"/>
      <c r="P134" s="71"/>
      <c r="Q134" s="71"/>
      <c r="R134" s="71"/>
      <c r="S134" s="71"/>
      <c r="T134" s="71"/>
      <c r="U134" s="71"/>
      <c r="V134" s="71"/>
      <c r="W134" s="71"/>
      <c r="X134" s="71"/>
      <c r="Y134" s="71"/>
      <c r="Z134" s="71"/>
      <c r="AA134" s="71"/>
      <c r="AB134" s="71"/>
      <c r="AC134" s="71"/>
    </row>
    <row r="135" spans="1:29" x14ac:dyDescent="0.35">
      <c r="A135" s="71"/>
      <c r="B135" s="71"/>
      <c r="C135" s="71"/>
      <c r="D135" s="71"/>
      <c r="E135" s="71"/>
      <c r="F135" s="71"/>
      <c r="G135" s="71"/>
      <c r="H135" s="71"/>
      <c r="I135" s="71"/>
      <c r="J135" s="71"/>
      <c r="K135" s="71"/>
      <c r="L135" s="71"/>
      <c r="M135" s="71"/>
      <c r="N135" s="71"/>
      <c r="O135" s="71"/>
      <c r="P135" s="71"/>
      <c r="Q135" s="71"/>
      <c r="R135" s="71"/>
      <c r="S135" s="71"/>
      <c r="T135" s="71"/>
      <c r="U135" s="71"/>
      <c r="V135" s="71"/>
      <c r="W135" s="71"/>
      <c r="X135" s="71"/>
      <c r="Y135" s="71"/>
      <c r="Z135" s="71"/>
      <c r="AA135" s="71"/>
      <c r="AB135" s="71"/>
      <c r="AC135" s="71"/>
    </row>
    <row r="136" spans="1:29" x14ac:dyDescent="0.35">
      <c r="A136" s="71"/>
      <c r="B136" s="71"/>
      <c r="C136" s="71"/>
      <c r="D136" s="71"/>
      <c r="E136" s="71"/>
      <c r="F136" s="71"/>
      <c r="G136" s="71"/>
      <c r="H136" s="71"/>
      <c r="I136" s="71"/>
      <c r="J136" s="71"/>
      <c r="K136" s="71"/>
      <c r="L136" s="71"/>
      <c r="M136" s="71"/>
      <c r="N136" s="71"/>
      <c r="O136" s="71"/>
      <c r="P136" s="71"/>
      <c r="Q136" s="71"/>
      <c r="R136" s="71"/>
      <c r="S136" s="71"/>
      <c r="T136" s="71"/>
      <c r="U136" s="71"/>
      <c r="V136" s="71"/>
      <c r="W136" s="71"/>
      <c r="X136" s="71"/>
      <c r="Y136" s="71"/>
      <c r="Z136" s="71"/>
      <c r="AA136" s="71"/>
      <c r="AB136" s="71"/>
      <c r="AC136" s="71"/>
    </row>
    <row r="137" spans="1:29" x14ac:dyDescent="0.35">
      <c r="A137" s="71"/>
      <c r="B137" s="71"/>
      <c r="C137" s="71"/>
      <c r="D137" s="71"/>
      <c r="E137" s="71"/>
      <c r="F137" s="71"/>
      <c r="G137" s="71"/>
      <c r="H137" s="71"/>
      <c r="I137" s="71"/>
      <c r="J137" s="71"/>
      <c r="K137" s="71"/>
      <c r="L137" s="71"/>
      <c r="M137" s="71"/>
      <c r="N137" s="71"/>
      <c r="O137" s="71"/>
      <c r="P137" s="71"/>
      <c r="Q137" s="71"/>
      <c r="R137" s="71"/>
      <c r="S137" s="71"/>
      <c r="T137" s="71"/>
      <c r="U137" s="71"/>
      <c r="V137" s="71"/>
      <c r="W137" s="71"/>
      <c r="X137" s="71"/>
      <c r="Y137" s="71"/>
      <c r="Z137" s="71"/>
      <c r="AA137" s="71"/>
      <c r="AB137" s="71"/>
      <c r="AC137" s="71"/>
    </row>
    <row r="138" spans="1:29" x14ac:dyDescent="0.35">
      <c r="A138" s="71"/>
      <c r="B138" s="71"/>
      <c r="C138" s="71"/>
      <c r="D138" s="71"/>
      <c r="E138" s="71"/>
      <c r="F138" s="71"/>
      <c r="G138" s="71"/>
      <c r="H138" s="71"/>
      <c r="I138" s="71"/>
      <c r="J138" s="71"/>
      <c r="K138" s="71"/>
      <c r="L138" s="71"/>
      <c r="M138" s="71"/>
      <c r="N138" s="71"/>
      <c r="O138" s="71"/>
      <c r="P138" s="71"/>
      <c r="Q138" s="71"/>
      <c r="R138" s="71"/>
      <c r="S138" s="71"/>
      <c r="T138" s="71"/>
      <c r="U138" s="71"/>
      <c r="V138" s="71"/>
      <c r="W138" s="71"/>
      <c r="X138" s="71"/>
      <c r="Y138" s="71"/>
      <c r="Z138" s="71"/>
      <c r="AA138" s="71"/>
      <c r="AB138" s="71"/>
      <c r="AC138" s="71"/>
    </row>
    <row r="139" spans="1:29" x14ac:dyDescent="0.35">
      <c r="A139" s="71"/>
      <c r="B139" s="71"/>
      <c r="C139" s="71"/>
      <c r="D139" s="71"/>
      <c r="E139" s="71"/>
      <c r="F139" s="71"/>
      <c r="G139" s="71"/>
      <c r="H139" s="71"/>
      <c r="I139" s="71"/>
      <c r="J139" s="71"/>
      <c r="K139" s="71"/>
      <c r="L139" s="71"/>
      <c r="M139" s="71"/>
      <c r="N139" s="71"/>
      <c r="O139" s="71"/>
      <c r="P139" s="71"/>
      <c r="Q139" s="71"/>
      <c r="R139" s="71"/>
      <c r="S139" s="71"/>
      <c r="T139" s="71"/>
      <c r="U139" s="71"/>
      <c r="V139" s="71"/>
      <c r="W139" s="71"/>
      <c r="X139" s="71"/>
      <c r="Y139" s="71"/>
      <c r="Z139" s="71"/>
      <c r="AA139" s="71"/>
      <c r="AB139" s="71"/>
      <c r="AC139" s="71"/>
    </row>
    <row r="140" spans="1:29" x14ac:dyDescent="0.35">
      <c r="A140" s="71"/>
      <c r="B140" s="71"/>
      <c r="C140" s="71"/>
      <c r="D140" s="71"/>
      <c r="E140" s="71"/>
      <c r="F140" s="71"/>
      <c r="G140" s="71"/>
      <c r="H140" s="71"/>
      <c r="I140" s="71"/>
      <c r="J140" s="71"/>
      <c r="K140" s="71"/>
      <c r="L140" s="71"/>
      <c r="M140" s="71"/>
      <c r="N140" s="71"/>
      <c r="O140" s="71"/>
      <c r="P140" s="71"/>
      <c r="Q140" s="71"/>
      <c r="R140" s="71"/>
      <c r="S140" s="71"/>
      <c r="T140" s="71"/>
      <c r="U140" s="71"/>
      <c r="V140" s="71"/>
      <c r="W140" s="71"/>
      <c r="X140" s="71"/>
      <c r="Y140" s="71"/>
      <c r="Z140" s="71"/>
      <c r="AA140" s="71"/>
      <c r="AB140" s="71"/>
      <c r="AC140" s="71"/>
    </row>
    <row r="141" spans="1:29" x14ac:dyDescent="0.35">
      <c r="A141" s="71"/>
      <c r="B141" s="71"/>
      <c r="C141" s="71"/>
      <c r="D141" s="71"/>
      <c r="E141" s="71"/>
      <c r="F141" s="71"/>
      <c r="G141" s="71"/>
      <c r="H141" s="71"/>
      <c r="I141" s="71"/>
      <c r="J141" s="71"/>
      <c r="K141" s="71"/>
      <c r="L141" s="71"/>
      <c r="M141" s="71"/>
      <c r="N141" s="71"/>
      <c r="O141" s="71"/>
      <c r="P141" s="71"/>
      <c r="Q141" s="71"/>
      <c r="R141" s="71"/>
      <c r="S141" s="71"/>
      <c r="T141" s="71"/>
      <c r="U141" s="71"/>
      <c r="V141" s="71"/>
      <c r="W141" s="71"/>
      <c r="X141" s="71"/>
      <c r="Y141" s="71"/>
      <c r="Z141" s="71"/>
      <c r="AA141" s="71"/>
      <c r="AB141" s="71"/>
      <c r="AC141" s="71"/>
    </row>
    <row r="142" spans="1:29" x14ac:dyDescent="0.35">
      <c r="A142" s="71"/>
      <c r="B142" s="71"/>
      <c r="C142" s="71"/>
      <c r="D142" s="71"/>
      <c r="E142" s="71"/>
      <c r="F142" s="71"/>
      <c r="G142" s="71"/>
      <c r="H142" s="71"/>
      <c r="I142" s="71"/>
      <c r="J142" s="71"/>
      <c r="K142" s="71"/>
      <c r="L142" s="71"/>
      <c r="M142" s="71"/>
      <c r="N142" s="71"/>
      <c r="O142" s="71"/>
      <c r="P142" s="71"/>
      <c r="Q142" s="71"/>
      <c r="R142" s="71"/>
      <c r="S142" s="71"/>
      <c r="T142" s="71"/>
      <c r="U142" s="71"/>
      <c r="V142" s="71"/>
      <c r="W142" s="71"/>
      <c r="X142" s="71"/>
      <c r="Y142" s="71"/>
      <c r="Z142" s="71"/>
      <c r="AA142" s="71"/>
      <c r="AB142" s="71"/>
      <c r="AC142" s="71"/>
    </row>
    <row r="143" spans="1:29" x14ac:dyDescent="0.35">
      <c r="A143" s="71"/>
      <c r="B143" s="71"/>
      <c r="C143" s="71"/>
      <c r="D143" s="71"/>
      <c r="E143" s="71"/>
      <c r="F143" s="71"/>
      <c r="G143" s="71"/>
      <c r="H143" s="71"/>
      <c r="I143" s="71"/>
      <c r="J143" s="71"/>
      <c r="K143" s="71"/>
      <c r="L143" s="71"/>
      <c r="M143" s="71"/>
      <c r="N143" s="71"/>
      <c r="O143" s="71"/>
      <c r="P143" s="71"/>
      <c r="Q143" s="71"/>
      <c r="R143" s="71"/>
      <c r="S143" s="71"/>
      <c r="T143" s="71"/>
      <c r="U143" s="71"/>
      <c r="V143" s="71"/>
      <c r="W143" s="71"/>
      <c r="X143" s="71"/>
      <c r="Y143" s="71"/>
      <c r="Z143" s="71"/>
      <c r="AA143" s="71"/>
      <c r="AB143" s="71"/>
      <c r="AC143" s="71"/>
    </row>
    <row r="144" spans="1:29" x14ac:dyDescent="0.35">
      <c r="A144" s="71"/>
      <c r="B144" s="71"/>
      <c r="C144" s="71"/>
      <c r="D144" s="71"/>
      <c r="E144" s="71"/>
      <c r="F144" s="71"/>
      <c r="G144" s="71"/>
      <c r="H144" s="71"/>
      <c r="I144" s="71"/>
      <c r="J144" s="71"/>
      <c r="K144" s="71"/>
      <c r="L144" s="71"/>
      <c r="M144" s="71"/>
      <c r="N144" s="71"/>
      <c r="O144" s="71"/>
      <c r="P144" s="71"/>
      <c r="Q144" s="71"/>
      <c r="R144" s="71"/>
      <c r="S144" s="71"/>
      <c r="T144" s="71"/>
      <c r="U144" s="71"/>
      <c r="V144" s="71"/>
      <c r="W144" s="71"/>
      <c r="X144" s="71"/>
      <c r="Y144" s="71"/>
      <c r="Z144" s="71"/>
      <c r="AA144" s="71"/>
      <c r="AB144" s="71"/>
      <c r="AC144" s="71"/>
    </row>
    <row r="145" spans="1:29" x14ac:dyDescent="0.35">
      <c r="A145" s="71"/>
      <c r="B145" s="71"/>
      <c r="C145" s="71"/>
      <c r="D145" s="71"/>
      <c r="E145" s="71"/>
      <c r="F145" s="71"/>
      <c r="G145" s="71"/>
      <c r="H145" s="71"/>
      <c r="I145" s="71"/>
      <c r="J145" s="71"/>
      <c r="K145" s="71"/>
      <c r="L145" s="71"/>
      <c r="M145" s="71"/>
      <c r="N145" s="71"/>
      <c r="O145" s="71"/>
      <c r="P145" s="71"/>
      <c r="Q145" s="71"/>
      <c r="R145" s="71"/>
      <c r="S145" s="71"/>
      <c r="T145" s="71"/>
      <c r="U145" s="71"/>
      <c r="V145" s="71"/>
      <c r="W145" s="71"/>
      <c r="X145" s="71"/>
      <c r="Y145" s="71"/>
      <c r="Z145" s="71"/>
      <c r="AA145" s="71"/>
      <c r="AB145" s="71"/>
      <c r="AC145" s="71"/>
    </row>
    <row r="146" spans="1:29" x14ac:dyDescent="0.35">
      <c r="A146" s="71"/>
      <c r="B146" s="71"/>
      <c r="C146" s="71"/>
      <c r="D146" s="71"/>
      <c r="E146" s="71"/>
      <c r="F146" s="71"/>
      <c r="G146" s="71"/>
      <c r="H146" s="71"/>
      <c r="I146" s="71"/>
      <c r="J146" s="71"/>
      <c r="K146" s="71"/>
      <c r="L146" s="71"/>
      <c r="M146" s="71"/>
      <c r="N146" s="71"/>
      <c r="O146" s="71"/>
      <c r="P146" s="71"/>
      <c r="Q146" s="71"/>
      <c r="R146" s="71"/>
      <c r="S146" s="71"/>
      <c r="T146" s="71"/>
      <c r="U146" s="71"/>
      <c r="V146" s="71"/>
      <c r="W146" s="71"/>
      <c r="X146" s="71"/>
      <c r="Y146" s="71"/>
      <c r="Z146" s="71"/>
      <c r="AA146" s="71"/>
      <c r="AB146" s="71"/>
      <c r="AC146" s="71"/>
    </row>
    <row r="147" spans="1:29" x14ac:dyDescent="0.35">
      <c r="A147" s="71"/>
      <c r="B147" s="71"/>
      <c r="C147" s="71"/>
      <c r="D147" s="71"/>
      <c r="E147" s="71"/>
      <c r="F147" s="71"/>
      <c r="G147" s="71"/>
      <c r="H147" s="71"/>
      <c r="I147" s="71"/>
      <c r="J147" s="71"/>
      <c r="K147" s="71"/>
      <c r="L147" s="71"/>
      <c r="M147" s="71"/>
      <c r="N147" s="71"/>
      <c r="O147" s="71"/>
      <c r="P147" s="71"/>
      <c r="Q147" s="71"/>
      <c r="R147" s="71"/>
      <c r="S147" s="71"/>
      <c r="T147" s="71"/>
      <c r="U147" s="71"/>
      <c r="V147" s="71"/>
      <c r="W147" s="71"/>
      <c r="X147" s="71"/>
      <c r="Y147" s="71"/>
      <c r="Z147" s="71"/>
      <c r="AA147" s="71"/>
      <c r="AB147" s="71"/>
      <c r="AC147" s="71"/>
    </row>
    <row r="148" spans="1:29" x14ac:dyDescent="0.35">
      <c r="A148" s="71"/>
      <c r="B148" s="71"/>
      <c r="C148" s="71"/>
      <c r="D148" s="71"/>
      <c r="E148" s="71"/>
      <c r="F148" s="71"/>
      <c r="G148" s="71"/>
      <c r="H148" s="71"/>
      <c r="I148" s="71"/>
      <c r="J148" s="71"/>
      <c r="K148" s="71"/>
      <c r="L148" s="71"/>
      <c r="M148" s="71"/>
      <c r="N148" s="71"/>
      <c r="O148" s="71"/>
      <c r="P148" s="71"/>
      <c r="Q148" s="71"/>
      <c r="R148" s="71"/>
      <c r="S148" s="71"/>
      <c r="T148" s="71"/>
      <c r="U148" s="71"/>
      <c r="V148" s="71"/>
      <c r="W148" s="71"/>
      <c r="X148" s="71"/>
      <c r="Y148" s="71"/>
      <c r="Z148" s="71"/>
      <c r="AA148" s="71"/>
      <c r="AB148" s="71"/>
      <c r="AC148" s="71"/>
    </row>
    <row r="149" spans="1:29" x14ac:dyDescent="0.35">
      <c r="A149" s="71"/>
      <c r="B149" s="71"/>
      <c r="C149" s="71"/>
      <c r="D149" s="71"/>
      <c r="E149" s="71"/>
      <c r="F149" s="71"/>
      <c r="G149" s="71"/>
      <c r="H149" s="71"/>
      <c r="I149" s="71"/>
      <c r="J149" s="71"/>
      <c r="K149" s="71"/>
      <c r="L149" s="71"/>
      <c r="M149" s="71"/>
      <c r="N149" s="71"/>
      <c r="O149" s="71"/>
      <c r="P149" s="71"/>
      <c r="Q149" s="71"/>
      <c r="R149" s="71"/>
      <c r="S149" s="71"/>
      <c r="T149" s="71"/>
      <c r="U149" s="71"/>
      <c r="V149" s="71"/>
      <c r="W149" s="71"/>
      <c r="X149" s="71"/>
      <c r="Y149" s="71"/>
      <c r="Z149" s="71"/>
      <c r="AA149" s="71"/>
      <c r="AB149" s="71"/>
      <c r="AC149" s="71"/>
    </row>
    <row r="150" spans="1:29" x14ac:dyDescent="0.35">
      <c r="A150" s="71"/>
      <c r="B150" s="71"/>
      <c r="C150" s="71"/>
      <c r="D150" s="71"/>
      <c r="E150" s="71"/>
      <c r="F150" s="71"/>
      <c r="G150" s="71"/>
      <c r="H150" s="71"/>
      <c r="I150" s="71"/>
      <c r="J150" s="71"/>
      <c r="K150" s="71"/>
      <c r="L150" s="71"/>
      <c r="M150" s="71"/>
      <c r="N150" s="71"/>
      <c r="O150" s="71"/>
      <c r="P150" s="71"/>
      <c r="Q150" s="71"/>
      <c r="R150" s="71"/>
      <c r="S150" s="71"/>
      <c r="T150" s="71"/>
      <c r="U150" s="71"/>
      <c r="V150" s="71"/>
      <c r="W150" s="71"/>
      <c r="X150" s="71"/>
      <c r="Y150" s="71"/>
      <c r="Z150" s="71"/>
      <c r="AA150" s="71"/>
      <c r="AB150" s="71"/>
      <c r="AC150" s="71"/>
    </row>
    <row r="151" spans="1:29" x14ac:dyDescent="0.35">
      <c r="A151" s="71"/>
      <c r="B151" s="71"/>
      <c r="C151" s="71"/>
      <c r="D151" s="71"/>
      <c r="E151" s="71"/>
      <c r="F151" s="71"/>
      <c r="G151" s="71"/>
      <c r="H151" s="71"/>
      <c r="I151" s="71"/>
      <c r="J151" s="71"/>
      <c r="K151" s="71"/>
      <c r="L151" s="71"/>
      <c r="M151" s="71"/>
      <c r="N151" s="71"/>
      <c r="O151" s="71"/>
      <c r="P151" s="71"/>
      <c r="Q151" s="71"/>
      <c r="R151" s="71"/>
      <c r="S151" s="71"/>
      <c r="T151" s="71"/>
      <c r="U151" s="71"/>
      <c r="V151" s="71"/>
      <c r="W151" s="71"/>
      <c r="X151" s="71"/>
      <c r="Y151" s="71"/>
      <c r="Z151" s="71"/>
      <c r="AA151" s="71"/>
      <c r="AB151" s="71"/>
      <c r="AC151" s="71"/>
    </row>
    <row r="152" spans="1:29" x14ac:dyDescent="0.35">
      <c r="A152" s="71"/>
      <c r="B152" s="71"/>
      <c r="C152" s="71"/>
      <c r="D152" s="71"/>
      <c r="E152" s="71"/>
      <c r="F152" s="71"/>
      <c r="G152" s="71"/>
      <c r="H152" s="71"/>
      <c r="I152" s="71"/>
      <c r="J152" s="71"/>
      <c r="K152" s="71"/>
      <c r="L152" s="71"/>
      <c r="M152" s="71"/>
      <c r="N152" s="71"/>
      <c r="O152" s="71"/>
      <c r="P152" s="71"/>
      <c r="Q152" s="71"/>
      <c r="R152" s="71"/>
      <c r="S152" s="71"/>
      <c r="T152" s="71"/>
      <c r="U152" s="71"/>
      <c r="V152" s="71"/>
      <c r="W152" s="71"/>
      <c r="X152" s="71"/>
      <c r="Y152" s="71"/>
      <c r="Z152" s="71"/>
      <c r="AA152" s="71"/>
      <c r="AB152" s="71"/>
      <c r="AC152" s="71"/>
    </row>
    <row r="153" spans="1:29" x14ac:dyDescent="0.35">
      <c r="A153" s="71"/>
      <c r="B153" s="71"/>
      <c r="C153" s="71"/>
      <c r="D153" s="71"/>
      <c r="E153" s="71"/>
      <c r="F153" s="71"/>
      <c r="G153" s="71"/>
      <c r="H153" s="71"/>
      <c r="I153" s="71"/>
      <c r="J153" s="71"/>
      <c r="K153" s="71"/>
      <c r="L153" s="71"/>
      <c r="M153" s="71"/>
      <c r="N153" s="71"/>
      <c r="O153" s="71"/>
      <c r="P153" s="71"/>
      <c r="Q153" s="71"/>
      <c r="R153" s="71"/>
      <c r="S153" s="71"/>
      <c r="T153" s="71"/>
      <c r="U153" s="71"/>
      <c r="V153" s="71"/>
      <c r="W153" s="71"/>
      <c r="X153" s="71"/>
      <c r="Y153" s="71"/>
      <c r="Z153" s="71"/>
      <c r="AA153" s="71"/>
      <c r="AB153" s="71"/>
      <c r="AC153" s="71"/>
    </row>
    <row r="154" spans="1:29" x14ac:dyDescent="0.35">
      <c r="A154" s="71"/>
      <c r="B154" s="71"/>
      <c r="C154" s="71"/>
      <c r="D154" s="71"/>
      <c r="E154" s="71"/>
      <c r="F154" s="71"/>
      <c r="G154" s="71"/>
      <c r="H154" s="71"/>
      <c r="I154" s="71"/>
      <c r="J154" s="71"/>
      <c r="K154" s="71"/>
      <c r="L154" s="71"/>
      <c r="M154" s="71"/>
      <c r="N154" s="71"/>
      <c r="O154" s="71"/>
      <c r="P154" s="71"/>
      <c r="Q154" s="71"/>
      <c r="R154" s="71"/>
      <c r="S154" s="71"/>
      <c r="T154" s="71"/>
      <c r="U154" s="71"/>
      <c r="V154" s="71"/>
      <c r="W154" s="71"/>
      <c r="X154" s="71"/>
      <c r="Y154" s="71"/>
      <c r="Z154" s="71"/>
      <c r="AA154" s="71"/>
      <c r="AB154" s="71"/>
      <c r="AC154" s="71"/>
    </row>
    <row r="155" spans="1:29" x14ac:dyDescent="0.35">
      <c r="A155" s="71"/>
      <c r="B155" s="71"/>
      <c r="C155" s="71"/>
      <c r="D155" s="71"/>
      <c r="E155" s="71"/>
      <c r="F155" s="71"/>
      <c r="G155" s="71"/>
      <c r="H155" s="71"/>
      <c r="I155" s="71"/>
      <c r="J155" s="71"/>
      <c r="K155" s="71"/>
      <c r="L155" s="71"/>
      <c r="M155" s="71"/>
      <c r="N155" s="71"/>
      <c r="O155" s="71"/>
      <c r="P155" s="71"/>
      <c r="Q155" s="71"/>
      <c r="R155" s="71"/>
      <c r="S155" s="71"/>
      <c r="T155" s="71"/>
      <c r="U155" s="71"/>
      <c r="V155" s="71"/>
      <c r="W155" s="71"/>
      <c r="X155" s="71"/>
      <c r="Y155" s="71"/>
      <c r="Z155" s="71"/>
      <c r="AA155" s="71"/>
      <c r="AB155" s="71"/>
      <c r="AC155" s="71"/>
    </row>
    <row r="156" spans="1:29" x14ac:dyDescent="0.35">
      <c r="A156" s="71"/>
      <c r="B156" s="71"/>
      <c r="C156" s="71"/>
      <c r="D156" s="71"/>
      <c r="E156" s="71"/>
      <c r="F156" s="71"/>
      <c r="G156" s="71"/>
      <c r="H156" s="71"/>
      <c r="I156" s="71"/>
      <c r="J156" s="71"/>
      <c r="K156" s="71"/>
      <c r="L156" s="71"/>
      <c r="M156" s="71"/>
      <c r="N156" s="71"/>
      <c r="O156" s="71"/>
      <c r="P156" s="71"/>
      <c r="Q156" s="71"/>
      <c r="R156" s="71"/>
      <c r="S156" s="71"/>
      <c r="T156" s="71"/>
      <c r="U156" s="71"/>
      <c r="V156" s="71"/>
      <c r="W156" s="71"/>
      <c r="X156" s="71"/>
      <c r="Y156" s="71"/>
      <c r="Z156" s="71"/>
      <c r="AA156" s="71"/>
      <c r="AB156" s="71"/>
      <c r="AC156" s="71"/>
    </row>
    <row r="157" spans="1:29" x14ac:dyDescent="0.35">
      <c r="A157" s="71"/>
      <c r="B157" s="71"/>
      <c r="C157" s="71"/>
      <c r="D157" s="71"/>
      <c r="E157" s="71"/>
      <c r="F157" s="71"/>
      <c r="G157" s="71"/>
      <c r="H157" s="71"/>
      <c r="I157" s="71"/>
      <c r="J157" s="71"/>
      <c r="K157" s="71"/>
      <c r="L157" s="71"/>
      <c r="M157" s="71"/>
      <c r="N157" s="71"/>
      <c r="O157" s="71"/>
      <c r="P157" s="71"/>
      <c r="Q157" s="71"/>
      <c r="R157" s="71"/>
      <c r="S157" s="71"/>
      <c r="T157" s="71"/>
      <c r="U157" s="71"/>
      <c r="V157" s="71"/>
      <c r="W157" s="71"/>
      <c r="X157" s="71"/>
      <c r="Y157" s="71"/>
      <c r="Z157" s="71"/>
      <c r="AA157" s="71"/>
      <c r="AB157" s="71"/>
      <c r="AC157" s="71"/>
    </row>
    <row r="158" spans="1:29" x14ac:dyDescent="0.35">
      <c r="A158" s="71"/>
      <c r="B158" s="71"/>
      <c r="C158" s="71"/>
      <c r="D158" s="71"/>
      <c r="E158" s="71"/>
      <c r="F158" s="71"/>
      <c r="G158" s="71"/>
      <c r="H158" s="71"/>
      <c r="I158" s="71"/>
      <c r="J158" s="71"/>
      <c r="K158" s="71"/>
      <c r="L158" s="71"/>
      <c r="M158" s="71"/>
      <c r="N158" s="71"/>
      <c r="O158" s="71"/>
      <c r="P158" s="71"/>
      <c r="Q158" s="71"/>
      <c r="R158" s="71"/>
      <c r="S158" s="71"/>
      <c r="T158" s="71"/>
      <c r="U158" s="71"/>
      <c r="V158" s="71"/>
      <c r="W158" s="71"/>
      <c r="X158" s="71"/>
      <c r="Y158" s="71"/>
      <c r="Z158" s="71"/>
      <c r="AA158" s="71"/>
      <c r="AB158" s="71"/>
      <c r="AC158" s="71"/>
    </row>
    <row r="159" spans="1:29" x14ac:dyDescent="0.35">
      <c r="A159" s="71"/>
      <c r="B159" s="71"/>
      <c r="C159" s="71"/>
      <c r="D159" s="71"/>
      <c r="E159" s="71"/>
      <c r="F159" s="71"/>
      <c r="G159" s="71"/>
      <c r="H159" s="71"/>
      <c r="I159" s="71"/>
      <c r="J159" s="71"/>
      <c r="K159" s="71"/>
      <c r="L159" s="71"/>
      <c r="M159" s="71"/>
      <c r="N159" s="71"/>
      <c r="O159" s="71"/>
      <c r="P159" s="71"/>
      <c r="Q159" s="71"/>
      <c r="R159" s="71"/>
      <c r="S159" s="71"/>
      <c r="T159" s="71"/>
      <c r="U159" s="71"/>
      <c r="V159" s="71"/>
      <c r="W159" s="71"/>
      <c r="X159" s="71"/>
      <c r="Y159" s="71"/>
      <c r="Z159" s="71"/>
      <c r="AA159" s="71"/>
      <c r="AB159" s="71"/>
      <c r="AC159" s="71"/>
    </row>
    <row r="160" spans="1:29" x14ac:dyDescent="0.35">
      <c r="A160" s="71"/>
      <c r="B160" s="71"/>
      <c r="C160" s="71"/>
      <c r="D160" s="71"/>
      <c r="E160" s="71"/>
      <c r="F160" s="71"/>
      <c r="G160" s="71"/>
      <c r="H160" s="71"/>
      <c r="I160" s="71"/>
      <c r="J160" s="71"/>
      <c r="K160" s="71"/>
      <c r="L160" s="71"/>
      <c r="M160" s="71"/>
      <c r="N160" s="71"/>
      <c r="O160" s="71"/>
      <c r="P160" s="71"/>
      <c r="Q160" s="71"/>
      <c r="R160" s="71"/>
      <c r="S160" s="71"/>
      <c r="T160" s="71"/>
      <c r="U160" s="71"/>
      <c r="V160" s="71"/>
      <c r="W160" s="71"/>
      <c r="X160" s="71"/>
      <c r="Y160" s="71"/>
      <c r="Z160" s="71"/>
      <c r="AA160" s="71"/>
      <c r="AB160" s="71"/>
      <c r="AC160" s="71"/>
    </row>
    <row r="161" spans="1:29" x14ac:dyDescent="0.35">
      <c r="A161" s="71"/>
      <c r="B161" s="71"/>
      <c r="C161" s="71"/>
      <c r="D161" s="71"/>
      <c r="E161" s="71"/>
      <c r="F161" s="71"/>
      <c r="G161" s="71"/>
      <c r="H161" s="71"/>
      <c r="I161" s="71"/>
      <c r="J161" s="71"/>
      <c r="K161" s="71"/>
      <c r="L161" s="71"/>
      <c r="M161" s="71"/>
      <c r="N161" s="71"/>
      <c r="O161" s="71"/>
      <c r="P161" s="71"/>
      <c r="Q161" s="71"/>
      <c r="R161" s="71"/>
      <c r="S161" s="71"/>
      <c r="T161" s="71"/>
      <c r="U161" s="71"/>
      <c r="V161" s="71"/>
      <c r="W161" s="71"/>
      <c r="X161" s="71"/>
      <c r="Y161" s="71"/>
      <c r="Z161" s="71"/>
      <c r="AA161" s="71"/>
      <c r="AB161" s="71"/>
      <c r="AC161" s="71"/>
    </row>
    <row r="162" spans="1:29" x14ac:dyDescent="0.35">
      <c r="A162" s="71"/>
      <c r="B162" s="71"/>
      <c r="C162" s="71"/>
      <c r="D162" s="71"/>
      <c r="E162" s="71"/>
      <c r="F162" s="71"/>
      <c r="G162" s="71"/>
      <c r="H162" s="71"/>
      <c r="I162" s="71"/>
      <c r="J162" s="71"/>
      <c r="K162" s="71"/>
      <c r="L162" s="71"/>
      <c r="M162" s="71"/>
      <c r="N162" s="71"/>
      <c r="O162" s="71"/>
      <c r="P162" s="71"/>
      <c r="Q162" s="71"/>
      <c r="R162" s="71"/>
      <c r="S162" s="71"/>
      <c r="T162" s="71"/>
      <c r="U162" s="71"/>
      <c r="V162" s="71"/>
      <c r="W162" s="71"/>
      <c r="X162" s="71"/>
      <c r="Y162" s="71"/>
      <c r="Z162" s="71"/>
      <c r="AA162" s="71"/>
      <c r="AB162" s="71"/>
      <c r="AC162" s="71"/>
    </row>
    <row r="163" spans="1:29" x14ac:dyDescent="0.35">
      <c r="A163" s="71"/>
      <c r="B163" s="71"/>
      <c r="C163" s="71"/>
      <c r="D163" s="71"/>
      <c r="E163" s="71"/>
      <c r="F163" s="71"/>
      <c r="G163" s="71"/>
      <c r="H163" s="71"/>
      <c r="I163" s="71"/>
      <c r="J163" s="71"/>
      <c r="K163" s="71"/>
      <c r="L163" s="71"/>
      <c r="M163" s="71"/>
      <c r="N163" s="71"/>
      <c r="O163" s="71"/>
      <c r="P163" s="71"/>
      <c r="Q163" s="71"/>
      <c r="R163" s="71"/>
      <c r="S163" s="71"/>
      <c r="T163" s="71"/>
      <c r="U163" s="71"/>
      <c r="V163" s="71"/>
      <c r="W163" s="71"/>
      <c r="X163" s="71"/>
      <c r="Y163" s="71"/>
      <c r="Z163" s="71"/>
      <c r="AA163" s="71"/>
      <c r="AB163" s="71"/>
      <c r="AC163" s="71"/>
    </row>
    <row r="164" spans="1:29" x14ac:dyDescent="0.35">
      <c r="A164" s="71"/>
      <c r="B164" s="71"/>
      <c r="C164" s="71"/>
      <c r="D164" s="71"/>
      <c r="E164" s="71"/>
      <c r="F164" s="71"/>
      <c r="G164" s="71"/>
      <c r="H164" s="71"/>
      <c r="I164" s="71"/>
      <c r="J164" s="71"/>
      <c r="K164" s="71"/>
      <c r="L164" s="71"/>
      <c r="M164" s="71"/>
      <c r="N164" s="71"/>
      <c r="O164" s="71"/>
      <c r="P164" s="71"/>
      <c r="Q164" s="71"/>
      <c r="R164" s="71"/>
      <c r="S164" s="71"/>
      <c r="T164" s="71"/>
      <c r="U164" s="71"/>
      <c r="V164" s="71"/>
      <c r="W164" s="71"/>
      <c r="X164" s="71"/>
      <c r="Y164" s="71"/>
      <c r="Z164" s="71"/>
      <c r="AA164" s="71"/>
      <c r="AB164" s="71"/>
      <c r="AC164" s="71"/>
    </row>
    <row r="165" spans="1:29" x14ac:dyDescent="0.35">
      <c r="A165" s="71"/>
      <c r="B165" s="71"/>
      <c r="C165" s="71"/>
      <c r="D165" s="71"/>
      <c r="E165" s="71"/>
      <c r="F165" s="71"/>
      <c r="G165" s="71"/>
      <c r="H165" s="71"/>
      <c r="I165" s="71"/>
      <c r="J165" s="71"/>
      <c r="K165" s="71"/>
      <c r="L165" s="71"/>
      <c r="M165" s="71"/>
      <c r="N165" s="71"/>
      <c r="O165" s="71"/>
      <c r="P165" s="71"/>
      <c r="Q165" s="71"/>
      <c r="R165" s="71"/>
      <c r="S165" s="71"/>
      <c r="T165" s="71"/>
      <c r="U165" s="71"/>
      <c r="V165" s="71"/>
      <c r="W165" s="71"/>
      <c r="X165" s="71"/>
      <c r="Y165" s="71"/>
      <c r="Z165" s="71"/>
      <c r="AA165" s="71"/>
      <c r="AB165" s="71"/>
      <c r="AC165" s="71"/>
    </row>
    <row r="166" spans="1:29" x14ac:dyDescent="0.35">
      <c r="A166" s="71"/>
      <c r="B166" s="71"/>
      <c r="C166" s="71"/>
      <c r="D166" s="71"/>
      <c r="E166" s="71"/>
      <c r="F166" s="71"/>
      <c r="G166" s="71"/>
      <c r="H166" s="71"/>
      <c r="I166" s="71"/>
      <c r="J166" s="71"/>
      <c r="K166" s="71"/>
      <c r="L166" s="71"/>
      <c r="M166" s="71"/>
      <c r="N166" s="71"/>
      <c r="O166" s="71"/>
      <c r="P166" s="71"/>
      <c r="Q166" s="71"/>
      <c r="R166" s="71"/>
      <c r="S166" s="71"/>
      <c r="T166" s="71"/>
      <c r="U166" s="71"/>
      <c r="V166" s="71"/>
      <c r="W166" s="71"/>
      <c r="X166" s="71"/>
      <c r="Y166" s="71"/>
      <c r="Z166" s="71"/>
      <c r="AA166" s="71"/>
      <c r="AB166" s="71"/>
      <c r="AC166" s="71"/>
    </row>
    <row r="167" spans="1:29" x14ac:dyDescent="0.35">
      <c r="A167" s="71"/>
      <c r="B167" s="71"/>
      <c r="C167" s="71"/>
      <c r="D167" s="71"/>
      <c r="E167" s="71"/>
      <c r="F167" s="71"/>
      <c r="G167" s="71"/>
      <c r="H167" s="71"/>
      <c r="I167" s="71"/>
      <c r="J167" s="71"/>
      <c r="K167" s="71"/>
      <c r="L167" s="71"/>
      <c r="M167" s="71"/>
      <c r="N167" s="71"/>
      <c r="O167" s="71"/>
      <c r="P167" s="71"/>
      <c r="Q167" s="71"/>
      <c r="R167" s="71"/>
      <c r="S167" s="71"/>
      <c r="T167" s="71"/>
      <c r="U167" s="71"/>
      <c r="V167" s="71"/>
      <c r="W167" s="71"/>
      <c r="X167" s="71"/>
      <c r="Y167" s="71"/>
      <c r="Z167" s="71"/>
      <c r="AA167" s="71"/>
      <c r="AB167" s="71"/>
      <c r="AC167" s="71"/>
    </row>
    <row r="168" spans="1:29" x14ac:dyDescent="0.35">
      <c r="A168" s="71"/>
      <c r="B168" s="71"/>
      <c r="C168" s="71"/>
      <c r="D168" s="71"/>
      <c r="E168" s="71"/>
      <c r="F168" s="71"/>
      <c r="G168" s="71"/>
      <c r="H168" s="71"/>
      <c r="I168" s="71"/>
      <c r="J168" s="71"/>
      <c r="K168" s="71"/>
      <c r="L168" s="71"/>
      <c r="M168" s="71"/>
      <c r="N168" s="71"/>
      <c r="O168" s="71"/>
      <c r="P168" s="71"/>
      <c r="Q168" s="71"/>
      <c r="R168" s="71"/>
      <c r="S168" s="71"/>
      <c r="T168" s="71"/>
      <c r="U168" s="71"/>
      <c r="V168" s="71"/>
      <c r="W168" s="71"/>
      <c r="X168" s="71"/>
      <c r="Y168" s="71"/>
      <c r="Z168" s="71"/>
      <c r="AA168" s="71"/>
      <c r="AB168" s="71"/>
      <c r="AC168" s="71"/>
    </row>
    <row r="169" spans="1:29" x14ac:dyDescent="0.35">
      <c r="A169" s="71"/>
      <c r="B169" s="71"/>
      <c r="C169" s="71"/>
      <c r="D169" s="71"/>
      <c r="E169" s="71"/>
      <c r="F169" s="71"/>
      <c r="G169" s="71"/>
      <c r="H169" s="71"/>
      <c r="I169" s="71"/>
      <c r="J169" s="71"/>
      <c r="K169" s="71"/>
      <c r="L169" s="71"/>
      <c r="M169" s="71"/>
      <c r="N169" s="71"/>
      <c r="O169" s="71"/>
      <c r="P169" s="71"/>
      <c r="Q169" s="71"/>
      <c r="R169" s="71"/>
      <c r="S169" s="71"/>
      <c r="T169" s="71"/>
      <c r="U169" s="71"/>
      <c r="V169" s="71"/>
      <c r="W169" s="71"/>
      <c r="X169" s="71"/>
      <c r="Y169" s="71"/>
      <c r="Z169" s="71"/>
      <c r="AA169" s="71"/>
      <c r="AB169" s="71"/>
      <c r="AC169" s="71"/>
    </row>
    <row r="170" spans="1:29" x14ac:dyDescent="0.35">
      <c r="A170" s="71"/>
      <c r="B170" s="71"/>
      <c r="C170" s="71"/>
      <c r="D170" s="71"/>
      <c r="E170" s="71"/>
      <c r="F170" s="71"/>
      <c r="G170" s="71"/>
      <c r="H170" s="71"/>
      <c r="I170" s="71"/>
      <c r="J170" s="71"/>
      <c r="K170" s="71"/>
      <c r="L170" s="71"/>
      <c r="M170" s="71"/>
      <c r="N170" s="71"/>
      <c r="O170" s="71"/>
      <c r="P170" s="71"/>
      <c r="Q170" s="71"/>
      <c r="R170" s="71"/>
      <c r="S170" s="71"/>
      <c r="T170" s="71"/>
      <c r="U170" s="71"/>
      <c r="V170" s="71"/>
      <c r="W170" s="71"/>
      <c r="X170" s="71"/>
      <c r="Y170" s="71"/>
      <c r="Z170" s="71"/>
      <c r="AA170" s="71"/>
      <c r="AB170" s="71"/>
      <c r="AC170" s="71"/>
    </row>
    <row r="171" spans="1:29" x14ac:dyDescent="0.35">
      <c r="A171" s="71"/>
      <c r="B171" s="71"/>
      <c r="C171" s="71"/>
      <c r="D171" s="71"/>
      <c r="E171" s="71"/>
      <c r="F171" s="71"/>
      <c r="G171" s="71"/>
      <c r="H171" s="71"/>
      <c r="I171" s="71"/>
      <c r="J171" s="71"/>
      <c r="K171" s="71"/>
      <c r="L171" s="71"/>
      <c r="M171" s="71"/>
      <c r="N171" s="71"/>
      <c r="O171" s="71"/>
      <c r="P171" s="71"/>
      <c r="Q171" s="71"/>
      <c r="R171" s="71"/>
      <c r="S171" s="71"/>
      <c r="T171" s="71"/>
      <c r="U171" s="71"/>
      <c r="V171" s="71"/>
      <c r="W171" s="71"/>
      <c r="X171" s="71"/>
      <c r="Y171" s="71"/>
      <c r="Z171" s="71"/>
      <c r="AA171" s="71"/>
      <c r="AB171" s="71"/>
      <c r="AC171" s="71"/>
    </row>
    <row r="172" spans="1:29" x14ac:dyDescent="0.35">
      <c r="A172" s="71"/>
      <c r="B172" s="71"/>
      <c r="C172" s="71"/>
      <c r="D172" s="71"/>
      <c r="E172" s="71"/>
      <c r="F172" s="71"/>
      <c r="G172" s="71"/>
      <c r="H172" s="71"/>
      <c r="I172" s="71"/>
      <c r="J172" s="71"/>
      <c r="K172" s="71"/>
      <c r="L172" s="71"/>
      <c r="M172" s="71"/>
      <c r="N172" s="71"/>
      <c r="O172" s="71"/>
      <c r="P172" s="71"/>
      <c r="Q172" s="71"/>
      <c r="R172" s="71"/>
      <c r="S172" s="71"/>
      <c r="T172" s="71"/>
      <c r="U172" s="71"/>
      <c r="V172" s="71"/>
      <c r="W172" s="71"/>
      <c r="X172" s="71"/>
      <c r="Y172" s="71"/>
      <c r="Z172" s="71"/>
      <c r="AA172" s="71"/>
      <c r="AB172" s="71"/>
      <c r="AC172" s="71"/>
    </row>
    <row r="173" spans="1:29" x14ac:dyDescent="0.35">
      <c r="A173" s="71"/>
      <c r="B173" s="71"/>
      <c r="C173" s="71"/>
      <c r="D173" s="71"/>
      <c r="E173" s="71"/>
      <c r="F173" s="71"/>
      <c r="G173" s="71"/>
      <c r="H173" s="71"/>
      <c r="I173" s="71"/>
      <c r="J173" s="71"/>
      <c r="K173" s="71"/>
      <c r="L173" s="71"/>
      <c r="M173" s="71"/>
      <c r="N173" s="71"/>
      <c r="O173" s="71"/>
      <c r="P173" s="71"/>
      <c r="Q173" s="71"/>
      <c r="R173" s="71"/>
      <c r="S173" s="71"/>
      <c r="T173" s="71"/>
      <c r="U173" s="71"/>
      <c r="V173" s="71"/>
      <c r="W173" s="71"/>
      <c r="X173" s="71"/>
      <c r="Y173" s="71"/>
      <c r="Z173" s="71"/>
      <c r="AA173" s="71"/>
      <c r="AB173" s="71"/>
      <c r="AC173" s="71"/>
    </row>
    <row r="174" spans="1:29" x14ac:dyDescent="0.35">
      <c r="A174" s="71"/>
      <c r="B174" s="71"/>
      <c r="C174" s="71"/>
      <c r="D174" s="71"/>
      <c r="E174" s="71"/>
      <c r="F174" s="71"/>
      <c r="G174" s="71"/>
      <c r="H174" s="71"/>
      <c r="I174" s="71"/>
      <c r="J174" s="71"/>
      <c r="K174" s="71"/>
      <c r="L174" s="71"/>
      <c r="M174" s="71"/>
      <c r="N174" s="71"/>
      <c r="O174" s="71"/>
      <c r="P174" s="71"/>
      <c r="Q174" s="71"/>
      <c r="R174" s="71"/>
      <c r="S174" s="71"/>
      <c r="T174" s="71"/>
      <c r="U174" s="71"/>
      <c r="V174" s="71"/>
      <c r="W174" s="71"/>
      <c r="X174" s="71"/>
      <c r="Y174" s="71"/>
      <c r="Z174" s="71"/>
      <c r="AA174" s="71"/>
      <c r="AB174" s="71"/>
      <c r="AC174" s="71"/>
    </row>
    <row r="175" spans="1:29" x14ac:dyDescent="0.35">
      <c r="A175" s="71"/>
      <c r="B175" s="71"/>
      <c r="C175" s="71"/>
      <c r="D175" s="71"/>
      <c r="E175" s="71"/>
      <c r="F175" s="71"/>
      <c r="G175" s="71"/>
      <c r="H175" s="71"/>
      <c r="I175" s="71"/>
      <c r="J175" s="71"/>
      <c r="K175" s="71"/>
      <c r="L175" s="71"/>
      <c r="M175" s="71"/>
      <c r="N175" s="71"/>
      <c r="O175" s="71"/>
      <c r="P175" s="71"/>
      <c r="Q175" s="71"/>
      <c r="R175" s="71"/>
      <c r="S175" s="71"/>
      <c r="T175" s="71"/>
      <c r="U175" s="71"/>
      <c r="V175" s="71"/>
      <c r="W175" s="71"/>
      <c r="X175" s="71"/>
      <c r="Y175" s="71"/>
      <c r="Z175" s="71"/>
      <c r="AA175" s="71"/>
      <c r="AB175" s="71"/>
      <c r="AC175" s="71"/>
    </row>
    <row r="176" spans="1:29" x14ac:dyDescent="0.35">
      <c r="A176" s="71"/>
      <c r="B176" s="71"/>
      <c r="C176" s="71"/>
      <c r="D176" s="71"/>
      <c r="E176" s="71"/>
      <c r="F176" s="71"/>
      <c r="G176" s="71"/>
      <c r="H176" s="71"/>
      <c r="I176" s="71"/>
      <c r="J176" s="71"/>
      <c r="K176" s="71"/>
      <c r="L176" s="71"/>
      <c r="M176" s="71"/>
      <c r="N176" s="71"/>
      <c r="O176" s="71"/>
      <c r="P176" s="71"/>
      <c r="Q176" s="71"/>
      <c r="R176" s="71"/>
      <c r="S176" s="71"/>
      <c r="T176" s="71"/>
      <c r="U176" s="71"/>
      <c r="V176" s="71"/>
      <c r="W176" s="71"/>
      <c r="X176" s="71"/>
      <c r="Y176" s="71"/>
      <c r="Z176" s="71"/>
      <c r="AA176" s="71"/>
      <c r="AB176" s="71"/>
      <c r="AC176" s="71"/>
    </row>
    <row r="177" spans="1:29" x14ac:dyDescent="0.35">
      <c r="A177" s="71"/>
      <c r="B177" s="71"/>
      <c r="C177" s="71"/>
      <c r="D177" s="71"/>
      <c r="E177" s="71"/>
      <c r="F177" s="71"/>
      <c r="G177" s="71"/>
      <c r="H177" s="71"/>
      <c r="I177" s="71"/>
      <c r="J177" s="71"/>
      <c r="K177" s="71"/>
      <c r="L177" s="71"/>
      <c r="M177" s="71"/>
      <c r="N177" s="71"/>
      <c r="O177" s="71"/>
      <c r="P177" s="71"/>
      <c r="Q177" s="71"/>
      <c r="R177" s="71"/>
      <c r="S177" s="71"/>
      <c r="T177" s="71"/>
      <c r="U177" s="71"/>
      <c r="V177" s="71"/>
      <c r="W177" s="71"/>
      <c r="X177" s="71"/>
      <c r="Y177" s="71"/>
      <c r="Z177" s="71"/>
      <c r="AA177" s="71"/>
      <c r="AB177" s="71"/>
      <c r="AC177" s="71"/>
    </row>
    <row r="178" spans="1:29" x14ac:dyDescent="0.35">
      <c r="A178" s="71"/>
      <c r="B178" s="71"/>
      <c r="C178" s="71"/>
      <c r="D178" s="71"/>
      <c r="E178" s="71"/>
      <c r="F178" s="71"/>
      <c r="G178" s="71"/>
      <c r="H178" s="71"/>
      <c r="I178" s="71"/>
      <c r="J178" s="71"/>
      <c r="K178" s="71"/>
      <c r="L178" s="71"/>
      <c r="M178" s="71"/>
      <c r="N178" s="71"/>
      <c r="O178" s="71"/>
      <c r="P178" s="71"/>
      <c r="Q178" s="71"/>
      <c r="R178" s="71"/>
      <c r="S178" s="71"/>
      <c r="T178" s="71"/>
      <c r="U178" s="71"/>
      <c r="V178" s="71"/>
      <c r="W178" s="71"/>
      <c r="X178" s="71"/>
      <c r="Y178" s="71"/>
      <c r="Z178" s="71"/>
      <c r="AA178" s="71"/>
      <c r="AB178" s="71"/>
      <c r="AC178" s="71"/>
    </row>
    <row r="179" spans="1:29" x14ac:dyDescent="0.35">
      <c r="A179" s="71"/>
      <c r="B179" s="71"/>
      <c r="C179" s="71"/>
      <c r="D179" s="71"/>
      <c r="E179" s="71"/>
      <c r="F179" s="71"/>
      <c r="G179" s="71"/>
      <c r="H179" s="71"/>
      <c r="I179" s="71"/>
      <c r="J179" s="71"/>
      <c r="K179" s="71"/>
      <c r="L179" s="71"/>
      <c r="M179" s="71"/>
      <c r="N179" s="71"/>
      <c r="O179" s="71"/>
      <c r="P179" s="71"/>
      <c r="Q179" s="71"/>
      <c r="R179" s="71"/>
      <c r="S179" s="71"/>
      <c r="T179" s="71"/>
      <c r="U179" s="71"/>
      <c r="V179" s="71"/>
      <c r="W179" s="71"/>
      <c r="X179" s="71"/>
      <c r="Y179" s="71"/>
      <c r="Z179" s="71"/>
      <c r="AA179" s="71"/>
      <c r="AB179" s="71"/>
      <c r="AC179" s="71"/>
    </row>
    <row r="180" spans="1:29" x14ac:dyDescent="0.35">
      <c r="A180" s="71"/>
      <c r="B180" s="71"/>
      <c r="C180" s="71"/>
      <c r="D180" s="71"/>
      <c r="E180" s="71"/>
      <c r="F180" s="71"/>
      <c r="G180" s="71"/>
      <c r="H180" s="71"/>
      <c r="I180" s="71"/>
      <c r="J180" s="71"/>
      <c r="K180" s="71"/>
      <c r="L180" s="71"/>
      <c r="M180" s="71"/>
      <c r="N180" s="71"/>
      <c r="O180" s="71"/>
      <c r="P180" s="71"/>
      <c r="Q180" s="71"/>
      <c r="R180" s="71"/>
      <c r="S180" s="71"/>
      <c r="T180" s="71"/>
      <c r="U180" s="71"/>
      <c r="V180" s="71"/>
      <c r="W180" s="71"/>
      <c r="X180" s="71"/>
      <c r="Y180" s="71"/>
      <c r="Z180" s="71"/>
      <c r="AA180" s="71"/>
      <c r="AB180" s="71"/>
      <c r="AC180" s="71"/>
    </row>
    <row r="181" spans="1:29" x14ac:dyDescent="0.35">
      <c r="A181" s="71"/>
      <c r="B181" s="71"/>
      <c r="C181" s="71"/>
      <c r="D181" s="71"/>
      <c r="E181" s="71"/>
      <c r="F181" s="71"/>
      <c r="G181" s="71"/>
      <c r="H181" s="71"/>
      <c r="I181" s="71"/>
      <c r="J181" s="71"/>
      <c r="K181" s="71"/>
      <c r="L181" s="71"/>
      <c r="M181" s="71"/>
      <c r="N181" s="71"/>
      <c r="O181" s="71"/>
      <c r="P181" s="71"/>
      <c r="Q181" s="71"/>
      <c r="R181" s="71"/>
      <c r="S181" s="71"/>
      <c r="T181" s="71"/>
      <c r="U181" s="71"/>
      <c r="V181" s="71"/>
      <c r="W181" s="71"/>
      <c r="X181" s="71"/>
      <c r="Y181" s="71"/>
      <c r="Z181" s="71"/>
      <c r="AA181" s="71"/>
      <c r="AB181" s="71"/>
      <c r="AC181" s="71"/>
    </row>
    <row r="182" spans="1:29" x14ac:dyDescent="0.35">
      <c r="A182" s="71"/>
      <c r="B182" s="71"/>
      <c r="C182" s="71"/>
      <c r="D182" s="71"/>
      <c r="E182" s="71"/>
      <c r="F182" s="71"/>
      <c r="G182" s="71"/>
      <c r="H182" s="71"/>
      <c r="I182" s="71"/>
      <c r="J182" s="71"/>
      <c r="K182" s="71"/>
      <c r="L182" s="71"/>
      <c r="M182" s="71"/>
      <c r="N182" s="71"/>
      <c r="O182" s="71"/>
      <c r="P182" s="71"/>
      <c r="Q182" s="71"/>
      <c r="R182" s="71"/>
      <c r="S182" s="71"/>
      <c r="T182" s="71"/>
      <c r="U182" s="71"/>
      <c r="V182" s="71"/>
      <c r="W182" s="71"/>
      <c r="X182" s="71"/>
      <c r="Y182" s="71"/>
      <c r="Z182" s="71"/>
      <c r="AA182" s="71"/>
      <c r="AB182" s="71"/>
      <c r="AC182" s="71"/>
    </row>
    <row r="183" spans="1:29" x14ac:dyDescent="0.35">
      <c r="A183" s="71"/>
      <c r="B183" s="71"/>
      <c r="C183" s="71"/>
      <c r="D183" s="71"/>
      <c r="E183" s="71"/>
      <c r="F183" s="71"/>
      <c r="G183" s="71"/>
      <c r="H183" s="71"/>
      <c r="I183" s="71"/>
      <c r="J183" s="71"/>
      <c r="K183" s="71"/>
      <c r="L183" s="71"/>
      <c r="M183" s="71"/>
      <c r="N183" s="71"/>
      <c r="O183" s="71"/>
      <c r="P183" s="71"/>
      <c r="Q183" s="71"/>
      <c r="R183" s="71"/>
      <c r="S183" s="71"/>
      <c r="T183" s="71"/>
      <c r="U183" s="71"/>
      <c r="V183" s="71"/>
      <c r="W183" s="71"/>
      <c r="X183" s="71"/>
      <c r="Y183" s="71"/>
      <c r="Z183" s="71"/>
      <c r="AA183" s="71"/>
      <c r="AB183" s="71"/>
      <c r="AC183" s="71"/>
    </row>
    <row r="184" spans="1:29" x14ac:dyDescent="0.35">
      <c r="A184" s="71"/>
      <c r="B184" s="71"/>
      <c r="C184" s="71"/>
      <c r="D184" s="71"/>
      <c r="E184" s="71"/>
      <c r="F184" s="71"/>
      <c r="G184" s="71"/>
      <c r="H184" s="71"/>
      <c r="I184" s="71"/>
      <c r="J184" s="71"/>
      <c r="K184" s="71"/>
      <c r="L184" s="71"/>
      <c r="M184" s="71"/>
      <c r="N184" s="71"/>
      <c r="O184" s="71"/>
      <c r="P184" s="71"/>
      <c r="Q184" s="71"/>
      <c r="R184" s="71"/>
      <c r="S184" s="71"/>
      <c r="T184" s="71"/>
      <c r="U184" s="71"/>
      <c r="V184" s="71"/>
      <c r="W184" s="71"/>
      <c r="X184" s="71"/>
      <c r="Y184" s="71"/>
      <c r="Z184" s="71"/>
      <c r="AA184" s="71"/>
      <c r="AB184" s="71"/>
      <c r="AC184" s="71"/>
    </row>
    <row r="185" spans="1:29" x14ac:dyDescent="0.35">
      <c r="A185" s="71"/>
      <c r="B185" s="71"/>
      <c r="C185" s="71"/>
      <c r="D185" s="71"/>
      <c r="E185" s="71"/>
      <c r="F185" s="71"/>
      <c r="G185" s="71"/>
      <c r="H185" s="71"/>
      <c r="I185" s="71"/>
      <c r="J185" s="71"/>
      <c r="K185" s="71"/>
      <c r="L185" s="71"/>
      <c r="M185" s="71"/>
      <c r="N185" s="71"/>
      <c r="O185" s="71"/>
      <c r="P185" s="71"/>
      <c r="Q185" s="71"/>
      <c r="R185" s="71"/>
      <c r="S185" s="71"/>
      <c r="T185" s="71"/>
      <c r="U185" s="71"/>
      <c r="V185" s="71"/>
      <c r="W185" s="71"/>
      <c r="X185" s="71"/>
      <c r="Y185" s="71"/>
      <c r="Z185" s="71"/>
      <c r="AA185" s="71"/>
      <c r="AB185" s="71"/>
      <c r="AC185" s="71"/>
    </row>
    <row r="186" spans="1:29" x14ac:dyDescent="0.35">
      <c r="A186" s="71"/>
      <c r="B186" s="71"/>
      <c r="C186" s="71"/>
      <c r="D186" s="71"/>
      <c r="E186" s="71"/>
      <c r="F186" s="71"/>
      <c r="G186" s="71"/>
      <c r="H186" s="71"/>
      <c r="I186" s="71"/>
      <c r="J186" s="71"/>
      <c r="K186" s="71"/>
      <c r="L186" s="71"/>
      <c r="M186" s="71"/>
      <c r="N186" s="71"/>
      <c r="O186" s="71"/>
      <c r="P186" s="71"/>
      <c r="Q186" s="71"/>
      <c r="R186" s="71"/>
      <c r="S186" s="71"/>
      <c r="T186" s="71"/>
      <c r="U186" s="71"/>
      <c r="V186" s="71"/>
      <c r="W186" s="71"/>
      <c r="X186" s="71"/>
      <c r="Y186" s="71"/>
      <c r="Z186" s="71"/>
      <c r="AA186" s="71"/>
      <c r="AB186" s="71"/>
      <c r="AC186" s="71"/>
    </row>
    <row r="187" spans="1:29" x14ac:dyDescent="0.35">
      <c r="A187" s="71"/>
      <c r="B187" s="71"/>
      <c r="C187" s="71"/>
      <c r="D187" s="71"/>
      <c r="E187" s="71"/>
      <c r="F187" s="71"/>
      <c r="G187" s="71"/>
      <c r="H187" s="71"/>
      <c r="I187" s="71"/>
      <c r="J187" s="71"/>
      <c r="K187" s="71"/>
      <c r="L187" s="71"/>
      <c r="M187" s="71"/>
      <c r="N187" s="71"/>
      <c r="O187" s="71"/>
      <c r="P187" s="71"/>
      <c r="Q187" s="71"/>
      <c r="R187" s="71"/>
      <c r="S187" s="71"/>
      <c r="T187" s="71"/>
      <c r="U187" s="71"/>
      <c r="V187" s="71"/>
      <c r="W187" s="71"/>
      <c r="X187" s="71"/>
      <c r="Y187" s="71"/>
      <c r="Z187" s="71"/>
      <c r="AA187" s="71"/>
      <c r="AB187" s="71"/>
      <c r="AC187" s="71"/>
    </row>
    <row r="188" spans="1:29" x14ac:dyDescent="0.35">
      <c r="A188" s="71"/>
      <c r="B188" s="71"/>
      <c r="C188" s="71"/>
      <c r="D188" s="71"/>
      <c r="E188" s="71"/>
      <c r="F188" s="71"/>
      <c r="G188" s="71"/>
      <c r="H188" s="71"/>
      <c r="I188" s="71"/>
      <c r="J188" s="71"/>
      <c r="K188" s="71"/>
      <c r="L188" s="71"/>
      <c r="M188" s="71"/>
      <c r="N188" s="71"/>
      <c r="O188" s="71"/>
      <c r="P188" s="71"/>
      <c r="Q188" s="71"/>
      <c r="R188" s="71"/>
      <c r="S188" s="71"/>
      <c r="T188" s="71"/>
      <c r="U188" s="71"/>
      <c r="V188" s="71"/>
      <c r="W188" s="71"/>
      <c r="X188" s="71"/>
      <c r="Y188" s="71"/>
      <c r="Z188" s="71"/>
      <c r="AA188" s="71"/>
      <c r="AB188" s="71"/>
      <c r="AC188" s="71"/>
    </row>
    <row r="189" spans="1:29" x14ac:dyDescent="0.35">
      <c r="A189" s="71"/>
      <c r="B189" s="71"/>
      <c r="C189" s="71"/>
      <c r="D189" s="71"/>
      <c r="E189" s="71"/>
      <c r="F189" s="71"/>
      <c r="G189" s="71"/>
      <c r="H189" s="71"/>
      <c r="I189" s="71"/>
      <c r="J189" s="71"/>
      <c r="K189" s="71"/>
      <c r="L189" s="71"/>
      <c r="M189" s="71"/>
      <c r="N189" s="71"/>
      <c r="O189" s="71"/>
      <c r="P189" s="71"/>
      <c r="Q189" s="71"/>
      <c r="R189" s="71"/>
      <c r="S189" s="71"/>
      <c r="T189" s="71"/>
      <c r="U189" s="71"/>
      <c r="V189" s="71"/>
      <c r="W189" s="71"/>
      <c r="X189" s="71"/>
      <c r="Y189" s="71"/>
      <c r="Z189" s="71"/>
      <c r="AA189" s="71"/>
      <c r="AB189" s="71"/>
      <c r="AC189" s="71"/>
    </row>
    <row r="190" spans="1:29" x14ac:dyDescent="0.35">
      <c r="A190" s="71"/>
      <c r="B190" s="71"/>
      <c r="C190" s="71"/>
      <c r="D190" s="71"/>
      <c r="E190" s="71"/>
      <c r="F190" s="71"/>
      <c r="G190" s="71"/>
      <c r="H190" s="71"/>
      <c r="I190" s="71"/>
      <c r="J190" s="71"/>
      <c r="K190" s="71"/>
      <c r="L190" s="71"/>
      <c r="M190" s="71"/>
      <c r="N190" s="71"/>
      <c r="O190" s="71"/>
      <c r="P190" s="71"/>
      <c r="Q190" s="71"/>
      <c r="R190" s="71"/>
      <c r="S190" s="71"/>
      <c r="T190" s="71"/>
      <c r="U190" s="71"/>
      <c r="V190" s="71"/>
      <c r="W190" s="71"/>
      <c r="X190" s="71"/>
      <c r="Y190" s="71"/>
      <c r="Z190" s="71"/>
      <c r="AA190" s="71"/>
      <c r="AB190" s="71"/>
      <c r="AC190" s="71"/>
    </row>
    <row r="191" spans="1:29" x14ac:dyDescent="0.35">
      <c r="A191" s="71"/>
      <c r="B191" s="71"/>
      <c r="C191" s="71"/>
      <c r="D191" s="71"/>
      <c r="E191" s="71"/>
      <c r="F191" s="71"/>
      <c r="G191" s="71"/>
      <c r="H191" s="71"/>
      <c r="I191" s="71"/>
      <c r="J191" s="71"/>
      <c r="K191" s="71"/>
      <c r="L191" s="71"/>
      <c r="M191" s="71"/>
      <c r="N191" s="71"/>
      <c r="O191" s="71"/>
      <c r="P191" s="71"/>
      <c r="Q191" s="71"/>
      <c r="R191" s="71"/>
      <c r="S191" s="71"/>
      <c r="T191" s="71"/>
      <c r="U191" s="71"/>
      <c r="V191" s="71"/>
      <c r="W191" s="71"/>
      <c r="X191" s="71"/>
      <c r="Y191" s="71"/>
      <c r="Z191" s="71"/>
      <c r="AA191" s="71"/>
      <c r="AB191" s="71"/>
      <c r="AC191" s="71"/>
    </row>
    <row r="192" spans="1:29" x14ac:dyDescent="0.35">
      <c r="A192" s="71"/>
      <c r="B192" s="71"/>
      <c r="C192" s="71"/>
      <c r="D192" s="71"/>
      <c r="E192" s="71"/>
      <c r="F192" s="71"/>
      <c r="G192" s="71"/>
      <c r="H192" s="71"/>
      <c r="I192" s="71"/>
      <c r="J192" s="71"/>
      <c r="K192" s="71"/>
      <c r="L192" s="71"/>
      <c r="M192" s="71"/>
      <c r="N192" s="71"/>
      <c r="O192" s="71"/>
      <c r="P192" s="71"/>
      <c r="Q192" s="71"/>
      <c r="R192" s="71"/>
      <c r="S192" s="71"/>
      <c r="T192" s="71"/>
      <c r="U192" s="71"/>
      <c r="V192" s="71"/>
      <c r="W192" s="71"/>
      <c r="X192" s="71"/>
      <c r="Y192" s="71"/>
      <c r="Z192" s="71"/>
      <c r="AA192" s="71"/>
      <c r="AB192" s="71"/>
      <c r="AC192" s="71"/>
    </row>
    <row r="193" spans="1:29" x14ac:dyDescent="0.35">
      <c r="A193" s="71"/>
      <c r="B193" s="71"/>
      <c r="C193" s="71"/>
      <c r="D193" s="71"/>
      <c r="E193" s="71"/>
      <c r="F193" s="71"/>
      <c r="G193" s="71"/>
      <c r="H193" s="71"/>
      <c r="I193" s="71"/>
      <c r="J193" s="71"/>
      <c r="K193" s="71"/>
      <c r="L193" s="71"/>
      <c r="M193" s="71"/>
      <c r="N193" s="71"/>
      <c r="O193" s="71"/>
      <c r="P193" s="71"/>
      <c r="Q193" s="71"/>
      <c r="R193" s="71"/>
      <c r="S193" s="71"/>
      <c r="T193" s="71"/>
      <c r="U193" s="71"/>
      <c r="V193" s="71"/>
      <c r="W193" s="71"/>
      <c r="X193" s="71"/>
      <c r="Y193" s="71"/>
      <c r="Z193" s="71"/>
      <c r="AA193" s="71"/>
      <c r="AB193" s="71"/>
      <c r="AC193" s="71"/>
    </row>
    <row r="194" spans="1:29" x14ac:dyDescent="0.35">
      <c r="A194" s="71"/>
      <c r="B194" s="71"/>
      <c r="C194" s="71"/>
      <c r="D194" s="71"/>
      <c r="E194" s="71"/>
      <c r="F194" s="71"/>
      <c r="G194" s="71"/>
      <c r="H194" s="71"/>
      <c r="I194" s="71"/>
      <c r="J194" s="71"/>
      <c r="K194" s="71"/>
      <c r="L194" s="71"/>
      <c r="M194" s="71"/>
      <c r="N194" s="71"/>
      <c r="O194" s="71"/>
      <c r="P194" s="71"/>
      <c r="Q194" s="71"/>
      <c r="R194" s="71"/>
      <c r="S194" s="71"/>
      <c r="T194" s="71"/>
      <c r="U194" s="71"/>
      <c r="V194" s="71"/>
      <c r="W194" s="71"/>
      <c r="X194" s="71"/>
      <c r="Y194" s="71"/>
      <c r="Z194" s="71"/>
      <c r="AA194" s="71"/>
      <c r="AB194" s="71"/>
      <c r="AC194" s="71"/>
    </row>
    <row r="195" spans="1:29" x14ac:dyDescent="0.35">
      <c r="A195" s="71"/>
      <c r="B195" s="71"/>
      <c r="C195" s="71"/>
      <c r="D195" s="71"/>
      <c r="E195" s="71"/>
      <c r="F195" s="71"/>
      <c r="G195" s="71"/>
      <c r="H195" s="71"/>
      <c r="I195" s="71"/>
      <c r="J195" s="71"/>
      <c r="K195" s="71"/>
      <c r="L195" s="71"/>
      <c r="M195" s="71"/>
      <c r="N195" s="71"/>
      <c r="O195" s="71"/>
      <c r="P195" s="71"/>
      <c r="Q195" s="71"/>
      <c r="R195" s="71"/>
      <c r="S195" s="71"/>
      <c r="T195" s="71"/>
      <c r="U195" s="71"/>
      <c r="V195" s="71"/>
      <c r="W195" s="71"/>
      <c r="X195" s="71"/>
      <c r="Y195" s="71"/>
      <c r="Z195" s="71"/>
      <c r="AA195" s="71"/>
      <c r="AB195" s="71"/>
      <c r="AC195" s="71"/>
    </row>
    <row r="196" spans="1:29" x14ac:dyDescent="0.35">
      <c r="A196" s="71"/>
      <c r="B196" s="71"/>
      <c r="C196" s="71"/>
      <c r="D196" s="71"/>
      <c r="E196" s="71"/>
      <c r="F196" s="71"/>
      <c r="G196" s="71"/>
      <c r="H196" s="71"/>
      <c r="I196" s="71"/>
      <c r="J196" s="71"/>
      <c r="K196" s="71"/>
      <c r="L196" s="71"/>
      <c r="M196" s="71"/>
      <c r="N196" s="71"/>
      <c r="O196" s="71"/>
      <c r="P196" s="71"/>
      <c r="Q196" s="71"/>
      <c r="R196" s="71"/>
      <c r="S196" s="71"/>
      <c r="T196" s="71"/>
      <c r="U196" s="71"/>
      <c r="V196" s="71"/>
      <c r="W196" s="71"/>
      <c r="X196" s="71"/>
      <c r="Y196" s="71"/>
      <c r="Z196" s="71"/>
      <c r="AA196" s="71"/>
      <c r="AB196" s="71"/>
      <c r="AC196" s="71"/>
    </row>
    <row r="197" spans="1:29" x14ac:dyDescent="0.35">
      <c r="A197" s="71"/>
      <c r="B197" s="71"/>
      <c r="C197" s="71"/>
      <c r="D197" s="71"/>
      <c r="E197" s="71"/>
      <c r="F197" s="71"/>
      <c r="G197" s="71"/>
      <c r="H197" s="71"/>
      <c r="I197" s="71"/>
      <c r="J197" s="71"/>
      <c r="K197" s="71"/>
      <c r="L197" s="71"/>
      <c r="M197" s="71"/>
      <c r="N197" s="71"/>
      <c r="O197" s="71"/>
      <c r="P197" s="71"/>
      <c r="Q197" s="71"/>
      <c r="R197" s="71"/>
      <c r="S197" s="71"/>
      <c r="T197" s="71"/>
      <c r="U197" s="71"/>
      <c r="V197" s="71"/>
      <c r="W197" s="71"/>
      <c r="X197" s="71"/>
      <c r="Y197" s="71"/>
      <c r="Z197" s="71"/>
      <c r="AA197" s="71"/>
      <c r="AB197" s="71"/>
      <c r="AC197" s="71"/>
    </row>
    <row r="198" spans="1:29" x14ac:dyDescent="0.35">
      <c r="A198" s="71"/>
      <c r="B198" s="71"/>
      <c r="C198" s="71"/>
      <c r="D198" s="71"/>
      <c r="E198" s="71"/>
      <c r="F198" s="71"/>
      <c r="G198" s="71"/>
      <c r="H198" s="71"/>
      <c r="I198" s="71"/>
      <c r="J198" s="71"/>
      <c r="K198" s="71"/>
      <c r="L198" s="71"/>
      <c r="M198" s="71"/>
      <c r="N198" s="71"/>
      <c r="O198" s="71"/>
      <c r="P198" s="71"/>
      <c r="Q198" s="71"/>
      <c r="R198" s="71"/>
      <c r="S198" s="71"/>
      <c r="T198" s="71"/>
      <c r="U198" s="71"/>
      <c r="V198" s="71"/>
      <c r="W198" s="71"/>
      <c r="X198" s="71"/>
      <c r="Y198" s="71"/>
      <c r="Z198" s="71"/>
      <c r="AA198" s="71"/>
      <c r="AB198" s="71"/>
      <c r="AC198" s="71"/>
    </row>
    <row r="199" spans="1:29" x14ac:dyDescent="0.35">
      <c r="A199" s="71"/>
      <c r="B199" s="71"/>
      <c r="C199" s="71"/>
      <c r="D199" s="71"/>
      <c r="E199" s="71"/>
      <c r="F199" s="71"/>
      <c r="G199" s="71"/>
      <c r="H199" s="71"/>
      <c r="I199" s="71"/>
      <c r="J199" s="71"/>
      <c r="K199" s="71"/>
      <c r="L199" s="71"/>
      <c r="M199" s="71"/>
      <c r="N199" s="71"/>
      <c r="O199" s="71"/>
      <c r="P199" s="71"/>
      <c r="Q199" s="71"/>
      <c r="R199" s="71"/>
      <c r="S199" s="71"/>
      <c r="T199" s="71"/>
      <c r="U199" s="71"/>
      <c r="V199" s="71"/>
      <c r="W199" s="71"/>
      <c r="X199" s="71"/>
      <c r="Y199" s="71"/>
      <c r="Z199" s="71"/>
      <c r="AA199" s="71"/>
      <c r="AB199" s="71"/>
      <c r="AC199" s="71"/>
    </row>
    <row r="200" spans="1:29" x14ac:dyDescent="0.35">
      <c r="A200" s="71"/>
      <c r="B200" s="71"/>
      <c r="C200" s="71"/>
      <c r="D200" s="71"/>
      <c r="E200" s="71"/>
      <c r="F200" s="71"/>
      <c r="G200" s="71"/>
      <c r="H200" s="71"/>
      <c r="I200" s="71"/>
      <c r="J200" s="71"/>
      <c r="K200" s="71"/>
      <c r="L200" s="71"/>
      <c r="M200" s="71"/>
      <c r="N200" s="71"/>
      <c r="O200" s="71"/>
      <c r="P200" s="71"/>
      <c r="Q200" s="71"/>
      <c r="R200" s="71"/>
      <c r="S200" s="71"/>
      <c r="T200" s="71"/>
      <c r="U200" s="71"/>
      <c r="V200" s="71"/>
      <c r="W200" s="71"/>
      <c r="X200" s="71"/>
      <c r="Y200" s="71"/>
      <c r="Z200" s="71"/>
      <c r="AA200" s="71"/>
      <c r="AB200" s="71"/>
      <c r="AC200" s="71"/>
    </row>
    <row r="201" spans="1:29" x14ac:dyDescent="0.35">
      <c r="A201" s="71"/>
      <c r="B201" s="71"/>
      <c r="C201" s="71"/>
      <c r="D201" s="71"/>
      <c r="E201" s="71"/>
      <c r="F201" s="71"/>
      <c r="G201" s="71"/>
      <c r="H201" s="71"/>
      <c r="I201" s="71"/>
      <c r="J201" s="71"/>
      <c r="K201" s="71"/>
      <c r="L201" s="71"/>
      <c r="M201" s="71"/>
      <c r="N201" s="71"/>
      <c r="O201" s="71"/>
      <c r="P201" s="71"/>
      <c r="Q201" s="71"/>
      <c r="R201" s="71"/>
      <c r="S201" s="71"/>
      <c r="T201" s="71"/>
      <c r="U201" s="71"/>
      <c r="V201" s="71"/>
      <c r="W201" s="71"/>
      <c r="X201" s="71"/>
      <c r="Y201" s="71"/>
      <c r="Z201" s="71"/>
      <c r="AA201" s="71"/>
      <c r="AB201" s="71"/>
      <c r="AC201" s="71"/>
    </row>
    <row r="202" spans="1:29" x14ac:dyDescent="0.35">
      <c r="A202" s="71"/>
      <c r="B202" s="71"/>
      <c r="C202" s="71"/>
      <c r="D202" s="71"/>
      <c r="E202" s="71"/>
      <c r="F202" s="71"/>
      <c r="G202" s="71"/>
      <c r="H202" s="71"/>
      <c r="I202" s="71"/>
      <c r="J202" s="71"/>
      <c r="K202" s="71"/>
      <c r="L202" s="71"/>
      <c r="M202" s="71"/>
      <c r="N202" s="71"/>
      <c r="O202" s="71"/>
      <c r="P202" s="71"/>
      <c r="Q202" s="71"/>
      <c r="R202" s="71"/>
      <c r="S202" s="71"/>
      <c r="T202" s="71"/>
      <c r="U202" s="71"/>
      <c r="V202" s="71"/>
      <c r="W202" s="71"/>
      <c r="X202" s="71"/>
      <c r="Y202" s="71"/>
      <c r="Z202" s="71"/>
      <c r="AA202" s="71"/>
      <c r="AB202" s="71"/>
      <c r="AC202" s="71"/>
    </row>
    <row r="203" spans="1:29" x14ac:dyDescent="0.35">
      <c r="A203" s="71"/>
      <c r="B203" s="71"/>
      <c r="C203" s="71"/>
      <c r="D203" s="71"/>
      <c r="E203" s="71"/>
      <c r="F203" s="71"/>
      <c r="G203" s="71"/>
      <c r="H203" s="71"/>
      <c r="I203" s="71"/>
      <c r="J203" s="71"/>
      <c r="K203" s="71"/>
      <c r="L203" s="71"/>
      <c r="M203" s="71"/>
      <c r="N203" s="71"/>
      <c r="O203" s="71"/>
      <c r="P203" s="71"/>
      <c r="Q203" s="71"/>
      <c r="R203" s="71"/>
      <c r="S203" s="71"/>
      <c r="T203" s="71"/>
      <c r="U203" s="71"/>
      <c r="V203" s="71"/>
      <c r="W203" s="71"/>
      <c r="X203" s="71"/>
      <c r="Y203" s="71"/>
      <c r="Z203" s="71"/>
      <c r="AA203" s="71"/>
      <c r="AB203" s="71"/>
      <c r="AC203" s="71"/>
    </row>
    <row r="204" spans="1:29" x14ac:dyDescent="0.35">
      <c r="A204" s="71"/>
      <c r="B204" s="71"/>
      <c r="C204" s="71"/>
      <c r="D204" s="71"/>
      <c r="E204" s="71"/>
      <c r="F204" s="71"/>
      <c r="G204" s="71"/>
      <c r="H204" s="71"/>
      <c r="I204" s="71"/>
      <c r="J204" s="71"/>
      <c r="K204" s="71"/>
      <c r="L204" s="71"/>
      <c r="M204" s="71"/>
      <c r="N204" s="71"/>
      <c r="O204" s="71"/>
      <c r="P204" s="71"/>
      <c r="Q204" s="71"/>
      <c r="R204" s="71"/>
      <c r="S204" s="71"/>
      <c r="T204" s="71"/>
      <c r="U204" s="71"/>
      <c r="V204" s="71"/>
      <c r="W204" s="71"/>
      <c r="X204" s="71"/>
      <c r="Y204" s="71"/>
      <c r="Z204" s="71"/>
      <c r="AA204" s="71"/>
      <c r="AB204" s="71"/>
      <c r="AC204" s="71"/>
    </row>
    <row r="205" spans="1:29" x14ac:dyDescent="0.35">
      <c r="A205" s="71"/>
      <c r="B205" s="71"/>
      <c r="C205" s="71"/>
      <c r="D205" s="71"/>
      <c r="E205" s="71"/>
      <c r="F205" s="71"/>
      <c r="G205" s="71"/>
      <c r="H205" s="71"/>
      <c r="I205" s="71"/>
      <c r="J205" s="71"/>
      <c r="K205" s="71"/>
      <c r="L205" s="71"/>
      <c r="M205" s="71"/>
      <c r="N205" s="71"/>
      <c r="O205" s="71"/>
      <c r="P205" s="71"/>
      <c r="Q205" s="71"/>
      <c r="R205" s="71"/>
      <c r="S205" s="71"/>
      <c r="T205" s="71"/>
      <c r="U205" s="71"/>
      <c r="V205" s="71"/>
      <c r="W205" s="71"/>
      <c r="X205" s="71"/>
      <c r="Y205" s="71"/>
      <c r="Z205" s="71"/>
      <c r="AA205" s="71"/>
      <c r="AB205" s="71"/>
      <c r="AC205" s="71"/>
    </row>
    <row r="206" spans="1:29" x14ac:dyDescent="0.35">
      <c r="A206" s="71"/>
      <c r="B206" s="71"/>
      <c r="C206" s="71"/>
      <c r="D206" s="71"/>
      <c r="E206" s="71"/>
      <c r="F206" s="71"/>
      <c r="G206" s="71"/>
      <c r="H206" s="71"/>
      <c r="I206" s="71"/>
      <c r="J206" s="71"/>
      <c r="K206" s="71"/>
      <c r="L206" s="71"/>
      <c r="M206" s="71"/>
      <c r="N206" s="71"/>
      <c r="O206" s="71"/>
      <c r="P206" s="71"/>
      <c r="Q206" s="71"/>
      <c r="R206" s="71"/>
      <c r="S206" s="71"/>
      <c r="T206" s="71"/>
      <c r="U206" s="71"/>
      <c r="V206" s="71"/>
      <c r="W206" s="71"/>
      <c r="X206" s="71"/>
      <c r="Y206" s="71"/>
      <c r="Z206" s="71"/>
      <c r="AA206" s="71"/>
      <c r="AB206" s="71"/>
      <c r="AC206" s="71"/>
    </row>
    <row r="207" spans="1:29" x14ac:dyDescent="0.35">
      <c r="A207" s="71"/>
      <c r="B207" s="71"/>
      <c r="C207" s="71"/>
      <c r="D207" s="71"/>
      <c r="E207" s="71"/>
      <c r="F207" s="71"/>
      <c r="G207" s="71"/>
      <c r="H207" s="71"/>
      <c r="I207" s="71"/>
      <c r="J207" s="71"/>
      <c r="K207" s="71"/>
      <c r="L207" s="71"/>
      <c r="M207" s="71"/>
      <c r="N207" s="71"/>
      <c r="O207" s="71"/>
      <c r="P207" s="71"/>
      <c r="Q207" s="71"/>
      <c r="R207" s="71"/>
      <c r="S207" s="71"/>
      <c r="T207" s="71"/>
      <c r="U207" s="71"/>
      <c r="V207" s="71"/>
      <c r="W207" s="71"/>
      <c r="X207" s="71"/>
      <c r="Y207" s="71"/>
      <c r="Z207" s="71"/>
      <c r="AA207" s="71"/>
      <c r="AB207" s="71"/>
      <c r="AC207" s="71"/>
    </row>
    <row r="208" spans="1:29" x14ac:dyDescent="0.35">
      <c r="A208" s="71"/>
      <c r="B208" s="71"/>
      <c r="C208" s="71"/>
      <c r="D208" s="71"/>
      <c r="E208" s="71"/>
      <c r="F208" s="71"/>
      <c r="G208" s="71"/>
      <c r="H208" s="71"/>
      <c r="I208" s="71"/>
      <c r="J208" s="71"/>
      <c r="K208" s="71"/>
      <c r="L208" s="71"/>
      <c r="M208" s="71"/>
      <c r="N208" s="71"/>
      <c r="O208" s="71"/>
      <c r="P208" s="71"/>
      <c r="Q208" s="71"/>
      <c r="R208" s="71"/>
      <c r="S208" s="71"/>
      <c r="T208" s="71"/>
      <c r="U208" s="71"/>
      <c r="V208" s="71"/>
      <c r="W208" s="71"/>
      <c r="X208" s="71"/>
      <c r="Y208" s="71"/>
      <c r="Z208" s="71"/>
      <c r="AA208" s="71"/>
      <c r="AB208" s="71"/>
      <c r="AC208" s="71"/>
    </row>
    <row r="209" spans="1:29" x14ac:dyDescent="0.35">
      <c r="A209" s="71"/>
      <c r="B209" s="71"/>
      <c r="C209" s="71"/>
      <c r="D209" s="71"/>
      <c r="E209" s="71"/>
      <c r="F209" s="71"/>
      <c r="G209" s="71"/>
      <c r="H209" s="71"/>
      <c r="I209" s="71"/>
      <c r="J209" s="71"/>
      <c r="K209" s="71"/>
      <c r="L209" s="71"/>
      <c r="M209" s="71"/>
      <c r="N209" s="71"/>
      <c r="O209" s="71"/>
      <c r="P209" s="71"/>
      <c r="Q209" s="71"/>
      <c r="R209" s="71"/>
      <c r="S209" s="71"/>
      <c r="T209" s="71"/>
      <c r="U209" s="71"/>
      <c r="V209" s="71"/>
      <c r="W209" s="71"/>
      <c r="X209" s="71"/>
      <c r="Y209" s="71"/>
      <c r="Z209" s="71"/>
      <c r="AA209" s="71"/>
      <c r="AB209" s="71"/>
      <c r="AC209" s="71"/>
    </row>
    <row r="210" spans="1:29" x14ac:dyDescent="0.35">
      <c r="A210" s="71"/>
      <c r="B210" s="71"/>
      <c r="C210" s="71"/>
      <c r="D210" s="71"/>
      <c r="E210" s="71"/>
      <c r="F210" s="71"/>
      <c r="G210" s="71"/>
      <c r="H210" s="71"/>
      <c r="I210" s="71"/>
      <c r="J210" s="71"/>
      <c r="K210" s="71"/>
      <c r="L210" s="71"/>
      <c r="M210" s="71"/>
      <c r="N210" s="71"/>
      <c r="O210" s="71"/>
      <c r="P210" s="71"/>
      <c r="Q210" s="71"/>
      <c r="R210" s="71"/>
      <c r="S210" s="71"/>
      <c r="T210" s="71"/>
      <c r="U210" s="71"/>
      <c r="V210" s="71"/>
      <c r="W210" s="71"/>
      <c r="X210" s="71"/>
      <c r="Y210" s="71"/>
      <c r="Z210" s="71"/>
      <c r="AA210" s="71"/>
      <c r="AB210" s="71"/>
      <c r="AC210" s="71"/>
    </row>
    <row r="211" spans="1:29" x14ac:dyDescent="0.35">
      <c r="A211" s="71"/>
      <c r="B211" s="71"/>
      <c r="C211" s="71"/>
      <c r="D211" s="71"/>
      <c r="E211" s="71"/>
      <c r="F211" s="71"/>
      <c r="G211" s="71"/>
      <c r="H211" s="71"/>
      <c r="I211" s="71"/>
      <c r="J211" s="71"/>
      <c r="K211" s="71"/>
      <c r="L211" s="71"/>
      <c r="M211" s="71"/>
      <c r="N211" s="71"/>
      <c r="O211" s="71"/>
      <c r="P211" s="71"/>
      <c r="Q211" s="71"/>
      <c r="R211" s="71"/>
      <c r="S211" s="71"/>
      <c r="T211" s="71"/>
      <c r="U211" s="71"/>
      <c r="V211" s="71"/>
      <c r="W211" s="71"/>
      <c r="X211" s="71"/>
      <c r="Y211" s="71"/>
      <c r="Z211" s="71"/>
      <c r="AA211" s="71"/>
      <c r="AB211" s="71"/>
      <c r="AC211" s="71"/>
    </row>
    <row r="212" spans="1:29" x14ac:dyDescent="0.35">
      <c r="A212" s="71"/>
      <c r="B212" s="71"/>
      <c r="C212" s="71"/>
      <c r="D212" s="71"/>
      <c r="E212" s="71"/>
      <c r="F212" s="71"/>
      <c r="G212" s="71"/>
      <c r="H212" s="71"/>
      <c r="I212" s="71"/>
      <c r="J212" s="71"/>
      <c r="K212" s="71"/>
      <c r="L212" s="71"/>
      <c r="M212" s="71"/>
      <c r="N212" s="71"/>
      <c r="O212" s="71"/>
      <c r="P212" s="71"/>
      <c r="Q212" s="71"/>
      <c r="R212" s="71"/>
      <c r="S212" s="71"/>
      <c r="T212" s="71"/>
      <c r="U212" s="71"/>
      <c r="V212" s="71"/>
      <c r="W212" s="71"/>
      <c r="X212" s="71"/>
      <c r="Y212" s="71"/>
      <c r="Z212" s="71"/>
      <c r="AA212" s="71"/>
      <c r="AB212" s="71"/>
      <c r="AC212" s="71"/>
    </row>
    <row r="213" spans="1:29" x14ac:dyDescent="0.35">
      <c r="A213" s="71"/>
      <c r="B213" s="71"/>
      <c r="C213" s="71"/>
      <c r="D213" s="71"/>
      <c r="E213" s="71"/>
      <c r="F213" s="71"/>
      <c r="G213" s="71"/>
      <c r="H213" s="71"/>
      <c r="I213" s="71"/>
      <c r="J213" s="71"/>
      <c r="K213" s="71"/>
      <c r="L213" s="71"/>
      <c r="M213" s="71"/>
      <c r="N213" s="71"/>
      <c r="O213" s="71"/>
      <c r="P213" s="71"/>
      <c r="Q213" s="71"/>
      <c r="R213" s="71"/>
      <c r="S213" s="71"/>
      <c r="T213" s="71"/>
      <c r="U213" s="71"/>
      <c r="V213" s="71"/>
      <c r="W213" s="71"/>
      <c r="X213" s="71"/>
      <c r="Y213" s="71"/>
      <c r="Z213" s="71"/>
      <c r="AA213" s="71"/>
      <c r="AB213" s="71"/>
      <c r="AC213" s="71"/>
    </row>
    <row r="214" spans="1:29" x14ac:dyDescent="0.35">
      <c r="A214" s="71"/>
      <c r="B214" s="71"/>
      <c r="C214" s="71"/>
      <c r="D214" s="71"/>
      <c r="E214" s="71"/>
      <c r="F214" s="71"/>
      <c r="G214" s="71"/>
      <c r="H214" s="71"/>
      <c r="I214" s="71"/>
      <c r="J214" s="71"/>
      <c r="K214" s="71"/>
      <c r="L214" s="71"/>
      <c r="M214" s="71"/>
      <c r="N214" s="71"/>
      <c r="O214" s="71"/>
      <c r="P214" s="71"/>
      <c r="Q214" s="71"/>
      <c r="R214" s="71"/>
      <c r="S214" s="71"/>
      <c r="T214" s="71"/>
      <c r="U214" s="71"/>
      <c r="V214" s="71"/>
      <c r="W214" s="71"/>
      <c r="X214" s="71"/>
      <c r="Y214" s="71"/>
      <c r="Z214" s="71"/>
      <c r="AA214" s="71"/>
      <c r="AB214" s="71"/>
      <c r="AC214" s="71"/>
    </row>
    <row r="215" spans="1:29" x14ac:dyDescent="0.35">
      <c r="A215" s="71"/>
      <c r="B215" s="71"/>
      <c r="C215" s="71"/>
      <c r="D215" s="71"/>
      <c r="E215" s="71"/>
      <c r="F215" s="71"/>
      <c r="G215" s="71"/>
      <c r="H215" s="71"/>
      <c r="I215" s="71"/>
      <c r="J215" s="71"/>
      <c r="K215" s="71"/>
      <c r="L215" s="71"/>
      <c r="M215" s="71"/>
      <c r="N215" s="71"/>
      <c r="O215" s="71"/>
      <c r="P215" s="71"/>
      <c r="Q215" s="71"/>
      <c r="R215" s="71"/>
      <c r="S215" s="71"/>
      <c r="T215" s="71"/>
      <c r="U215" s="71"/>
      <c r="V215" s="71"/>
      <c r="W215" s="71"/>
      <c r="X215" s="71"/>
      <c r="Y215" s="71"/>
      <c r="Z215" s="71"/>
      <c r="AA215" s="71"/>
      <c r="AB215" s="71"/>
      <c r="AC215" s="71"/>
    </row>
    <row r="216" spans="1:29" x14ac:dyDescent="0.35">
      <c r="A216" s="71"/>
      <c r="B216" s="71"/>
      <c r="C216" s="71"/>
      <c r="D216" s="71"/>
      <c r="E216" s="71"/>
      <c r="F216" s="71"/>
      <c r="G216" s="71"/>
      <c r="H216" s="71"/>
      <c r="I216" s="71"/>
      <c r="J216" s="71"/>
      <c r="K216" s="71"/>
      <c r="L216" s="71"/>
      <c r="M216" s="71"/>
      <c r="N216" s="71"/>
      <c r="O216" s="71"/>
      <c r="P216" s="71"/>
      <c r="Q216" s="71"/>
      <c r="R216" s="71"/>
      <c r="S216" s="71"/>
      <c r="T216" s="71"/>
      <c r="U216" s="71"/>
      <c r="V216" s="71"/>
      <c r="W216" s="71"/>
      <c r="X216" s="71"/>
      <c r="Y216" s="71"/>
      <c r="Z216" s="71"/>
      <c r="AA216" s="71"/>
      <c r="AB216" s="71"/>
      <c r="AC216" s="71"/>
    </row>
    <row r="217" spans="1:29" x14ac:dyDescent="0.35">
      <c r="A217" s="71"/>
      <c r="B217" s="71"/>
      <c r="C217" s="71"/>
      <c r="D217" s="71"/>
      <c r="E217" s="71"/>
      <c r="F217" s="71"/>
      <c r="G217" s="71"/>
      <c r="H217" s="71"/>
      <c r="I217" s="71"/>
      <c r="J217" s="71"/>
      <c r="K217" s="71"/>
      <c r="L217" s="71"/>
      <c r="M217" s="71"/>
      <c r="N217" s="71"/>
      <c r="O217" s="71"/>
      <c r="P217" s="71"/>
      <c r="Q217" s="71"/>
      <c r="R217" s="71"/>
      <c r="S217" s="71"/>
      <c r="T217" s="71"/>
      <c r="U217" s="71"/>
      <c r="V217" s="71"/>
      <c r="W217" s="71"/>
      <c r="X217" s="71"/>
      <c r="Y217" s="71"/>
      <c r="Z217" s="71"/>
      <c r="AA217" s="71"/>
      <c r="AB217" s="71"/>
      <c r="AC217" s="71"/>
    </row>
    <row r="218" spans="1:29" x14ac:dyDescent="0.35">
      <c r="A218" s="71"/>
      <c r="B218" s="71"/>
      <c r="C218" s="71"/>
      <c r="D218" s="71"/>
      <c r="E218" s="71"/>
      <c r="F218" s="71"/>
      <c r="G218" s="71"/>
      <c r="H218" s="71"/>
      <c r="I218" s="71"/>
      <c r="J218" s="71"/>
      <c r="K218" s="71"/>
      <c r="L218" s="71"/>
      <c r="M218" s="71"/>
      <c r="N218" s="71"/>
      <c r="O218" s="71"/>
      <c r="P218" s="71"/>
      <c r="Q218" s="71"/>
      <c r="R218" s="71"/>
      <c r="S218" s="71"/>
      <c r="T218" s="71"/>
      <c r="U218" s="71"/>
      <c r="V218" s="71"/>
      <c r="W218" s="71"/>
      <c r="X218" s="71"/>
      <c r="Y218" s="71"/>
      <c r="Z218" s="71"/>
      <c r="AA218" s="71"/>
      <c r="AB218" s="71"/>
      <c r="AC218" s="71"/>
    </row>
    <row r="219" spans="1:29" x14ac:dyDescent="0.35">
      <c r="A219" s="71"/>
      <c r="B219" s="71"/>
      <c r="C219" s="71"/>
      <c r="D219" s="71"/>
      <c r="E219" s="71"/>
      <c r="F219" s="71"/>
      <c r="G219" s="71"/>
      <c r="H219" s="71"/>
      <c r="I219" s="71"/>
      <c r="J219" s="71"/>
      <c r="K219" s="71"/>
      <c r="L219" s="71"/>
      <c r="M219" s="71"/>
      <c r="N219" s="71"/>
      <c r="O219" s="71"/>
      <c r="P219" s="71"/>
      <c r="Q219" s="71"/>
      <c r="R219" s="71"/>
      <c r="S219" s="71"/>
      <c r="T219" s="71"/>
      <c r="U219" s="71"/>
      <c r="V219" s="71"/>
      <c r="W219" s="71"/>
      <c r="X219" s="71"/>
      <c r="Y219" s="71"/>
      <c r="Z219" s="71"/>
      <c r="AA219" s="71"/>
      <c r="AB219" s="71"/>
      <c r="AC219" s="71"/>
    </row>
    <row r="220" spans="1:29" x14ac:dyDescent="0.35">
      <c r="A220" s="71"/>
      <c r="B220" s="71"/>
      <c r="C220" s="71"/>
      <c r="D220" s="71"/>
      <c r="E220" s="71"/>
      <c r="F220" s="71"/>
      <c r="G220" s="71"/>
      <c r="H220" s="71"/>
      <c r="I220" s="71"/>
      <c r="J220" s="71"/>
      <c r="K220" s="71"/>
      <c r="L220" s="71"/>
      <c r="M220" s="71"/>
      <c r="N220" s="71"/>
      <c r="O220" s="71"/>
      <c r="P220" s="71"/>
      <c r="Q220" s="71"/>
      <c r="R220" s="71"/>
      <c r="S220" s="71"/>
      <c r="T220" s="71"/>
      <c r="U220" s="71"/>
      <c r="V220" s="71"/>
      <c r="W220" s="71"/>
      <c r="X220" s="71"/>
      <c r="Y220" s="71"/>
      <c r="Z220" s="71"/>
      <c r="AA220" s="71"/>
      <c r="AB220" s="71"/>
      <c r="AC220" s="71"/>
    </row>
    <row r="221" spans="1:29" x14ac:dyDescent="0.35">
      <c r="A221" s="71"/>
      <c r="B221" s="71"/>
      <c r="C221" s="71"/>
      <c r="D221" s="71"/>
      <c r="E221" s="71"/>
      <c r="F221" s="71"/>
      <c r="G221" s="71"/>
      <c r="H221" s="71"/>
      <c r="I221" s="71"/>
      <c r="J221" s="71"/>
      <c r="K221" s="71"/>
      <c r="L221" s="71"/>
      <c r="M221" s="71"/>
      <c r="N221" s="71"/>
      <c r="O221" s="71"/>
      <c r="P221" s="71"/>
      <c r="Q221" s="71"/>
      <c r="R221" s="71"/>
      <c r="S221" s="71"/>
      <c r="T221" s="71"/>
      <c r="U221" s="71"/>
      <c r="V221" s="71"/>
      <c r="W221" s="71"/>
      <c r="X221" s="71"/>
      <c r="Y221" s="71"/>
      <c r="Z221" s="71"/>
      <c r="AA221" s="71"/>
      <c r="AB221" s="71"/>
      <c r="AC221" s="71"/>
    </row>
    <row r="222" spans="1:29" x14ac:dyDescent="0.35">
      <c r="A222" s="71"/>
      <c r="B222" s="71"/>
      <c r="C222" s="71"/>
      <c r="D222" s="71"/>
      <c r="E222" s="71"/>
      <c r="F222" s="71"/>
      <c r="G222" s="71"/>
      <c r="H222" s="71"/>
      <c r="I222" s="71"/>
      <c r="J222" s="71"/>
      <c r="K222" s="71"/>
      <c r="L222" s="71"/>
      <c r="M222" s="71"/>
      <c r="N222" s="71"/>
      <c r="O222" s="71"/>
      <c r="P222" s="71"/>
      <c r="Q222" s="71"/>
      <c r="R222" s="71"/>
      <c r="S222" s="71"/>
      <c r="T222" s="71"/>
      <c r="U222" s="71"/>
      <c r="V222" s="71"/>
      <c r="W222" s="71"/>
      <c r="X222" s="71"/>
      <c r="Y222" s="71"/>
      <c r="Z222" s="71"/>
      <c r="AA222" s="71"/>
      <c r="AB222" s="71"/>
      <c r="AC222" s="71"/>
    </row>
    <row r="223" spans="1:29" x14ac:dyDescent="0.35">
      <c r="A223" s="71"/>
      <c r="B223" s="71"/>
      <c r="C223" s="71"/>
      <c r="D223" s="71"/>
      <c r="E223" s="71"/>
      <c r="F223" s="71"/>
      <c r="G223" s="71"/>
      <c r="H223" s="71"/>
      <c r="I223" s="71"/>
      <c r="J223" s="71"/>
      <c r="K223" s="71"/>
      <c r="L223" s="71"/>
      <c r="M223" s="71"/>
      <c r="N223" s="71"/>
      <c r="O223" s="71"/>
      <c r="P223" s="71"/>
      <c r="Q223" s="71"/>
      <c r="R223" s="71"/>
      <c r="S223" s="71"/>
      <c r="T223" s="71"/>
      <c r="U223" s="71"/>
      <c r="V223" s="71"/>
      <c r="W223" s="71"/>
      <c r="X223" s="71"/>
      <c r="Y223" s="71"/>
      <c r="Z223" s="71"/>
      <c r="AA223" s="71"/>
      <c r="AB223" s="71"/>
      <c r="AC223" s="71"/>
    </row>
    <row r="224" spans="1:29" x14ac:dyDescent="0.35">
      <c r="A224" s="71"/>
      <c r="B224" s="71"/>
      <c r="C224" s="71"/>
      <c r="D224" s="71"/>
      <c r="E224" s="71"/>
      <c r="F224" s="71"/>
      <c r="G224" s="71"/>
      <c r="H224" s="71"/>
      <c r="I224" s="71"/>
      <c r="J224" s="71"/>
      <c r="K224" s="71"/>
      <c r="L224" s="71"/>
      <c r="M224" s="71"/>
      <c r="N224" s="71"/>
      <c r="O224" s="71"/>
      <c r="P224" s="71"/>
      <c r="Q224" s="71"/>
      <c r="R224" s="71"/>
      <c r="S224" s="71"/>
      <c r="T224" s="71"/>
      <c r="U224" s="71"/>
      <c r="V224" s="71"/>
      <c r="W224" s="71"/>
      <c r="X224" s="71"/>
      <c r="Y224" s="71"/>
      <c r="Z224" s="71"/>
      <c r="AA224" s="71"/>
      <c r="AB224" s="71"/>
      <c r="AC224" s="71"/>
    </row>
    <row r="225" spans="1:29" x14ac:dyDescent="0.35">
      <c r="A225" s="71"/>
      <c r="B225" s="71"/>
      <c r="C225" s="71"/>
      <c r="D225" s="71"/>
      <c r="E225" s="71"/>
      <c r="F225" s="71"/>
      <c r="G225" s="71"/>
      <c r="H225" s="71"/>
      <c r="I225" s="71"/>
      <c r="J225" s="71"/>
      <c r="K225" s="71"/>
      <c r="L225" s="71"/>
      <c r="M225" s="71"/>
      <c r="N225" s="71"/>
      <c r="O225" s="71"/>
      <c r="P225" s="71"/>
      <c r="Q225" s="71"/>
      <c r="R225" s="71"/>
      <c r="S225" s="71"/>
      <c r="T225" s="71"/>
      <c r="U225" s="71"/>
      <c r="V225" s="71"/>
      <c r="W225" s="71"/>
      <c r="X225" s="71"/>
      <c r="Y225" s="71"/>
      <c r="Z225" s="71"/>
      <c r="AA225" s="71"/>
      <c r="AB225" s="71"/>
      <c r="AC225" s="71"/>
    </row>
    <row r="226" spans="1:29" x14ac:dyDescent="0.35">
      <c r="A226" s="71"/>
      <c r="B226" s="71"/>
      <c r="C226" s="71"/>
      <c r="D226" s="71"/>
      <c r="E226" s="71"/>
      <c r="F226" s="71"/>
      <c r="G226" s="71"/>
      <c r="H226" s="71"/>
      <c r="I226" s="71"/>
      <c r="J226" s="71"/>
      <c r="K226" s="71"/>
      <c r="L226" s="71"/>
      <c r="M226" s="71"/>
      <c r="N226" s="71"/>
      <c r="O226" s="71"/>
      <c r="P226" s="71"/>
      <c r="Q226" s="71"/>
      <c r="R226" s="71"/>
      <c r="S226" s="71"/>
      <c r="T226" s="71"/>
      <c r="U226" s="71"/>
      <c r="V226" s="71"/>
      <c r="W226" s="71"/>
      <c r="X226" s="71"/>
      <c r="Y226" s="71"/>
      <c r="Z226" s="71"/>
      <c r="AA226" s="71"/>
      <c r="AB226" s="71"/>
      <c r="AC226" s="71"/>
    </row>
    <row r="227" spans="1:29" x14ac:dyDescent="0.35">
      <c r="A227" s="71"/>
      <c r="B227" s="71"/>
      <c r="C227" s="71"/>
      <c r="D227" s="71"/>
      <c r="E227" s="71"/>
      <c r="F227" s="71"/>
      <c r="G227" s="71"/>
      <c r="H227" s="71"/>
      <c r="I227" s="71"/>
      <c r="J227" s="71"/>
      <c r="K227" s="71"/>
      <c r="L227" s="71"/>
      <c r="M227" s="71"/>
      <c r="N227" s="71"/>
      <c r="O227" s="71"/>
      <c r="P227" s="71"/>
      <c r="Q227" s="71"/>
      <c r="R227" s="71"/>
      <c r="S227" s="71"/>
      <c r="T227" s="71"/>
      <c r="U227" s="71"/>
      <c r="V227" s="71"/>
      <c r="W227" s="71"/>
      <c r="X227" s="71"/>
      <c r="Y227" s="71"/>
      <c r="Z227" s="71"/>
      <c r="AA227" s="71"/>
      <c r="AB227" s="71"/>
      <c r="AC227" s="71"/>
    </row>
    <row r="228" spans="1:29" x14ac:dyDescent="0.35">
      <c r="A228" s="71"/>
      <c r="B228" s="71"/>
      <c r="C228" s="71"/>
      <c r="D228" s="71"/>
      <c r="E228" s="71"/>
      <c r="F228" s="71"/>
      <c r="G228" s="71"/>
      <c r="H228" s="71"/>
      <c r="I228" s="71"/>
      <c r="J228" s="71"/>
      <c r="K228" s="71"/>
      <c r="L228" s="71"/>
      <c r="M228" s="71"/>
      <c r="N228" s="71"/>
      <c r="O228" s="71"/>
      <c r="P228" s="71"/>
      <c r="Q228" s="71"/>
      <c r="R228" s="71"/>
      <c r="S228" s="71"/>
      <c r="T228" s="71"/>
      <c r="U228" s="71"/>
      <c r="V228" s="71"/>
      <c r="W228" s="71"/>
      <c r="X228" s="71"/>
      <c r="Y228" s="71"/>
      <c r="Z228" s="71"/>
      <c r="AA228" s="71"/>
      <c r="AB228" s="71"/>
      <c r="AC228" s="71"/>
    </row>
    <row r="229" spans="1:29" x14ac:dyDescent="0.35">
      <c r="A229" s="71"/>
      <c r="B229" s="71"/>
      <c r="C229" s="71"/>
      <c r="D229" s="71"/>
      <c r="E229" s="71"/>
      <c r="F229" s="71"/>
      <c r="G229" s="71"/>
      <c r="H229" s="71"/>
      <c r="I229" s="71"/>
      <c r="J229" s="71"/>
      <c r="K229" s="71"/>
      <c r="L229" s="71"/>
      <c r="M229" s="71"/>
      <c r="N229" s="71"/>
      <c r="O229" s="71"/>
      <c r="P229" s="71"/>
      <c r="Q229" s="71"/>
      <c r="R229" s="71"/>
      <c r="S229" s="71"/>
      <c r="T229" s="71"/>
      <c r="U229" s="71"/>
      <c r="V229" s="71"/>
      <c r="W229" s="71"/>
      <c r="X229" s="71"/>
      <c r="Y229" s="71"/>
      <c r="Z229" s="71"/>
      <c r="AA229" s="71"/>
      <c r="AB229" s="71"/>
      <c r="AC229" s="71"/>
    </row>
    <row r="230" spans="1:29" x14ac:dyDescent="0.35">
      <c r="A230" s="71"/>
      <c r="B230" s="71"/>
      <c r="C230" s="71"/>
      <c r="D230" s="71"/>
      <c r="E230" s="71"/>
      <c r="F230" s="71"/>
      <c r="G230" s="71"/>
      <c r="H230" s="71"/>
      <c r="I230" s="71"/>
      <c r="J230" s="71"/>
      <c r="K230" s="71"/>
      <c r="L230" s="71"/>
      <c r="M230" s="71"/>
      <c r="N230" s="71"/>
      <c r="O230" s="71"/>
      <c r="P230" s="71"/>
      <c r="Q230" s="71"/>
      <c r="R230" s="71"/>
      <c r="S230" s="71"/>
      <c r="T230" s="71"/>
      <c r="U230" s="71"/>
      <c r="V230" s="71"/>
      <c r="W230" s="71"/>
      <c r="X230" s="71"/>
      <c r="Y230" s="71"/>
      <c r="Z230" s="71"/>
      <c r="AA230" s="71"/>
      <c r="AB230" s="71"/>
      <c r="AC230" s="71"/>
    </row>
    <row r="231" spans="1:29" x14ac:dyDescent="0.35">
      <c r="A231" s="71"/>
      <c r="B231" s="71"/>
      <c r="C231" s="71"/>
      <c r="D231" s="71"/>
      <c r="E231" s="71"/>
      <c r="F231" s="71"/>
      <c r="G231" s="71"/>
      <c r="H231" s="71"/>
      <c r="I231" s="71"/>
      <c r="J231" s="71"/>
      <c r="K231" s="71"/>
      <c r="L231" s="71"/>
      <c r="M231" s="71"/>
      <c r="N231" s="71"/>
      <c r="O231" s="71"/>
      <c r="P231" s="71"/>
      <c r="Q231" s="71"/>
      <c r="R231" s="71"/>
      <c r="S231" s="71"/>
      <c r="T231" s="71"/>
      <c r="U231" s="71"/>
      <c r="V231" s="71"/>
      <c r="W231" s="71"/>
      <c r="X231" s="71"/>
      <c r="Y231" s="71"/>
      <c r="Z231" s="71"/>
      <c r="AA231" s="71"/>
      <c r="AB231" s="71"/>
      <c r="AC231" s="71"/>
    </row>
    <row r="232" spans="1:29" x14ac:dyDescent="0.35">
      <c r="A232" s="71"/>
      <c r="B232" s="71"/>
      <c r="C232" s="71"/>
      <c r="D232" s="71"/>
      <c r="E232" s="71"/>
      <c r="F232" s="71"/>
      <c r="G232" s="71"/>
      <c r="H232" s="71"/>
      <c r="I232" s="71"/>
      <c r="J232" s="71"/>
      <c r="K232" s="71"/>
      <c r="L232" s="71"/>
      <c r="M232" s="71"/>
      <c r="N232" s="71"/>
      <c r="O232" s="71"/>
      <c r="P232" s="71"/>
      <c r="Q232" s="71"/>
      <c r="R232" s="71"/>
      <c r="S232" s="71"/>
      <c r="T232" s="71"/>
      <c r="U232" s="71"/>
      <c r="V232" s="71"/>
      <c r="W232" s="71"/>
      <c r="X232" s="71"/>
      <c r="Y232" s="71"/>
      <c r="Z232" s="71"/>
      <c r="AA232" s="71"/>
      <c r="AB232" s="71"/>
      <c r="AC232" s="71"/>
    </row>
    <row r="233" spans="1:29" x14ac:dyDescent="0.35">
      <c r="A233" s="71"/>
      <c r="B233" s="71"/>
      <c r="C233" s="71"/>
      <c r="D233" s="71"/>
      <c r="E233" s="71"/>
      <c r="F233" s="71"/>
      <c r="G233" s="71"/>
      <c r="H233" s="71"/>
      <c r="I233" s="71"/>
      <c r="J233" s="71"/>
      <c r="K233" s="71"/>
      <c r="L233" s="71"/>
      <c r="M233" s="71"/>
      <c r="N233" s="71"/>
      <c r="O233" s="71"/>
      <c r="P233" s="71"/>
      <c r="Q233" s="71"/>
      <c r="R233" s="71"/>
      <c r="S233" s="71"/>
      <c r="T233" s="71"/>
      <c r="U233" s="71"/>
      <c r="V233" s="71"/>
      <c r="W233" s="71"/>
      <c r="X233" s="71"/>
      <c r="Y233" s="71"/>
      <c r="Z233" s="71"/>
      <c r="AA233" s="71"/>
      <c r="AB233" s="71"/>
      <c r="AC233" s="71"/>
    </row>
    <row r="234" spans="1:29" x14ac:dyDescent="0.35">
      <c r="A234" s="71"/>
      <c r="B234" s="71"/>
      <c r="C234" s="71"/>
      <c r="D234" s="71"/>
      <c r="E234" s="71"/>
      <c r="F234" s="71"/>
      <c r="G234" s="71"/>
      <c r="H234" s="71"/>
      <c r="I234" s="71"/>
      <c r="J234" s="71"/>
      <c r="K234" s="71"/>
      <c r="L234" s="71"/>
      <c r="M234" s="71"/>
      <c r="N234" s="71"/>
      <c r="O234" s="71"/>
      <c r="P234" s="71"/>
      <c r="Q234" s="71"/>
      <c r="R234" s="71"/>
      <c r="S234" s="71"/>
      <c r="T234" s="71"/>
      <c r="U234" s="71"/>
      <c r="V234" s="71"/>
      <c r="W234" s="71"/>
      <c r="X234" s="71"/>
      <c r="Y234" s="71"/>
      <c r="Z234" s="71"/>
      <c r="AA234" s="71"/>
      <c r="AB234" s="71"/>
      <c r="AC234" s="71"/>
    </row>
    <row r="235" spans="1:29" x14ac:dyDescent="0.35">
      <c r="A235" s="71"/>
      <c r="B235" s="71"/>
      <c r="C235" s="71"/>
      <c r="D235" s="71"/>
      <c r="E235" s="71"/>
      <c r="F235" s="71"/>
      <c r="G235" s="71"/>
      <c r="H235" s="71"/>
      <c r="I235" s="71"/>
      <c r="J235" s="71"/>
      <c r="K235" s="71"/>
      <c r="L235" s="71"/>
      <c r="M235" s="71"/>
      <c r="N235" s="71"/>
      <c r="O235" s="71"/>
      <c r="P235" s="71"/>
      <c r="Q235" s="71"/>
      <c r="R235" s="71"/>
      <c r="S235" s="71"/>
      <c r="T235" s="71"/>
      <c r="U235" s="71"/>
      <c r="V235" s="71"/>
      <c r="W235" s="71"/>
      <c r="X235" s="71"/>
      <c r="Y235" s="71"/>
      <c r="Z235" s="71"/>
      <c r="AA235" s="71"/>
      <c r="AB235" s="71"/>
      <c r="AC235" s="71"/>
    </row>
    <row r="236" spans="1:29" x14ac:dyDescent="0.35">
      <c r="A236" s="71"/>
      <c r="B236" s="71"/>
      <c r="C236" s="71"/>
      <c r="D236" s="71"/>
      <c r="E236" s="71"/>
      <c r="F236" s="71"/>
      <c r="G236" s="71"/>
      <c r="H236" s="71"/>
      <c r="I236" s="71"/>
      <c r="J236" s="71"/>
      <c r="K236" s="71"/>
      <c r="L236" s="71"/>
      <c r="M236" s="71"/>
      <c r="N236" s="71"/>
      <c r="O236" s="71"/>
      <c r="P236" s="71"/>
      <c r="Q236" s="71"/>
      <c r="R236" s="71"/>
      <c r="S236" s="71"/>
      <c r="T236" s="71"/>
      <c r="U236" s="71"/>
      <c r="V236" s="71"/>
      <c r="W236" s="71"/>
      <c r="X236" s="71"/>
      <c r="Y236" s="71"/>
      <c r="Z236" s="71"/>
      <c r="AA236" s="71"/>
      <c r="AB236" s="71"/>
      <c r="AC236" s="71"/>
    </row>
    <row r="237" spans="1:29" x14ac:dyDescent="0.35">
      <c r="A237" s="71"/>
      <c r="B237" s="71"/>
      <c r="C237" s="71"/>
      <c r="D237" s="71"/>
      <c r="E237" s="71"/>
      <c r="F237" s="71"/>
      <c r="G237" s="71"/>
      <c r="H237" s="71"/>
      <c r="I237" s="71"/>
      <c r="J237" s="71"/>
      <c r="K237" s="71"/>
      <c r="L237" s="71"/>
      <c r="M237" s="71"/>
      <c r="N237" s="71"/>
      <c r="O237" s="71"/>
      <c r="P237" s="71"/>
      <c r="Q237" s="71"/>
      <c r="R237" s="71"/>
      <c r="S237" s="71"/>
      <c r="T237" s="71"/>
      <c r="U237" s="71"/>
      <c r="V237" s="71"/>
      <c r="W237" s="71"/>
      <c r="X237" s="71"/>
      <c r="Y237" s="71"/>
      <c r="Z237" s="71"/>
      <c r="AA237" s="71"/>
      <c r="AB237" s="71"/>
      <c r="AC237" s="71"/>
    </row>
    <row r="238" spans="1:29" x14ac:dyDescent="0.35">
      <c r="A238" s="71"/>
      <c r="B238" s="71"/>
      <c r="C238" s="71"/>
      <c r="D238" s="71"/>
      <c r="E238" s="71"/>
      <c r="F238" s="71"/>
      <c r="G238" s="71"/>
      <c r="H238" s="71"/>
      <c r="I238" s="71"/>
      <c r="J238" s="71"/>
      <c r="K238" s="71"/>
      <c r="L238" s="71"/>
      <c r="M238" s="71"/>
      <c r="N238" s="71"/>
      <c r="O238" s="71"/>
      <c r="P238" s="71"/>
      <c r="Q238" s="71"/>
      <c r="R238" s="71"/>
      <c r="S238" s="71"/>
      <c r="T238" s="71"/>
      <c r="U238" s="71"/>
      <c r="V238" s="71"/>
      <c r="W238" s="71"/>
      <c r="X238" s="71"/>
      <c r="Y238" s="71"/>
      <c r="Z238" s="71"/>
      <c r="AA238" s="71"/>
      <c r="AB238" s="71"/>
      <c r="AC238" s="71"/>
    </row>
    <row r="239" spans="1:29" x14ac:dyDescent="0.35">
      <c r="A239" s="71"/>
      <c r="B239" s="71"/>
      <c r="C239" s="71"/>
      <c r="D239" s="71"/>
      <c r="E239" s="71"/>
      <c r="F239" s="71"/>
      <c r="G239" s="71"/>
      <c r="H239" s="71"/>
      <c r="I239" s="71"/>
      <c r="J239" s="71"/>
      <c r="K239" s="71"/>
      <c r="L239" s="71"/>
      <c r="M239" s="71"/>
      <c r="N239" s="71"/>
      <c r="O239" s="71"/>
      <c r="P239" s="71"/>
      <c r="Q239" s="71"/>
      <c r="R239" s="71"/>
      <c r="S239" s="71"/>
      <c r="T239" s="71"/>
      <c r="U239" s="71"/>
      <c r="V239" s="71"/>
      <c r="W239" s="71"/>
      <c r="X239" s="71"/>
      <c r="Y239" s="71"/>
      <c r="Z239" s="71"/>
      <c r="AA239" s="71"/>
      <c r="AB239" s="71"/>
      <c r="AC239" s="71"/>
    </row>
    <row r="240" spans="1:29" x14ac:dyDescent="0.35">
      <c r="A240" s="71"/>
      <c r="B240" s="71"/>
      <c r="C240" s="71"/>
      <c r="D240" s="71"/>
      <c r="E240" s="71"/>
      <c r="F240" s="71"/>
      <c r="G240" s="71"/>
      <c r="H240" s="71"/>
      <c r="I240" s="71"/>
      <c r="J240" s="71"/>
      <c r="K240" s="71"/>
      <c r="L240" s="71"/>
      <c r="M240" s="71"/>
      <c r="N240" s="71"/>
      <c r="O240" s="71"/>
      <c r="P240" s="71"/>
      <c r="Q240" s="71"/>
      <c r="R240" s="71"/>
      <c r="S240" s="71"/>
      <c r="T240" s="71"/>
      <c r="U240" s="71"/>
      <c r="V240" s="71"/>
      <c r="W240" s="71"/>
      <c r="X240" s="71"/>
      <c r="Y240" s="71"/>
      <c r="Z240" s="71"/>
      <c r="AA240" s="71"/>
      <c r="AB240" s="71"/>
      <c r="AC240" s="71"/>
    </row>
    <row r="241" spans="1:29" x14ac:dyDescent="0.35">
      <c r="A241" s="71"/>
      <c r="B241" s="71"/>
      <c r="C241" s="71"/>
      <c r="D241" s="71"/>
      <c r="E241" s="71"/>
      <c r="F241" s="71"/>
      <c r="G241" s="71"/>
      <c r="H241" s="71"/>
      <c r="I241" s="71"/>
      <c r="J241" s="71"/>
      <c r="K241" s="71"/>
      <c r="L241" s="71"/>
      <c r="M241" s="71"/>
      <c r="N241" s="71"/>
      <c r="O241" s="71"/>
      <c r="P241" s="71"/>
      <c r="Q241" s="71"/>
      <c r="R241" s="71"/>
      <c r="S241" s="71"/>
      <c r="T241" s="71"/>
      <c r="U241" s="71"/>
      <c r="V241" s="71"/>
      <c r="W241" s="71"/>
      <c r="X241" s="71"/>
      <c r="Y241" s="71"/>
      <c r="Z241" s="71"/>
      <c r="AA241" s="71"/>
      <c r="AB241" s="71"/>
      <c r="AC241" s="71"/>
    </row>
    <row r="242" spans="1:29" x14ac:dyDescent="0.35">
      <c r="A242" s="71"/>
      <c r="B242" s="71"/>
      <c r="C242" s="71"/>
      <c r="D242" s="71"/>
      <c r="E242" s="71"/>
      <c r="F242" s="71"/>
      <c r="G242" s="71"/>
      <c r="H242" s="71"/>
      <c r="I242" s="71"/>
      <c r="J242" s="71"/>
      <c r="K242" s="71"/>
      <c r="L242" s="71"/>
      <c r="M242" s="71"/>
      <c r="N242" s="71"/>
      <c r="O242" s="71"/>
      <c r="P242" s="71"/>
      <c r="Q242" s="71"/>
      <c r="R242" s="71"/>
      <c r="S242" s="71"/>
      <c r="T242" s="71"/>
      <c r="U242" s="71"/>
      <c r="V242" s="71"/>
      <c r="W242" s="71"/>
      <c r="X242" s="71"/>
      <c r="Y242" s="71"/>
      <c r="Z242" s="71"/>
      <c r="AA242" s="71"/>
      <c r="AB242" s="71"/>
      <c r="AC242" s="71"/>
    </row>
    <row r="243" spans="1:29" x14ac:dyDescent="0.35">
      <c r="A243" s="71"/>
      <c r="B243" s="71"/>
      <c r="C243" s="71"/>
      <c r="D243" s="71"/>
      <c r="E243" s="71"/>
      <c r="F243" s="71"/>
      <c r="G243" s="71"/>
      <c r="H243" s="71"/>
      <c r="I243" s="71"/>
      <c r="J243" s="71"/>
      <c r="K243" s="71"/>
      <c r="L243" s="71"/>
      <c r="M243" s="71"/>
      <c r="N243" s="71"/>
      <c r="O243" s="71"/>
      <c r="P243" s="71"/>
      <c r="Q243" s="71"/>
      <c r="R243" s="71"/>
      <c r="S243" s="71"/>
      <c r="T243" s="71"/>
      <c r="U243" s="71"/>
      <c r="V243" s="71"/>
      <c r="W243" s="71"/>
      <c r="X243" s="71"/>
      <c r="Y243" s="71"/>
      <c r="Z243" s="71"/>
      <c r="AA243" s="71"/>
      <c r="AB243" s="71"/>
      <c r="AC243" s="71"/>
    </row>
    <row r="244" spans="1:29" x14ac:dyDescent="0.35">
      <c r="A244" s="71"/>
      <c r="B244" s="71"/>
      <c r="C244" s="71"/>
      <c r="D244" s="71"/>
      <c r="E244" s="71"/>
      <c r="F244" s="71"/>
      <c r="G244" s="71"/>
      <c r="H244" s="71"/>
      <c r="I244" s="71"/>
      <c r="J244" s="71"/>
      <c r="K244" s="71"/>
      <c r="L244" s="71"/>
      <c r="M244" s="71"/>
      <c r="N244" s="71"/>
      <c r="O244" s="71"/>
      <c r="P244" s="71"/>
      <c r="Q244" s="71"/>
      <c r="R244" s="71"/>
      <c r="S244" s="71"/>
      <c r="T244" s="71"/>
      <c r="U244" s="71"/>
      <c r="V244" s="71"/>
      <c r="W244" s="71"/>
      <c r="X244" s="71"/>
      <c r="Y244" s="71"/>
      <c r="Z244" s="71"/>
      <c r="AA244" s="71"/>
      <c r="AB244" s="71"/>
      <c r="AC244" s="71"/>
    </row>
    <row r="245" spans="1:29" x14ac:dyDescent="0.35">
      <c r="A245" s="71"/>
      <c r="B245" s="71"/>
      <c r="C245" s="71"/>
      <c r="D245" s="71"/>
      <c r="E245" s="71"/>
      <c r="F245" s="71"/>
      <c r="G245" s="71"/>
      <c r="H245" s="71"/>
      <c r="I245" s="71"/>
      <c r="J245" s="71"/>
      <c r="K245" s="71"/>
      <c r="L245" s="71"/>
      <c r="M245" s="71"/>
      <c r="N245" s="71"/>
      <c r="O245" s="71"/>
      <c r="P245" s="71"/>
      <c r="Q245" s="71"/>
      <c r="R245" s="71"/>
      <c r="S245" s="71"/>
      <c r="T245" s="71"/>
      <c r="U245" s="71"/>
      <c r="V245" s="71"/>
      <c r="W245" s="71"/>
      <c r="X245" s="71"/>
      <c r="Y245" s="71"/>
      <c r="Z245" s="71"/>
      <c r="AA245" s="71"/>
      <c r="AB245" s="71"/>
      <c r="AC245" s="71"/>
    </row>
    <row r="246" spans="1:29" x14ac:dyDescent="0.35">
      <c r="A246" s="71"/>
      <c r="B246" s="71"/>
      <c r="C246" s="71"/>
      <c r="D246" s="71"/>
      <c r="E246" s="71"/>
      <c r="F246" s="71"/>
      <c r="G246" s="71"/>
      <c r="H246" s="71"/>
      <c r="I246" s="71"/>
      <c r="J246" s="71"/>
      <c r="K246" s="71"/>
      <c r="L246" s="71"/>
      <c r="M246" s="71"/>
      <c r="N246" s="71"/>
      <c r="O246" s="71"/>
      <c r="P246" s="71"/>
      <c r="Q246" s="71"/>
      <c r="R246" s="71"/>
      <c r="S246" s="71"/>
      <c r="T246" s="71"/>
      <c r="U246" s="71"/>
      <c r="V246" s="71"/>
      <c r="W246" s="71"/>
      <c r="X246" s="71"/>
      <c r="Y246" s="71"/>
      <c r="Z246" s="71"/>
      <c r="AA246" s="71"/>
      <c r="AB246" s="71"/>
      <c r="AC246" s="71"/>
    </row>
    <row r="247" spans="1:29" x14ac:dyDescent="0.35">
      <c r="A247" s="71"/>
      <c r="B247" s="71"/>
      <c r="C247" s="71"/>
      <c r="D247" s="71"/>
      <c r="E247" s="71"/>
      <c r="F247" s="71"/>
      <c r="G247" s="71"/>
      <c r="H247" s="71"/>
      <c r="I247" s="71"/>
      <c r="J247" s="71"/>
      <c r="K247" s="71"/>
      <c r="L247" s="71"/>
      <c r="M247" s="71"/>
      <c r="N247" s="71"/>
      <c r="O247" s="71"/>
      <c r="P247" s="71"/>
      <c r="Q247" s="71"/>
      <c r="R247" s="71"/>
      <c r="S247" s="71"/>
      <c r="T247" s="71"/>
      <c r="U247" s="71"/>
      <c r="V247" s="71"/>
      <c r="W247" s="71"/>
      <c r="X247" s="71"/>
      <c r="Y247" s="71"/>
      <c r="Z247" s="71"/>
      <c r="AA247" s="71"/>
      <c r="AB247" s="71"/>
      <c r="AC247" s="71"/>
    </row>
  </sheetData>
  <mergeCells count="14">
    <mergeCell ref="A8:AB8"/>
    <mergeCell ref="A22:AB22"/>
    <mergeCell ref="A1:AB1"/>
    <mergeCell ref="A2:AB2"/>
    <mergeCell ref="A3:AB3"/>
    <mergeCell ref="A4:AB4"/>
    <mergeCell ref="A5:A6"/>
    <mergeCell ref="B5:D5"/>
    <mergeCell ref="F5:H5"/>
    <mergeCell ref="J5:L5"/>
    <mergeCell ref="N5:P5"/>
    <mergeCell ref="R5:T5"/>
    <mergeCell ref="V5:X5"/>
    <mergeCell ref="Z5:AB5"/>
  </mergeCells>
  <hyperlinks>
    <hyperlink ref="AD2" location="Contenido!A1" display="Contenido" xr:uid="{6836BC80-ED69-4398-A69B-900D3E643175}"/>
  </hyperlinks>
  <printOptions horizontalCentered="1"/>
  <pageMargins left="0.39370078740157483" right="0.39370078740157483" top="0.39370078740157483" bottom="0.39370078740157483" header="0.31496062992125984" footer="0.31496062992125984"/>
  <pageSetup scale="68" orientation="landscape" horizontalDpi="300" verticalDpi="300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pageSetUpPr fitToPage="1"/>
  </sheetPr>
  <dimension ref="A1:BL39"/>
  <sheetViews>
    <sheetView showGridLines="0" zoomScale="90" zoomScaleNormal="90" zoomScaleSheetLayoutView="90" workbookViewId="0">
      <selection activeCell="AD2" sqref="AD2"/>
    </sheetView>
  </sheetViews>
  <sheetFormatPr baseColWidth="10" defaultColWidth="11.453125" defaultRowHeight="14" x14ac:dyDescent="0.3"/>
  <cols>
    <col min="1" max="1" width="12.1796875" style="41" customWidth="1"/>
    <col min="2" max="4" width="7.54296875" style="38" customWidth="1"/>
    <col min="5" max="5" width="1.7265625" style="38" customWidth="1"/>
    <col min="6" max="8" width="7.54296875" style="38" customWidth="1"/>
    <col min="9" max="9" width="1.7265625" style="38" customWidth="1"/>
    <col min="10" max="12" width="7.54296875" style="38" customWidth="1"/>
    <col min="13" max="13" width="1.7265625" style="38" customWidth="1"/>
    <col min="14" max="16" width="7.54296875" style="38" customWidth="1"/>
    <col min="17" max="17" width="1.7265625" style="38" customWidth="1"/>
    <col min="18" max="20" width="7.54296875" style="38" customWidth="1"/>
    <col min="21" max="21" width="1.7265625" style="38" customWidth="1"/>
    <col min="22" max="24" width="7.54296875" style="38" customWidth="1"/>
    <col min="25" max="25" width="1.7265625" style="38" customWidth="1"/>
    <col min="26" max="28" width="7.54296875" style="38" customWidth="1"/>
    <col min="29" max="29" width="5.7265625" style="50" customWidth="1"/>
    <col min="30" max="30" width="10.7265625" style="30" customWidth="1"/>
    <col min="31" max="105" width="11.453125" style="38"/>
    <col min="106" max="106" width="7.81640625" style="38" bestFit="1" customWidth="1"/>
    <col min="107" max="108" width="5.54296875" style="38" bestFit="1" customWidth="1"/>
    <col min="109" max="109" width="5.1796875" style="38" customWidth="1"/>
    <col min="110" max="110" width="2.1796875" style="38" customWidth="1"/>
    <col min="111" max="113" width="5.1796875" style="38" customWidth="1"/>
    <col min="114" max="114" width="1.1796875" style="38" customWidth="1"/>
    <col min="115" max="117" width="5.1796875" style="38" customWidth="1"/>
    <col min="118" max="118" width="1.54296875" style="38" customWidth="1"/>
    <col min="119" max="121" width="5.1796875" style="38" customWidth="1"/>
    <col min="122" max="122" width="1.453125" style="38" customWidth="1"/>
    <col min="123" max="125" width="5.1796875" style="38" customWidth="1"/>
    <col min="126" max="126" width="2" style="38" customWidth="1"/>
    <col min="127" max="129" width="5.1796875" style="38" customWidth="1"/>
    <col min="130" max="130" width="1.81640625" style="38" customWidth="1"/>
    <col min="131" max="133" width="5.1796875" style="38" customWidth="1"/>
    <col min="134" max="16384" width="11.453125" style="38"/>
  </cols>
  <sheetData>
    <row r="1" spans="1:64" ht="15.75" customHeight="1" x14ac:dyDescent="0.3">
      <c r="A1" s="335" t="s">
        <v>389</v>
      </c>
      <c r="B1" s="335"/>
      <c r="C1" s="335"/>
      <c r="D1" s="335"/>
      <c r="E1" s="335"/>
      <c r="F1" s="335"/>
      <c r="G1" s="335"/>
      <c r="H1" s="335"/>
      <c r="I1" s="335"/>
      <c r="J1" s="335"/>
      <c r="K1" s="335"/>
      <c r="L1" s="335"/>
      <c r="M1" s="335"/>
      <c r="N1" s="335"/>
      <c r="O1" s="335"/>
      <c r="P1" s="335"/>
      <c r="Q1" s="335"/>
      <c r="R1" s="335"/>
      <c r="S1" s="335"/>
      <c r="T1" s="335"/>
      <c r="U1" s="335"/>
      <c r="V1" s="335"/>
      <c r="W1" s="335"/>
      <c r="X1" s="335"/>
      <c r="Y1" s="335"/>
      <c r="Z1" s="335"/>
      <c r="AA1" s="335"/>
      <c r="AB1" s="335"/>
      <c r="AC1" s="216"/>
    </row>
    <row r="2" spans="1:64" ht="15.75" customHeight="1" x14ac:dyDescent="0.35">
      <c r="A2" s="335" t="s">
        <v>259</v>
      </c>
      <c r="B2" s="335"/>
      <c r="C2" s="335"/>
      <c r="D2" s="335"/>
      <c r="E2" s="335"/>
      <c r="F2" s="335"/>
      <c r="G2" s="335"/>
      <c r="H2" s="335"/>
      <c r="I2" s="335"/>
      <c r="J2" s="335"/>
      <c r="K2" s="335"/>
      <c r="L2" s="335"/>
      <c r="M2" s="335"/>
      <c r="N2" s="335"/>
      <c r="O2" s="335"/>
      <c r="P2" s="335"/>
      <c r="Q2" s="335"/>
      <c r="R2" s="335"/>
      <c r="S2" s="335"/>
      <c r="T2" s="335"/>
      <c r="U2" s="335"/>
      <c r="V2" s="335"/>
      <c r="W2" s="335"/>
      <c r="X2" s="335"/>
      <c r="Y2" s="335"/>
      <c r="Z2" s="335"/>
      <c r="AA2" s="335"/>
      <c r="AB2" s="335"/>
      <c r="AC2" s="215"/>
      <c r="AD2" s="311" t="s">
        <v>131</v>
      </c>
    </row>
    <row r="3" spans="1:64" ht="15.75" customHeight="1" x14ac:dyDescent="0.3">
      <c r="A3" s="335" t="s">
        <v>307</v>
      </c>
      <c r="B3" s="335"/>
      <c r="C3" s="335"/>
      <c r="D3" s="335"/>
      <c r="E3" s="335"/>
      <c r="F3" s="335"/>
      <c r="G3" s="335"/>
      <c r="H3" s="335"/>
      <c r="I3" s="335"/>
      <c r="J3" s="335"/>
      <c r="K3" s="335"/>
      <c r="L3" s="335"/>
      <c r="M3" s="335"/>
      <c r="N3" s="335"/>
      <c r="O3" s="335"/>
      <c r="P3" s="335"/>
      <c r="Q3" s="335"/>
      <c r="R3" s="335"/>
      <c r="S3" s="335"/>
      <c r="T3" s="335"/>
      <c r="U3" s="335"/>
      <c r="V3" s="335"/>
      <c r="W3" s="335"/>
      <c r="X3" s="335"/>
      <c r="Y3" s="335"/>
      <c r="Z3" s="335"/>
      <c r="AA3" s="335"/>
      <c r="AB3" s="335"/>
      <c r="AC3" s="216"/>
    </row>
    <row r="4" spans="1:64" ht="15.75" customHeight="1" x14ac:dyDescent="0.3">
      <c r="A4" s="335" t="s">
        <v>136</v>
      </c>
      <c r="B4" s="335"/>
      <c r="C4" s="335"/>
      <c r="D4" s="335"/>
      <c r="E4" s="335"/>
      <c r="F4" s="335"/>
      <c r="G4" s="335"/>
      <c r="H4" s="335"/>
      <c r="I4" s="335"/>
      <c r="J4" s="335"/>
      <c r="K4" s="335"/>
      <c r="L4" s="335"/>
      <c r="M4" s="335"/>
      <c r="N4" s="335"/>
      <c r="O4" s="335"/>
      <c r="P4" s="335"/>
      <c r="Q4" s="335"/>
      <c r="R4" s="335"/>
      <c r="S4" s="335"/>
      <c r="T4" s="335"/>
      <c r="U4" s="335"/>
      <c r="V4" s="335"/>
      <c r="W4" s="335"/>
      <c r="X4" s="335"/>
      <c r="Y4" s="335"/>
      <c r="Z4" s="335"/>
      <c r="AA4" s="335"/>
      <c r="AB4" s="335"/>
      <c r="AC4" s="216"/>
    </row>
    <row r="5" spans="1:64" ht="15.75" customHeight="1" x14ac:dyDescent="0.3">
      <c r="A5" s="339" t="s">
        <v>289</v>
      </c>
      <c r="B5" s="339"/>
      <c r="C5" s="339"/>
      <c r="D5" s="339"/>
      <c r="E5" s="339"/>
      <c r="F5" s="339"/>
      <c r="G5" s="339"/>
      <c r="H5" s="339"/>
      <c r="I5" s="339"/>
      <c r="J5" s="339"/>
      <c r="K5" s="339"/>
      <c r="L5" s="339"/>
      <c r="M5" s="339"/>
      <c r="N5" s="339"/>
      <c r="O5" s="339"/>
      <c r="P5" s="339"/>
      <c r="Q5" s="339"/>
      <c r="R5" s="339"/>
      <c r="S5" s="339"/>
      <c r="T5" s="339"/>
      <c r="U5" s="339"/>
      <c r="V5" s="339"/>
      <c r="W5" s="339"/>
      <c r="X5" s="339"/>
      <c r="Y5" s="339"/>
      <c r="Z5" s="339"/>
      <c r="AA5" s="339"/>
      <c r="AB5" s="339"/>
      <c r="AC5" s="216"/>
    </row>
    <row r="6" spans="1:64" ht="21" customHeight="1" x14ac:dyDescent="0.3">
      <c r="A6" s="331" t="s">
        <v>308</v>
      </c>
      <c r="B6" s="333" t="s">
        <v>158</v>
      </c>
      <c r="C6" s="333"/>
      <c r="D6" s="333"/>
      <c r="E6" s="245"/>
      <c r="F6" s="333" t="s">
        <v>350</v>
      </c>
      <c r="G6" s="333"/>
      <c r="H6" s="333"/>
      <c r="I6" s="245"/>
      <c r="J6" s="333" t="s">
        <v>351</v>
      </c>
      <c r="K6" s="333"/>
      <c r="L6" s="333"/>
      <c r="M6" s="245"/>
      <c r="N6" s="333" t="s">
        <v>352</v>
      </c>
      <c r="O6" s="333"/>
      <c r="P6" s="333"/>
      <c r="Q6" s="245"/>
      <c r="R6" s="333" t="s">
        <v>353</v>
      </c>
      <c r="S6" s="333"/>
      <c r="T6" s="333"/>
      <c r="U6" s="245"/>
      <c r="V6" s="333" t="s">
        <v>354</v>
      </c>
      <c r="W6" s="333"/>
      <c r="X6" s="333"/>
      <c r="Y6" s="245"/>
      <c r="Z6" s="333" t="s">
        <v>355</v>
      </c>
      <c r="AA6" s="333"/>
      <c r="AB6" s="333"/>
      <c r="AC6" s="216"/>
      <c r="AE6" s="68"/>
      <c r="AF6" s="68"/>
      <c r="AG6" s="68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  <c r="BG6" s="68"/>
      <c r="BH6" s="68"/>
      <c r="BI6" s="68"/>
      <c r="BJ6" s="68"/>
      <c r="BK6" s="68"/>
      <c r="BL6" s="68"/>
    </row>
    <row r="7" spans="1:64" ht="21" customHeight="1" x14ac:dyDescent="0.3">
      <c r="A7" s="332"/>
      <c r="B7" s="244" t="s">
        <v>158</v>
      </c>
      <c r="C7" s="244" t="s">
        <v>297</v>
      </c>
      <c r="D7" s="244" t="s">
        <v>298</v>
      </c>
      <c r="E7" s="245"/>
      <c r="F7" s="244" t="s">
        <v>158</v>
      </c>
      <c r="G7" s="244" t="s">
        <v>297</v>
      </c>
      <c r="H7" s="244" t="s">
        <v>298</v>
      </c>
      <c r="I7" s="245"/>
      <c r="J7" s="244" t="s">
        <v>158</v>
      </c>
      <c r="K7" s="244" t="s">
        <v>297</v>
      </c>
      <c r="L7" s="244" t="s">
        <v>298</v>
      </c>
      <c r="M7" s="245"/>
      <c r="N7" s="244" t="s">
        <v>158</v>
      </c>
      <c r="O7" s="244" t="s">
        <v>297</v>
      </c>
      <c r="P7" s="244" t="s">
        <v>298</v>
      </c>
      <c r="Q7" s="245"/>
      <c r="R7" s="244" t="s">
        <v>158</v>
      </c>
      <c r="S7" s="244" t="s">
        <v>297</v>
      </c>
      <c r="T7" s="244" t="s">
        <v>298</v>
      </c>
      <c r="U7" s="245"/>
      <c r="V7" s="244" t="s">
        <v>158</v>
      </c>
      <c r="W7" s="244" t="s">
        <v>297</v>
      </c>
      <c r="X7" s="244" t="s">
        <v>298</v>
      </c>
      <c r="Y7" s="245"/>
      <c r="Z7" s="244" t="s">
        <v>158</v>
      </c>
      <c r="AA7" s="244" t="s">
        <v>297</v>
      </c>
      <c r="AB7" s="244" t="s">
        <v>298</v>
      </c>
      <c r="AC7" s="205"/>
      <c r="AE7" s="68"/>
      <c r="AF7" s="68"/>
      <c r="AG7" s="68"/>
      <c r="AH7" s="68"/>
      <c r="AI7" s="68"/>
      <c r="AJ7" s="68"/>
      <c r="AK7" s="68"/>
      <c r="AL7" s="68"/>
      <c r="AM7" s="68"/>
      <c r="AN7" s="68"/>
      <c r="AO7" s="68"/>
      <c r="AP7" s="68"/>
      <c r="AQ7" s="68"/>
      <c r="AR7" s="68"/>
      <c r="AS7" s="68"/>
      <c r="AT7" s="68"/>
      <c r="AU7" s="68"/>
      <c r="AV7" s="68"/>
      <c r="AW7" s="68"/>
      <c r="AX7" s="68"/>
      <c r="AY7" s="68"/>
      <c r="AZ7" s="68"/>
      <c r="BA7" s="68"/>
      <c r="BB7" s="68"/>
      <c r="BC7" s="68"/>
      <c r="BD7" s="68"/>
      <c r="BE7" s="68"/>
      <c r="BF7" s="68"/>
      <c r="BG7" s="68"/>
      <c r="BH7" s="68"/>
      <c r="BI7" s="68"/>
      <c r="BJ7" s="68"/>
      <c r="BK7" s="68"/>
      <c r="BL7" s="68"/>
    </row>
    <row r="8" spans="1:64" x14ac:dyDescent="0.3">
      <c r="A8" s="71"/>
      <c r="B8" s="278"/>
      <c r="C8" s="278"/>
      <c r="D8" s="278"/>
      <c r="E8" s="278"/>
      <c r="F8" s="278"/>
      <c r="G8" s="278"/>
      <c r="H8" s="278"/>
      <c r="I8" s="278"/>
      <c r="J8" s="278"/>
      <c r="K8" s="278"/>
      <c r="L8" s="278"/>
      <c r="M8" s="278"/>
      <c r="N8" s="278"/>
      <c r="O8" s="278"/>
      <c r="P8" s="278"/>
      <c r="Q8" s="278"/>
      <c r="R8" s="278"/>
      <c r="S8" s="278"/>
      <c r="T8" s="278"/>
      <c r="U8" s="278"/>
      <c r="V8" s="278"/>
      <c r="W8" s="278"/>
      <c r="X8" s="278"/>
      <c r="Y8" s="278"/>
      <c r="Z8" s="278"/>
      <c r="AA8" s="278"/>
      <c r="AB8" s="278"/>
    </row>
    <row r="9" spans="1:64" x14ac:dyDescent="0.3">
      <c r="A9" s="326" t="s">
        <v>139</v>
      </c>
      <c r="B9" s="326"/>
      <c r="C9" s="326"/>
      <c r="D9" s="326"/>
      <c r="E9" s="326"/>
      <c r="F9" s="326"/>
      <c r="G9" s="326"/>
      <c r="H9" s="326"/>
      <c r="I9" s="326"/>
      <c r="J9" s="326"/>
      <c r="K9" s="326"/>
      <c r="L9" s="326"/>
      <c r="M9" s="326"/>
      <c r="N9" s="326"/>
      <c r="O9" s="326"/>
      <c r="P9" s="326"/>
      <c r="Q9" s="326"/>
      <c r="R9" s="326"/>
      <c r="S9" s="326"/>
      <c r="T9" s="326"/>
      <c r="U9" s="326"/>
      <c r="V9" s="326"/>
      <c r="W9" s="326"/>
      <c r="X9" s="326"/>
      <c r="Y9" s="326"/>
      <c r="Z9" s="326"/>
      <c r="AA9" s="326"/>
      <c r="AB9" s="326"/>
      <c r="AC9" s="154"/>
    </row>
    <row r="10" spans="1:64" x14ac:dyDescent="0.3">
      <c r="A10" s="94" t="s">
        <v>158</v>
      </c>
      <c r="B10" s="154">
        <v>4438</v>
      </c>
      <c r="C10" s="154">
        <v>2849</v>
      </c>
      <c r="D10" s="154">
        <v>1589</v>
      </c>
      <c r="E10" s="154"/>
      <c r="F10" s="154">
        <v>1382</v>
      </c>
      <c r="G10" s="154">
        <v>882</v>
      </c>
      <c r="H10" s="154">
        <v>500</v>
      </c>
      <c r="I10" s="154"/>
      <c r="J10" s="154">
        <v>1142</v>
      </c>
      <c r="K10" s="154">
        <v>700</v>
      </c>
      <c r="L10" s="154">
        <v>442</v>
      </c>
      <c r="M10" s="154"/>
      <c r="N10" s="154">
        <v>670</v>
      </c>
      <c r="O10" s="154">
        <v>461</v>
      </c>
      <c r="P10" s="154">
        <v>209</v>
      </c>
      <c r="Q10" s="154"/>
      <c r="R10" s="154">
        <v>898</v>
      </c>
      <c r="S10" s="154">
        <v>571</v>
      </c>
      <c r="T10" s="154">
        <v>327</v>
      </c>
      <c r="U10" s="154"/>
      <c r="V10" s="154">
        <v>227</v>
      </c>
      <c r="W10" s="154">
        <v>158</v>
      </c>
      <c r="X10" s="154">
        <v>69</v>
      </c>
      <c r="Y10" s="154"/>
      <c r="Z10" s="154">
        <v>119</v>
      </c>
      <c r="AA10" s="154">
        <v>77</v>
      </c>
      <c r="AB10" s="154">
        <v>42</v>
      </c>
      <c r="AC10" s="151"/>
    </row>
    <row r="11" spans="1:64" x14ac:dyDescent="0.3">
      <c r="A11" s="94"/>
      <c r="B11" s="151"/>
      <c r="C11" s="151"/>
      <c r="D11" s="151"/>
      <c r="E11" s="151"/>
      <c r="F11" s="151"/>
      <c r="G11" s="151"/>
      <c r="H11" s="151"/>
      <c r="I11" s="151"/>
      <c r="J11" s="151"/>
      <c r="K11" s="151"/>
      <c r="L11" s="151"/>
      <c r="M11" s="151"/>
      <c r="N11" s="151"/>
      <c r="O11" s="151"/>
      <c r="P11" s="151"/>
      <c r="Q11" s="151"/>
      <c r="R11" s="151"/>
      <c r="S11" s="151"/>
      <c r="T11" s="151"/>
      <c r="U11" s="151"/>
      <c r="V11" s="151"/>
      <c r="W11" s="151"/>
      <c r="X11" s="151"/>
      <c r="Y11" s="151"/>
      <c r="Z11" s="151"/>
      <c r="AA11" s="151"/>
      <c r="AB11" s="151"/>
      <c r="AC11" s="151"/>
    </row>
    <row r="12" spans="1:64" x14ac:dyDescent="0.3">
      <c r="A12" s="170">
        <v>13</v>
      </c>
      <c r="B12" s="151">
        <v>708</v>
      </c>
      <c r="C12" s="151">
        <v>438</v>
      </c>
      <c r="D12" s="151">
        <v>270</v>
      </c>
      <c r="E12" s="151"/>
      <c r="F12" s="151">
        <v>708</v>
      </c>
      <c r="G12" s="151">
        <v>438</v>
      </c>
      <c r="H12" s="151">
        <v>270</v>
      </c>
      <c r="I12" s="151"/>
      <c r="J12" s="151">
        <v>0</v>
      </c>
      <c r="K12" s="151">
        <v>0</v>
      </c>
      <c r="L12" s="151">
        <v>0</v>
      </c>
      <c r="M12" s="151"/>
      <c r="N12" s="151">
        <v>0</v>
      </c>
      <c r="O12" s="151">
        <v>0</v>
      </c>
      <c r="P12" s="151">
        <v>0</v>
      </c>
      <c r="Q12" s="151"/>
      <c r="R12" s="151">
        <v>0</v>
      </c>
      <c r="S12" s="151">
        <v>0</v>
      </c>
      <c r="T12" s="151">
        <v>0</v>
      </c>
      <c r="U12" s="151"/>
      <c r="V12" s="151">
        <v>0</v>
      </c>
      <c r="W12" s="151">
        <v>0</v>
      </c>
      <c r="X12" s="151">
        <v>0</v>
      </c>
      <c r="Y12" s="151"/>
      <c r="Z12" s="151">
        <v>0</v>
      </c>
      <c r="AA12" s="151">
        <v>0</v>
      </c>
      <c r="AB12" s="151">
        <v>0</v>
      </c>
      <c r="AC12" s="151"/>
    </row>
    <row r="13" spans="1:64" x14ac:dyDescent="0.3">
      <c r="A13" s="170">
        <v>14</v>
      </c>
      <c r="B13" s="151">
        <v>1198</v>
      </c>
      <c r="C13" s="151">
        <v>749</v>
      </c>
      <c r="D13" s="151">
        <v>449</v>
      </c>
      <c r="E13" s="151"/>
      <c r="F13" s="151">
        <v>584</v>
      </c>
      <c r="G13" s="151">
        <v>373</v>
      </c>
      <c r="H13" s="151">
        <v>211</v>
      </c>
      <c r="I13" s="151"/>
      <c r="J13" s="151">
        <v>614</v>
      </c>
      <c r="K13" s="151">
        <v>376</v>
      </c>
      <c r="L13" s="151">
        <v>238</v>
      </c>
      <c r="M13" s="151"/>
      <c r="N13" s="151">
        <v>0</v>
      </c>
      <c r="O13" s="151">
        <v>0</v>
      </c>
      <c r="P13" s="151">
        <v>0</v>
      </c>
      <c r="Q13" s="151"/>
      <c r="R13" s="151">
        <v>0</v>
      </c>
      <c r="S13" s="151">
        <v>0</v>
      </c>
      <c r="T13" s="151">
        <v>0</v>
      </c>
      <c r="U13" s="151"/>
      <c r="V13" s="151">
        <v>0</v>
      </c>
      <c r="W13" s="151">
        <v>0</v>
      </c>
      <c r="X13" s="151">
        <v>0</v>
      </c>
      <c r="Y13" s="151"/>
      <c r="Z13" s="151">
        <v>0</v>
      </c>
      <c r="AA13" s="151">
        <v>0</v>
      </c>
      <c r="AB13" s="151">
        <v>0</v>
      </c>
      <c r="AC13" s="151"/>
    </row>
    <row r="14" spans="1:64" x14ac:dyDescent="0.3">
      <c r="A14" s="170">
        <v>15</v>
      </c>
      <c r="B14" s="151">
        <v>841</v>
      </c>
      <c r="C14" s="151">
        <v>532</v>
      </c>
      <c r="D14" s="151">
        <v>309</v>
      </c>
      <c r="E14" s="151"/>
      <c r="F14" s="151">
        <v>82</v>
      </c>
      <c r="G14" s="151">
        <v>63</v>
      </c>
      <c r="H14" s="151">
        <v>19</v>
      </c>
      <c r="I14" s="151"/>
      <c r="J14" s="151">
        <v>416</v>
      </c>
      <c r="K14" s="151">
        <v>245</v>
      </c>
      <c r="L14" s="151">
        <v>171</v>
      </c>
      <c r="M14" s="151"/>
      <c r="N14" s="151">
        <v>343</v>
      </c>
      <c r="O14" s="151">
        <v>224</v>
      </c>
      <c r="P14" s="151">
        <v>119</v>
      </c>
      <c r="Q14" s="151"/>
      <c r="R14" s="151">
        <v>0</v>
      </c>
      <c r="S14" s="151">
        <v>0</v>
      </c>
      <c r="T14" s="151">
        <v>0</v>
      </c>
      <c r="U14" s="151"/>
      <c r="V14" s="151">
        <v>0</v>
      </c>
      <c r="W14" s="151">
        <v>0</v>
      </c>
      <c r="X14" s="151">
        <v>0</v>
      </c>
      <c r="Y14" s="151"/>
      <c r="Z14" s="151">
        <v>0</v>
      </c>
      <c r="AA14" s="151">
        <v>0</v>
      </c>
      <c r="AB14" s="151">
        <v>0</v>
      </c>
      <c r="AC14" s="151"/>
    </row>
    <row r="15" spans="1:64" x14ac:dyDescent="0.3">
      <c r="A15" s="170">
        <v>16</v>
      </c>
      <c r="B15" s="151">
        <v>867</v>
      </c>
      <c r="C15" s="151">
        <v>574</v>
      </c>
      <c r="D15" s="151">
        <v>293</v>
      </c>
      <c r="E15" s="151"/>
      <c r="F15" s="151">
        <v>8</v>
      </c>
      <c r="G15" s="151">
        <v>8</v>
      </c>
      <c r="H15" s="151">
        <v>0</v>
      </c>
      <c r="I15" s="151"/>
      <c r="J15" s="151">
        <v>100</v>
      </c>
      <c r="K15" s="151">
        <v>70</v>
      </c>
      <c r="L15" s="151">
        <v>30</v>
      </c>
      <c r="M15" s="151"/>
      <c r="N15" s="151">
        <v>292</v>
      </c>
      <c r="O15" s="151">
        <v>210</v>
      </c>
      <c r="P15" s="151">
        <v>82</v>
      </c>
      <c r="Q15" s="151"/>
      <c r="R15" s="151">
        <v>467</v>
      </c>
      <c r="S15" s="151">
        <v>286</v>
      </c>
      <c r="T15" s="151">
        <v>181</v>
      </c>
      <c r="U15" s="151"/>
      <c r="V15" s="151">
        <v>0</v>
      </c>
      <c r="W15" s="151">
        <v>0</v>
      </c>
      <c r="X15" s="151">
        <v>0</v>
      </c>
      <c r="Y15" s="151"/>
      <c r="Z15" s="151">
        <v>0</v>
      </c>
      <c r="AA15" s="151">
        <v>0</v>
      </c>
      <c r="AB15" s="151">
        <v>0</v>
      </c>
      <c r="AC15" s="151"/>
    </row>
    <row r="16" spans="1:64" x14ac:dyDescent="0.3">
      <c r="A16" s="170">
        <v>17</v>
      </c>
      <c r="B16" s="151">
        <v>541</v>
      </c>
      <c r="C16" s="151">
        <v>361</v>
      </c>
      <c r="D16" s="151">
        <v>180</v>
      </c>
      <c r="E16" s="151"/>
      <c r="F16" s="151">
        <v>0</v>
      </c>
      <c r="G16" s="151">
        <v>0</v>
      </c>
      <c r="H16" s="151">
        <v>0</v>
      </c>
      <c r="I16" s="151"/>
      <c r="J16" s="151">
        <v>12</v>
      </c>
      <c r="K16" s="151">
        <v>9</v>
      </c>
      <c r="L16" s="151">
        <v>3</v>
      </c>
      <c r="M16" s="151"/>
      <c r="N16" s="151">
        <v>33</v>
      </c>
      <c r="O16" s="151">
        <v>27</v>
      </c>
      <c r="P16" s="151">
        <v>6</v>
      </c>
      <c r="Q16" s="151"/>
      <c r="R16" s="151">
        <v>364</v>
      </c>
      <c r="S16" s="151">
        <v>241</v>
      </c>
      <c r="T16" s="151">
        <v>123</v>
      </c>
      <c r="U16" s="151"/>
      <c r="V16" s="151">
        <v>132</v>
      </c>
      <c r="W16" s="151">
        <v>84</v>
      </c>
      <c r="X16" s="151">
        <v>48</v>
      </c>
      <c r="Y16" s="151"/>
      <c r="Z16" s="151">
        <v>0</v>
      </c>
      <c r="AA16" s="151">
        <v>0</v>
      </c>
      <c r="AB16" s="151">
        <v>0</v>
      </c>
      <c r="AC16" s="154"/>
    </row>
    <row r="17" spans="1:30" x14ac:dyDescent="0.3">
      <c r="A17" s="170">
        <v>18</v>
      </c>
      <c r="B17" s="151">
        <v>204</v>
      </c>
      <c r="C17" s="151">
        <v>140</v>
      </c>
      <c r="D17" s="151">
        <v>64</v>
      </c>
      <c r="E17" s="151"/>
      <c r="F17" s="151">
        <v>0</v>
      </c>
      <c r="G17" s="151">
        <v>0</v>
      </c>
      <c r="H17" s="151">
        <v>0</v>
      </c>
      <c r="I17" s="151"/>
      <c r="J17" s="151">
        <v>0</v>
      </c>
      <c r="K17" s="151">
        <v>0</v>
      </c>
      <c r="L17" s="151">
        <v>0</v>
      </c>
      <c r="M17" s="151"/>
      <c r="N17" s="151">
        <v>2</v>
      </c>
      <c r="O17" s="151">
        <v>0</v>
      </c>
      <c r="P17" s="151">
        <v>2</v>
      </c>
      <c r="Q17" s="151"/>
      <c r="R17" s="151">
        <v>50</v>
      </c>
      <c r="S17" s="151">
        <v>30</v>
      </c>
      <c r="T17" s="151">
        <v>20</v>
      </c>
      <c r="U17" s="151"/>
      <c r="V17" s="151">
        <v>72</v>
      </c>
      <c r="W17" s="151">
        <v>58</v>
      </c>
      <c r="X17" s="151">
        <v>14</v>
      </c>
      <c r="Y17" s="151"/>
      <c r="Z17" s="151">
        <v>80</v>
      </c>
      <c r="AA17" s="151">
        <v>52</v>
      </c>
      <c r="AB17" s="151">
        <v>28</v>
      </c>
      <c r="AC17" s="151"/>
    </row>
    <row r="18" spans="1:30" x14ac:dyDescent="0.3">
      <c r="A18" s="272">
        <v>19</v>
      </c>
      <c r="B18" s="151">
        <v>64</v>
      </c>
      <c r="C18" s="151">
        <v>44</v>
      </c>
      <c r="D18" s="151">
        <v>20</v>
      </c>
      <c r="E18" s="151"/>
      <c r="F18" s="151">
        <v>0</v>
      </c>
      <c r="G18" s="151">
        <v>0</v>
      </c>
      <c r="H18" s="151">
        <v>0</v>
      </c>
      <c r="I18" s="151"/>
      <c r="J18" s="151">
        <v>0</v>
      </c>
      <c r="K18" s="151">
        <v>0</v>
      </c>
      <c r="L18" s="151">
        <v>0</v>
      </c>
      <c r="M18" s="151"/>
      <c r="N18" s="151">
        <v>0</v>
      </c>
      <c r="O18" s="151">
        <v>0</v>
      </c>
      <c r="P18" s="151">
        <v>0</v>
      </c>
      <c r="Q18" s="151"/>
      <c r="R18" s="151">
        <v>17</v>
      </c>
      <c r="S18" s="151">
        <v>14</v>
      </c>
      <c r="T18" s="151">
        <v>3</v>
      </c>
      <c r="U18" s="151"/>
      <c r="V18" s="151">
        <v>20</v>
      </c>
      <c r="W18" s="151">
        <v>13</v>
      </c>
      <c r="X18" s="151">
        <v>7</v>
      </c>
      <c r="Y18" s="151"/>
      <c r="Z18" s="151">
        <v>27</v>
      </c>
      <c r="AA18" s="151">
        <v>17</v>
      </c>
      <c r="AB18" s="151">
        <v>10</v>
      </c>
      <c r="AC18" s="151"/>
    </row>
    <row r="19" spans="1:30" x14ac:dyDescent="0.3">
      <c r="A19" s="170">
        <v>20</v>
      </c>
      <c r="B19" s="151">
        <v>12</v>
      </c>
      <c r="C19" s="151">
        <v>11</v>
      </c>
      <c r="D19" s="151">
        <v>1</v>
      </c>
      <c r="E19" s="151"/>
      <c r="F19" s="151">
        <v>0</v>
      </c>
      <c r="G19" s="151">
        <v>0</v>
      </c>
      <c r="H19" s="151">
        <v>0</v>
      </c>
      <c r="I19" s="151"/>
      <c r="J19" s="151">
        <v>0</v>
      </c>
      <c r="K19" s="151">
        <v>0</v>
      </c>
      <c r="L19" s="151">
        <v>0</v>
      </c>
      <c r="M19" s="151"/>
      <c r="N19" s="151">
        <v>0</v>
      </c>
      <c r="O19" s="151">
        <v>0</v>
      </c>
      <c r="P19" s="151">
        <v>0</v>
      </c>
      <c r="Q19" s="151"/>
      <c r="R19" s="151">
        <v>0</v>
      </c>
      <c r="S19" s="151">
        <v>0</v>
      </c>
      <c r="T19" s="151">
        <v>0</v>
      </c>
      <c r="U19" s="151"/>
      <c r="V19" s="151">
        <v>3</v>
      </c>
      <c r="W19" s="151">
        <v>3</v>
      </c>
      <c r="X19" s="151">
        <v>0</v>
      </c>
      <c r="Y19" s="151"/>
      <c r="Z19" s="151">
        <v>9</v>
      </c>
      <c r="AA19" s="151">
        <v>8</v>
      </c>
      <c r="AB19" s="151">
        <v>1</v>
      </c>
      <c r="AC19" s="151"/>
    </row>
    <row r="20" spans="1:30" x14ac:dyDescent="0.3">
      <c r="A20" s="170">
        <v>21</v>
      </c>
      <c r="B20" s="151">
        <v>3</v>
      </c>
      <c r="C20" s="151">
        <v>0</v>
      </c>
      <c r="D20" s="151">
        <v>3</v>
      </c>
      <c r="E20" s="151"/>
      <c r="F20" s="151">
        <v>0</v>
      </c>
      <c r="G20" s="151">
        <v>0</v>
      </c>
      <c r="H20" s="151">
        <v>0</v>
      </c>
      <c r="I20" s="151"/>
      <c r="J20" s="151">
        <v>0</v>
      </c>
      <c r="K20" s="151">
        <v>0</v>
      </c>
      <c r="L20" s="151">
        <v>0</v>
      </c>
      <c r="M20" s="151"/>
      <c r="N20" s="151">
        <v>0</v>
      </c>
      <c r="O20" s="151">
        <v>0</v>
      </c>
      <c r="P20" s="151">
        <v>0</v>
      </c>
      <c r="Q20" s="151"/>
      <c r="R20" s="151">
        <v>0</v>
      </c>
      <c r="S20" s="151">
        <v>0</v>
      </c>
      <c r="T20" s="151">
        <v>0</v>
      </c>
      <c r="U20" s="151"/>
      <c r="V20" s="151">
        <v>0</v>
      </c>
      <c r="W20" s="151">
        <v>0</v>
      </c>
      <c r="X20" s="151">
        <v>0</v>
      </c>
      <c r="Y20" s="151"/>
      <c r="Z20" s="151">
        <v>3</v>
      </c>
      <c r="AA20" s="151">
        <v>0</v>
      </c>
      <c r="AB20" s="151">
        <v>3</v>
      </c>
      <c r="AC20" s="151"/>
    </row>
    <row r="21" spans="1:30" x14ac:dyDescent="0.3">
      <c r="A21" s="271"/>
      <c r="B21" s="133"/>
      <c r="C21" s="133"/>
      <c r="D21" s="133"/>
      <c r="E21" s="133"/>
      <c r="F21" s="133"/>
      <c r="G21" s="133"/>
      <c r="H21" s="133"/>
      <c r="I21" s="133"/>
      <c r="J21" s="133"/>
      <c r="K21" s="133"/>
      <c r="L21" s="133"/>
      <c r="M21" s="133"/>
      <c r="N21" s="133"/>
      <c r="O21" s="133"/>
      <c r="P21" s="133"/>
      <c r="Q21" s="133"/>
      <c r="R21" s="133"/>
      <c r="S21" s="133"/>
      <c r="T21" s="133"/>
      <c r="U21" s="133"/>
      <c r="V21" s="133"/>
      <c r="W21" s="133"/>
      <c r="X21" s="133"/>
      <c r="Y21" s="133"/>
      <c r="Z21" s="133"/>
      <c r="AA21" s="133"/>
      <c r="AB21" s="133"/>
      <c r="AC21" s="151"/>
    </row>
    <row r="22" spans="1:30" x14ac:dyDescent="0.3">
      <c r="A22" s="326" t="s">
        <v>150</v>
      </c>
      <c r="B22" s="326"/>
      <c r="C22" s="326"/>
      <c r="D22" s="326"/>
      <c r="E22" s="326"/>
      <c r="F22" s="326"/>
      <c r="G22" s="326"/>
      <c r="H22" s="326"/>
      <c r="I22" s="326"/>
      <c r="J22" s="326"/>
      <c r="K22" s="326"/>
      <c r="L22" s="326"/>
      <c r="M22" s="326"/>
      <c r="N22" s="326"/>
      <c r="O22" s="326"/>
      <c r="P22" s="326"/>
      <c r="Q22" s="326"/>
      <c r="R22" s="326"/>
      <c r="S22" s="326"/>
      <c r="T22" s="326"/>
      <c r="U22" s="326"/>
      <c r="V22" s="326"/>
      <c r="W22" s="326"/>
      <c r="X22" s="326"/>
      <c r="Y22" s="326"/>
      <c r="Z22" s="326"/>
      <c r="AA22" s="326"/>
      <c r="AB22" s="326"/>
      <c r="AC22" s="151"/>
      <c r="AD22" s="73"/>
    </row>
    <row r="23" spans="1:30" x14ac:dyDescent="0.3">
      <c r="A23" s="74" t="s">
        <v>158</v>
      </c>
      <c r="B23" s="157">
        <v>4.1842266534672135</v>
      </c>
      <c r="C23" s="157">
        <v>5.3441128472547881</v>
      </c>
      <c r="D23" s="157">
        <v>3.0120938696591728</v>
      </c>
      <c r="E23" s="157" t="s">
        <v>340</v>
      </c>
      <c r="F23" s="157">
        <v>6.4879583118163469</v>
      </c>
      <c r="G23" s="157">
        <v>7.9927503398278201</v>
      </c>
      <c r="H23" s="157">
        <v>4.8704461328657702</v>
      </c>
      <c r="I23" s="157" t="s">
        <v>340</v>
      </c>
      <c r="J23" s="157">
        <v>6.476125666326416</v>
      </c>
      <c r="K23" s="157">
        <v>7.7502214348981395</v>
      </c>
      <c r="L23" s="157">
        <v>5.1383399209486171</v>
      </c>
      <c r="M23" s="157" t="s">
        <v>340</v>
      </c>
      <c r="N23" s="157">
        <v>4.1342712575589289</v>
      </c>
      <c r="O23" s="157">
        <v>5.5966978268787182</v>
      </c>
      <c r="P23" s="157">
        <v>2.6226628184213832</v>
      </c>
      <c r="Q23" s="157" t="s">
        <v>340</v>
      </c>
      <c r="R23" s="157">
        <v>4.5410872313527184</v>
      </c>
      <c r="S23" s="157">
        <v>5.7811076237724004</v>
      </c>
      <c r="T23" s="157">
        <v>3.3036977167104462</v>
      </c>
      <c r="U23" s="157" t="s">
        <v>340</v>
      </c>
      <c r="V23" s="157">
        <v>1.414506480558325</v>
      </c>
      <c r="W23" s="157">
        <v>2.0101781170483459</v>
      </c>
      <c r="X23" s="157">
        <v>0.84269662921348309</v>
      </c>
      <c r="Y23" s="157" t="s">
        <v>340</v>
      </c>
      <c r="Z23" s="157">
        <v>0.78802728296139324</v>
      </c>
      <c r="AA23" s="157">
        <v>1.0591471801925723</v>
      </c>
      <c r="AB23" s="157">
        <v>0.53632997062954924</v>
      </c>
      <c r="AC23" s="151"/>
    </row>
    <row r="24" spans="1:30" x14ac:dyDescent="0.3">
      <c r="A24" s="74"/>
      <c r="B24" s="279"/>
      <c r="C24" s="279"/>
      <c r="D24" s="279"/>
      <c r="E24" s="279"/>
      <c r="F24" s="279"/>
      <c r="G24" s="279"/>
      <c r="H24" s="279"/>
      <c r="I24" s="279"/>
      <c r="J24" s="279"/>
      <c r="K24" s="279"/>
      <c r="L24" s="279"/>
      <c r="M24" s="279"/>
      <c r="N24" s="279"/>
      <c r="O24" s="279"/>
      <c r="P24" s="279"/>
      <c r="Q24" s="279"/>
      <c r="R24" s="279"/>
      <c r="S24" s="279"/>
      <c r="T24" s="279"/>
      <c r="U24" s="279"/>
      <c r="V24" s="279"/>
      <c r="W24" s="279"/>
      <c r="X24" s="279"/>
      <c r="Y24" s="279"/>
      <c r="Z24" s="279"/>
      <c r="AA24" s="279"/>
      <c r="AB24" s="279"/>
      <c r="AC24" s="71"/>
    </row>
    <row r="25" spans="1:30" x14ac:dyDescent="0.3">
      <c r="A25" s="74"/>
      <c r="B25" s="279"/>
      <c r="C25" s="279"/>
      <c r="D25" s="279"/>
      <c r="E25" s="279"/>
      <c r="F25" s="279"/>
      <c r="G25" s="279"/>
      <c r="H25" s="279"/>
      <c r="I25" s="279"/>
      <c r="J25" s="279"/>
      <c r="K25" s="279"/>
      <c r="L25" s="279"/>
      <c r="M25" s="279"/>
      <c r="N25" s="279"/>
      <c r="O25" s="279"/>
      <c r="P25" s="279"/>
      <c r="Q25" s="279"/>
      <c r="R25" s="279"/>
      <c r="S25" s="279"/>
      <c r="T25" s="279"/>
      <c r="U25" s="279"/>
      <c r="V25" s="279"/>
      <c r="W25" s="279"/>
      <c r="X25" s="279"/>
      <c r="Y25" s="279"/>
      <c r="Z25" s="279"/>
      <c r="AA25" s="279"/>
      <c r="AB25" s="279"/>
      <c r="AC25" s="71"/>
    </row>
    <row r="26" spans="1:30" x14ac:dyDescent="0.3">
      <c r="A26" s="170">
        <v>12</v>
      </c>
      <c r="B26" s="152" t="s">
        <v>285</v>
      </c>
      <c r="C26" s="152" t="s">
        <v>285</v>
      </c>
      <c r="D26" s="152" t="s">
        <v>285</v>
      </c>
      <c r="E26" s="152"/>
      <c r="F26" s="152" t="s">
        <v>285</v>
      </c>
      <c r="G26" s="152" t="s">
        <v>285</v>
      </c>
      <c r="H26" s="152" t="s">
        <v>285</v>
      </c>
      <c r="I26" s="152"/>
      <c r="J26" s="152"/>
      <c r="K26" s="152"/>
      <c r="L26" s="152"/>
      <c r="M26" s="152"/>
      <c r="N26" s="152"/>
      <c r="O26" s="152"/>
      <c r="P26" s="152"/>
      <c r="Q26" s="152"/>
      <c r="R26" s="152"/>
      <c r="S26" s="152"/>
      <c r="T26" s="152"/>
      <c r="U26" s="152"/>
      <c r="V26" s="152"/>
      <c r="W26" s="152"/>
      <c r="X26" s="152"/>
      <c r="Y26" s="152"/>
      <c r="Z26" s="152"/>
      <c r="AA26" s="152"/>
      <c r="AB26" s="152"/>
      <c r="AC26" s="151"/>
    </row>
    <row r="27" spans="1:30" x14ac:dyDescent="0.3">
      <c r="A27" s="170">
        <v>13</v>
      </c>
      <c r="B27" s="152">
        <v>4.3070933203552739</v>
      </c>
      <c r="C27" s="152">
        <v>5.2323497789989251</v>
      </c>
      <c r="D27" s="152">
        <v>3.3469691335068803</v>
      </c>
      <c r="E27" s="152"/>
      <c r="F27" s="152">
        <v>12.206896551724137</v>
      </c>
      <c r="G27" s="152">
        <v>14.129032258064516</v>
      </c>
      <c r="H27" s="152">
        <v>10</v>
      </c>
      <c r="I27" s="152"/>
      <c r="J27" s="152">
        <v>0</v>
      </c>
      <c r="K27" s="152">
        <v>0</v>
      </c>
      <c r="L27" s="152">
        <v>0</v>
      </c>
      <c r="M27" s="152"/>
      <c r="N27" s="152"/>
      <c r="O27" s="152"/>
      <c r="P27" s="152"/>
      <c r="Q27" s="152"/>
      <c r="R27" s="152"/>
      <c r="S27" s="152"/>
      <c r="T27" s="152"/>
      <c r="U27" s="152"/>
      <c r="V27" s="152"/>
      <c r="W27" s="152"/>
      <c r="X27" s="152"/>
      <c r="Y27" s="152"/>
      <c r="Z27" s="152"/>
      <c r="AA27" s="152"/>
      <c r="AB27" s="152"/>
      <c r="AC27" s="216"/>
    </row>
    <row r="28" spans="1:30" x14ac:dyDescent="0.3">
      <c r="A28" s="170">
        <v>14</v>
      </c>
      <c r="B28" s="152">
        <v>7.0235094096265467</v>
      </c>
      <c r="C28" s="152">
        <v>8.5963502811890269</v>
      </c>
      <c r="D28" s="152">
        <v>5.3811121764141898</v>
      </c>
      <c r="E28" s="152"/>
      <c r="F28" s="152">
        <v>44.819646968534151</v>
      </c>
      <c r="G28" s="152">
        <v>45.599022004889974</v>
      </c>
      <c r="H28" s="152">
        <v>43.505154639175259</v>
      </c>
      <c r="I28" s="152"/>
      <c r="J28" s="152">
        <v>10.749299719887956</v>
      </c>
      <c r="K28" s="152">
        <v>12.668463611859837</v>
      </c>
      <c r="L28" s="152">
        <v>8.6734693877551017</v>
      </c>
      <c r="M28" s="152"/>
      <c r="N28" s="152">
        <v>0</v>
      </c>
      <c r="O28" s="152">
        <v>0</v>
      </c>
      <c r="P28" s="152">
        <v>0</v>
      </c>
      <c r="Q28" s="152"/>
      <c r="R28" s="152"/>
      <c r="S28" s="152"/>
      <c r="T28" s="152"/>
      <c r="U28" s="152"/>
      <c r="V28" s="152"/>
      <c r="W28" s="152"/>
      <c r="X28" s="152"/>
      <c r="Y28" s="152"/>
      <c r="Z28" s="152"/>
      <c r="AA28" s="152"/>
      <c r="AB28" s="152"/>
      <c r="AC28" s="215"/>
    </row>
    <row r="29" spans="1:30" x14ac:dyDescent="0.3">
      <c r="A29" s="170">
        <v>15</v>
      </c>
      <c r="B29" s="152">
        <v>4.5432445572902598</v>
      </c>
      <c r="C29" s="152">
        <v>5.7588222558995454</v>
      </c>
      <c r="D29" s="152">
        <v>3.3322549336784211</v>
      </c>
      <c r="E29" s="152"/>
      <c r="F29" s="152">
        <v>46.590909090909086</v>
      </c>
      <c r="G29" s="152">
        <v>56.25</v>
      </c>
      <c r="H29" s="152">
        <v>29.6875</v>
      </c>
      <c r="I29" s="152"/>
      <c r="J29" s="152">
        <v>38.842203548085905</v>
      </c>
      <c r="K29" s="152">
        <v>37.692307692307693</v>
      </c>
      <c r="L29" s="152">
        <v>40.617577197149643</v>
      </c>
      <c r="M29" s="152"/>
      <c r="N29" s="152">
        <v>6.7639518832577403</v>
      </c>
      <c r="O29" s="152">
        <v>8.5138730520714549</v>
      </c>
      <c r="P29" s="152">
        <v>4.8770491803278686</v>
      </c>
      <c r="Q29" s="152"/>
      <c r="R29" s="152">
        <v>0</v>
      </c>
      <c r="S29" s="152">
        <v>0</v>
      </c>
      <c r="T29" s="152">
        <v>0</v>
      </c>
      <c r="U29" s="152"/>
      <c r="V29" s="152"/>
      <c r="W29" s="152"/>
      <c r="X29" s="152"/>
      <c r="Y29" s="152"/>
      <c r="Z29" s="152"/>
      <c r="AA29" s="152"/>
      <c r="AB29" s="152"/>
      <c r="AC29" s="216"/>
    </row>
    <row r="30" spans="1:30" x14ac:dyDescent="0.3">
      <c r="A30" s="170">
        <v>16</v>
      </c>
      <c r="B30" s="152">
        <v>4.954568832504715</v>
      </c>
      <c r="C30" s="152">
        <v>6.60149511213341</v>
      </c>
      <c r="D30" s="152">
        <v>3.328032712403453</v>
      </c>
      <c r="E30" s="152"/>
      <c r="F30" s="152">
        <v>36.363636363636367</v>
      </c>
      <c r="G30" s="152">
        <v>61.53846153846154</v>
      </c>
      <c r="H30" s="152">
        <v>0</v>
      </c>
      <c r="I30" s="152"/>
      <c r="J30" s="152">
        <v>50.505050505050505</v>
      </c>
      <c r="K30" s="152">
        <v>53.846153846153847</v>
      </c>
      <c r="L30" s="152">
        <v>44.117647058823529</v>
      </c>
      <c r="M30" s="152"/>
      <c r="N30" s="152">
        <v>31.533477321814257</v>
      </c>
      <c r="O30" s="152">
        <v>37.567084078711986</v>
      </c>
      <c r="P30" s="152">
        <v>22.343324250681199</v>
      </c>
      <c r="Q30" s="152"/>
      <c r="R30" s="152">
        <v>7.46125579166001</v>
      </c>
      <c r="S30" s="152">
        <v>8.8792300527786399</v>
      </c>
      <c r="T30" s="152">
        <v>5.9578670177748521</v>
      </c>
      <c r="U30" s="152"/>
      <c r="V30" s="152">
        <v>0</v>
      </c>
      <c r="W30" s="152">
        <v>0</v>
      </c>
      <c r="X30" s="152">
        <v>0</v>
      </c>
      <c r="Y30" s="152"/>
      <c r="Z30" s="152"/>
      <c r="AA30" s="152"/>
      <c r="AB30" s="152"/>
      <c r="AC30" s="216"/>
    </row>
    <row r="31" spans="1:30" x14ac:dyDescent="0.3">
      <c r="A31" s="170">
        <v>17</v>
      </c>
      <c r="B31" s="152">
        <v>3.3776612349378787</v>
      </c>
      <c r="C31" s="152">
        <v>4.5963840081487142</v>
      </c>
      <c r="D31" s="152">
        <v>2.2050716648291067</v>
      </c>
      <c r="E31" s="152"/>
      <c r="F31" s="152" t="s">
        <v>285</v>
      </c>
      <c r="G31" s="152" t="s">
        <v>285</v>
      </c>
      <c r="H31" s="152" t="s">
        <v>285</v>
      </c>
      <c r="I31" s="152"/>
      <c r="J31" s="152">
        <v>48</v>
      </c>
      <c r="K31" s="152">
        <v>50</v>
      </c>
      <c r="L31" s="152">
        <v>42.857142857142854</v>
      </c>
      <c r="M31" s="152"/>
      <c r="N31" s="152">
        <v>19.298245614035086</v>
      </c>
      <c r="O31" s="152">
        <v>22.881355932203391</v>
      </c>
      <c r="P31" s="152">
        <v>11.320754716981133</v>
      </c>
      <c r="Q31" s="152"/>
      <c r="R31" s="152">
        <v>33.425160697887968</v>
      </c>
      <c r="S31" s="152">
        <v>36.186186186186184</v>
      </c>
      <c r="T31" s="152">
        <v>29.078014184397162</v>
      </c>
      <c r="U31" s="152"/>
      <c r="V31" s="152">
        <v>2.6056060007895776</v>
      </c>
      <c r="W31" s="152">
        <v>3.3280507131537238</v>
      </c>
      <c r="X31" s="152">
        <v>1.8882769472856018</v>
      </c>
      <c r="Y31" s="152"/>
      <c r="Z31" s="152">
        <v>0</v>
      </c>
      <c r="AA31" s="152">
        <v>0</v>
      </c>
      <c r="AB31" s="152">
        <v>0</v>
      </c>
      <c r="AC31" s="216"/>
    </row>
    <row r="32" spans="1:30" x14ac:dyDescent="0.3">
      <c r="A32" s="170">
        <v>18</v>
      </c>
      <c r="B32" s="152">
        <v>3.7016875340228634</v>
      </c>
      <c r="C32" s="152">
        <v>4.9627791563275441</v>
      </c>
      <c r="D32" s="152">
        <v>2.3791821561338291</v>
      </c>
      <c r="E32" s="152"/>
      <c r="F32" s="152" t="s">
        <v>285</v>
      </c>
      <c r="G32" s="152" t="s">
        <v>285</v>
      </c>
      <c r="H32" s="152" t="s">
        <v>285</v>
      </c>
      <c r="I32" s="152"/>
      <c r="J32" s="152">
        <v>0</v>
      </c>
      <c r="K32" s="152">
        <v>0</v>
      </c>
      <c r="L32" s="152" t="s">
        <v>285</v>
      </c>
      <c r="M32" s="152"/>
      <c r="N32" s="152">
        <v>16.666666666666664</v>
      </c>
      <c r="O32" s="152">
        <v>0</v>
      </c>
      <c r="P32" s="152">
        <v>33.333333333333329</v>
      </c>
      <c r="Q32" s="152"/>
      <c r="R32" s="152">
        <v>27.027027027027028</v>
      </c>
      <c r="S32" s="152">
        <v>25.210084033613445</v>
      </c>
      <c r="T32" s="152">
        <v>30.303030303030305</v>
      </c>
      <c r="U32" s="152"/>
      <c r="V32" s="152">
        <v>9.931034482758621</v>
      </c>
      <c r="W32" s="152">
        <v>12.719298245614036</v>
      </c>
      <c r="X32" s="152">
        <v>5.2044609665427508</v>
      </c>
      <c r="Y32" s="152"/>
      <c r="Z32" s="152">
        <v>1.7436791630340016</v>
      </c>
      <c r="AA32" s="152">
        <v>2.3224653863331843</v>
      </c>
      <c r="AB32" s="152">
        <v>1.1919965942954449</v>
      </c>
      <c r="AC32" s="205"/>
    </row>
    <row r="33" spans="1:29" x14ac:dyDescent="0.3">
      <c r="A33" s="272">
        <v>19</v>
      </c>
      <c r="B33" s="152">
        <v>7.9800498753117202</v>
      </c>
      <c r="C33" s="152">
        <v>9.1097308488612825</v>
      </c>
      <c r="D33" s="152">
        <v>6.2695924764890272</v>
      </c>
      <c r="E33" s="152"/>
      <c r="F33" s="152" t="s">
        <v>285</v>
      </c>
      <c r="G33" s="152" t="s">
        <v>285</v>
      </c>
      <c r="H33" s="152" t="s">
        <v>285</v>
      </c>
      <c r="I33" s="152"/>
      <c r="J33" s="152" t="s">
        <v>285</v>
      </c>
      <c r="K33" s="152" t="s">
        <v>285</v>
      </c>
      <c r="L33" s="152" t="s">
        <v>285</v>
      </c>
      <c r="M33" s="152"/>
      <c r="N33" s="152">
        <v>0</v>
      </c>
      <c r="O33" s="152">
        <v>0</v>
      </c>
      <c r="P33" s="152">
        <v>0</v>
      </c>
      <c r="Q33" s="152"/>
      <c r="R33" s="152">
        <v>62.962962962962962</v>
      </c>
      <c r="S33" s="152">
        <v>93.333333333333329</v>
      </c>
      <c r="T33" s="152">
        <v>25</v>
      </c>
      <c r="U33" s="152"/>
      <c r="V33" s="152">
        <v>16.666666666666664</v>
      </c>
      <c r="W33" s="152">
        <v>16.25</v>
      </c>
      <c r="X33" s="152">
        <v>17.5</v>
      </c>
      <c r="Y33" s="152"/>
      <c r="Z33" s="152">
        <v>4.1474654377880187</v>
      </c>
      <c r="AA33" s="152">
        <v>4.4041450777202069</v>
      </c>
      <c r="AB33" s="152">
        <v>3.7735849056603774</v>
      </c>
      <c r="AC33" s="206"/>
    </row>
    <row r="34" spans="1:29" x14ac:dyDescent="0.3">
      <c r="A34" s="170">
        <v>20</v>
      </c>
      <c r="B34" s="152">
        <v>8.2758620689655178</v>
      </c>
      <c r="C34" s="152">
        <v>10.784313725490197</v>
      </c>
      <c r="D34" s="152">
        <v>2.3255813953488373</v>
      </c>
      <c r="E34" s="152"/>
      <c r="F34" s="152" t="s">
        <v>285</v>
      </c>
      <c r="G34" s="152" t="s">
        <v>285</v>
      </c>
      <c r="H34" s="152" t="s">
        <v>285</v>
      </c>
      <c r="I34" s="152"/>
      <c r="J34" s="152">
        <v>0</v>
      </c>
      <c r="K34" s="152" t="s">
        <v>285</v>
      </c>
      <c r="L34" s="152">
        <v>0</v>
      </c>
      <c r="M34" s="152"/>
      <c r="N34" s="152" t="s">
        <v>285</v>
      </c>
      <c r="O34" s="152" t="s">
        <v>285</v>
      </c>
      <c r="P34" s="152" t="s">
        <v>285</v>
      </c>
      <c r="Q34" s="152"/>
      <c r="R34" s="152">
        <v>0</v>
      </c>
      <c r="S34" s="152">
        <v>0</v>
      </c>
      <c r="T34" s="152">
        <v>0</v>
      </c>
      <c r="U34" s="152"/>
      <c r="V34" s="152">
        <v>17.647058823529413</v>
      </c>
      <c r="W34" s="152">
        <v>20</v>
      </c>
      <c r="X34" s="152">
        <v>0</v>
      </c>
      <c r="Y34" s="152"/>
      <c r="Z34" s="152">
        <v>7.3770491803278686</v>
      </c>
      <c r="AA34" s="152">
        <v>9.6385542168674707</v>
      </c>
      <c r="AB34" s="152">
        <v>2.5641025641025639</v>
      </c>
      <c r="AC34" s="90"/>
    </row>
    <row r="35" spans="1:29" ht="14.5" thickBot="1" x14ac:dyDescent="0.35">
      <c r="A35" s="170">
        <v>21</v>
      </c>
      <c r="B35" s="152">
        <v>11.111111111111111</v>
      </c>
      <c r="C35" s="152">
        <v>0</v>
      </c>
      <c r="D35" s="152">
        <v>27.27272727272727</v>
      </c>
      <c r="E35" s="152"/>
      <c r="F35" s="152" t="s">
        <v>285</v>
      </c>
      <c r="G35" s="152" t="s">
        <v>285</v>
      </c>
      <c r="H35" s="152" t="s">
        <v>285</v>
      </c>
      <c r="I35" s="152"/>
      <c r="J35" s="152" t="s">
        <v>285</v>
      </c>
      <c r="K35" s="152" t="s">
        <v>285</v>
      </c>
      <c r="L35" s="152" t="s">
        <v>285</v>
      </c>
      <c r="M35" s="152"/>
      <c r="N35" s="152" t="s">
        <v>285</v>
      </c>
      <c r="O35" s="152" t="s">
        <v>285</v>
      </c>
      <c r="P35" s="152" t="s">
        <v>285</v>
      </c>
      <c r="Q35" s="152"/>
      <c r="R35" s="152" t="s">
        <v>285</v>
      </c>
      <c r="S35" s="152" t="s">
        <v>285</v>
      </c>
      <c r="T35" s="152" t="s">
        <v>285</v>
      </c>
      <c r="U35" s="152"/>
      <c r="V35" s="152">
        <v>0</v>
      </c>
      <c r="W35" s="152">
        <v>0</v>
      </c>
      <c r="X35" s="152">
        <v>0</v>
      </c>
      <c r="Y35" s="152"/>
      <c r="Z35" s="152">
        <v>13.636363636363635</v>
      </c>
      <c r="AA35" s="152">
        <v>0</v>
      </c>
      <c r="AB35" s="152">
        <v>37.5</v>
      </c>
      <c r="AC35" s="157"/>
    </row>
    <row r="36" spans="1:29" ht="14.25" customHeight="1" x14ac:dyDescent="0.3">
      <c r="A36" s="202" t="s">
        <v>390</v>
      </c>
      <c r="B36" s="202"/>
      <c r="C36" s="202"/>
      <c r="D36" s="202"/>
      <c r="E36" s="202"/>
      <c r="F36" s="202"/>
      <c r="G36" s="202"/>
      <c r="H36" s="202"/>
      <c r="I36" s="202"/>
      <c r="J36" s="202"/>
      <c r="K36" s="202"/>
      <c r="L36" s="202"/>
      <c r="M36" s="202"/>
      <c r="N36" s="202"/>
      <c r="O36" s="202"/>
      <c r="P36" s="202"/>
      <c r="Q36" s="202"/>
      <c r="R36" s="202"/>
      <c r="S36" s="202"/>
      <c r="T36" s="202"/>
      <c r="U36" s="202"/>
      <c r="V36" s="202"/>
      <c r="W36" s="202"/>
      <c r="X36" s="202"/>
      <c r="Y36" s="202"/>
      <c r="Z36" s="202"/>
      <c r="AA36" s="202"/>
      <c r="AB36" s="202"/>
      <c r="AC36" s="152"/>
    </row>
    <row r="37" spans="1:29" x14ac:dyDescent="0.3">
      <c r="A37" s="201" t="s">
        <v>305</v>
      </c>
      <c r="B37" s="201"/>
      <c r="C37" s="201"/>
      <c r="D37" s="201"/>
      <c r="E37" s="201"/>
      <c r="F37" s="201"/>
      <c r="G37" s="201"/>
      <c r="H37" s="201"/>
      <c r="I37" s="201"/>
      <c r="J37" s="201"/>
      <c r="K37" s="201"/>
      <c r="L37" s="201"/>
      <c r="M37" s="201"/>
      <c r="N37" s="201"/>
      <c r="O37" s="201"/>
      <c r="P37" s="201"/>
      <c r="Q37" s="201"/>
      <c r="R37" s="201"/>
      <c r="S37" s="201"/>
      <c r="T37" s="201"/>
      <c r="U37" s="201"/>
      <c r="V37" s="201"/>
      <c r="W37" s="201"/>
      <c r="X37" s="201"/>
      <c r="Y37" s="201"/>
      <c r="Z37" s="201"/>
      <c r="AA37" s="201"/>
      <c r="AB37" s="201"/>
      <c r="AC37" s="152"/>
    </row>
    <row r="38" spans="1:29" x14ac:dyDescent="0.3">
      <c r="A38" s="61"/>
      <c r="B38" s="62"/>
      <c r="C38" s="62"/>
      <c r="D38" s="62"/>
      <c r="E38" s="62"/>
      <c r="F38" s="62"/>
      <c r="G38" s="62"/>
      <c r="H38" s="62"/>
      <c r="I38" s="62"/>
      <c r="J38" s="62"/>
      <c r="K38" s="62"/>
      <c r="L38" s="62"/>
      <c r="M38" s="62"/>
      <c r="N38" s="62"/>
      <c r="O38" s="62"/>
      <c r="P38" s="62"/>
      <c r="Q38" s="62"/>
      <c r="R38" s="62"/>
      <c r="S38" s="62"/>
      <c r="T38" s="62"/>
      <c r="U38" s="62"/>
      <c r="V38" s="62"/>
      <c r="W38" s="62"/>
      <c r="X38" s="62"/>
      <c r="Y38" s="62"/>
      <c r="Z38" s="62"/>
      <c r="AA38" s="62"/>
      <c r="AB38" s="62"/>
      <c r="AC38" s="152"/>
    </row>
    <row r="39" spans="1:29" x14ac:dyDescent="0.3">
      <c r="AC39" s="152"/>
    </row>
  </sheetData>
  <mergeCells count="15">
    <mergeCell ref="A9:AB9"/>
    <mergeCell ref="V6:X6"/>
    <mergeCell ref="Z6:AB6"/>
    <mergeCell ref="R6:T6"/>
    <mergeCell ref="A22:AB22"/>
    <mergeCell ref="A6:A7"/>
    <mergeCell ref="B6:D6"/>
    <mergeCell ref="F6:H6"/>
    <mergeCell ref="J6:L6"/>
    <mergeCell ref="N6:P6"/>
    <mergeCell ref="A1:AB1"/>
    <mergeCell ref="A2:AB2"/>
    <mergeCell ref="A3:AB3"/>
    <mergeCell ref="A4:AB4"/>
    <mergeCell ref="A5:AB5"/>
  </mergeCells>
  <conditionalFormatting sqref="B10:AB11">
    <cfRule type="cellIs" dxfId="13" priority="1" operator="equal">
      <formula>0</formula>
    </cfRule>
  </conditionalFormatting>
  <conditionalFormatting sqref="M26 Q26 U26 Y26">
    <cfRule type="cellIs" dxfId="12" priority="5" operator="equal">
      <formula>0</formula>
    </cfRule>
  </conditionalFormatting>
  <hyperlinks>
    <hyperlink ref="AD2" location="Contenido!A1" display="Contenido" xr:uid="{DE58101F-C522-4CB1-95E9-C0FD4215D4D7}"/>
  </hyperlinks>
  <printOptions horizontalCentered="1"/>
  <pageMargins left="0.39370078740157483" right="0.39370078740157483" top="0.39370078740157483" bottom="0.39370078740157483" header="0.31496062992125984" footer="0.31496062992125984"/>
  <pageSetup scale="70" orientation="landscape" horizontalDpi="300" verticalDpi="300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18C3EE-D360-40D2-83C5-213AEA32DB7B}">
  <dimension ref="A1:AD261"/>
  <sheetViews>
    <sheetView showGridLines="0" zoomScale="90" zoomScaleNormal="90" zoomScaleSheetLayoutView="90" workbookViewId="0">
      <selection activeCell="AD2" sqref="AD2"/>
    </sheetView>
  </sheetViews>
  <sheetFormatPr baseColWidth="10" defaultColWidth="11.453125" defaultRowHeight="14" x14ac:dyDescent="0.35"/>
  <cols>
    <col min="1" max="1" width="17.26953125" style="38" bestFit="1" customWidth="1"/>
    <col min="2" max="4" width="7.54296875" style="38" customWidth="1"/>
    <col min="5" max="5" width="1.7265625" style="38" customWidth="1"/>
    <col min="6" max="8" width="7.54296875" style="38" customWidth="1"/>
    <col min="9" max="9" width="1.7265625" style="38" customWidth="1"/>
    <col min="10" max="12" width="7.54296875" style="38" customWidth="1"/>
    <col min="13" max="13" width="1.7265625" style="38" customWidth="1"/>
    <col min="14" max="16" width="7.54296875" style="38" customWidth="1"/>
    <col min="17" max="17" width="1.7265625" style="38" customWidth="1"/>
    <col min="18" max="20" width="7.54296875" style="38" customWidth="1"/>
    <col min="21" max="21" width="1.7265625" style="38" customWidth="1"/>
    <col min="22" max="24" width="7.54296875" style="38" customWidth="1"/>
    <col min="25" max="25" width="1.7265625" style="38" customWidth="1"/>
    <col min="26" max="28" width="7.54296875" style="38" customWidth="1"/>
    <col min="29" max="29" width="5.7265625" style="38" customWidth="1"/>
    <col min="30" max="30" width="10.81640625" style="38" customWidth="1"/>
    <col min="31" max="31" width="10.1796875" style="38" bestFit="1" customWidth="1"/>
    <col min="32" max="32" width="11.453125" style="38"/>
    <col min="33" max="34" width="9.54296875" style="38" bestFit="1" customWidth="1"/>
    <col min="35" max="35" width="10.1796875" style="38" bestFit="1" customWidth="1"/>
    <col min="36" max="97" width="11.453125" style="38"/>
    <col min="98" max="98" width="16.1796875" style="38" customWidth="1"/>
    <col min="99" max="99" width="6" style="38" customWidth="1"/>
    <col min="100" max="100" width="6" style="38" bestFit="1" customWidth="1"/>
    <col min="101" max="101" width="5.54296875" style="38" bestFit="1" customWidth="1"/>
    <col min="102" max="102" width="1.54296875" style="38" customWidth="1"/>
    <col min="103" max="103" width="6" style="38" bestFit="1" customWidth="1"/>
    <col min="104" max="105" width="5" style="38" customWidth="1"/>
    <col min="106" max="106" width="1.54296875" style="38" customWidth="1"/>
    <col min="107" max="109" width="5" style="38" customWidth="1"/>
    <col min="110" max="110" width="1.54296875" style="38" customWidth="1"/>
    <col min="111" max="113" width="5.1796875" style="38" bestFit="1" customWidth="1"/>
    <col min="114" max="114" width="1.54296875" style="38" customWidth="1"/>
    <col min="115" max="117" width="5.1796875" style="38" bestFit="1" customWidth="1"/>
    <col min="118" max="118" width="1.54296875" style="38" customWidth="1"/>
    <col min="119" max="121" width="5.1796875" style="38" bestFit="1" customWidth="1"/>
    <col min="122" max="122" width="1.54296875" style="38" customWidth="1"/>
    <col min="123" max="123" width="4.81640625" style="38" bestFit="1" customWidth="1"/>
    <col min="124" max="125" width="4.453125" style="38" customWidth="1"/>
    <col min="126" max="126" width="8.81640625" style="38" customWidth="1"/>
    <col min="127" max="127" width="12" style="38" customWidth="1"/>
    <col min="128" max="130" width="6" style="38" customWidth="1"/>
    <col min="131" max="131" width="1.54296875" style="38" customWidth="1"/>
    <col min="132" max="132" width="6.1796875" style="38" customWidth="1"/>
    <col min="133" max="134" width="5.1796875" style="38" customWidth="1"/>
    <col min="135" max="135" width="1.54296875" style="38" customWidth="1"/>
    <col min="136" max="138" width="5" style="38" customWidth="1"/>
    <col min="139" max="139" width="1.54296875" style="38" customWidth="1"/>
    <col min="140" max="142" width="5" style="38" customWidth="1"/>
    <col min="143" max="143" width="1.54296875" style="38" customWidth="1"/>
    <col min="144" max="146" width="5" style="38" customWidth="1"/>
    <col min="147" max="147" width="1.54296875" style="38" customWidth="1"/>
    <col min="148" max="150" width="5.1796875" style="38" customWidth="1"/>
    <col min="151" max="151" width="1.54296875" style="38" customWidth="1"/>
    <col min="152" max="153" width="5" style="38" customWidth="1"/>
    <col min="154" max="154" width="5.453125" style="38" customWidth="1"/>
    <col min="155" max="16384" width="11.453125" style="38"/>
  </cols>
  <sheetData>
    <row r="1" spans="1:30" ht="15.75" customHeight="1" x14ac:dyDescent="0.35">
      <c r="A1" s="335" t="s">
        <v>391</v>
      </c>
      <c r="B1" s="335"/>
      <c r="C1" s="335"/>
      <c r="D1" s="335"/>
      <c r="E1" s="335"/>
      <c r="F1" s="335"/>
      <c r="G1" s="335"/>
      <c r="H1" s="335"/>
      <c r="I1" s="335"/>
      <c r="J1" s="335"/>
      <c r="K1" s="335"/>
      <c r="L1" s="335"/>
      <c r="M1" s="335"/>
      <c r="N1" s="335"/>
      <c r="O1" s="335"/>
      <c r="P1" s="335"/>
      <c r="Q1" s="335"/>
      <c r="R1" s="335"/>
      <c r="S1" s="335"/>
      <c r="T1" s="335"/>
      <c r="U1" s="335"/>
      <c r="V1" s="335"/>
      <c r="W1" s="335"/>
      <c r="X1" s="335"/>
      <c r="Y1" s="335"/>
      <c r="Z1" s="335"/>
      <c r="AA1" s="335"/>
      <c r="AB1" s="335"/>
      <c r="AC1" s="214"/>
    </row>
    <row r="2" spans="1:30" ht="15.75" customHeight="1" x14ac:dyDescent="0.35">
      <c r="A2" s="335" t="s">
        <v>259</v>
      </c>
      <c r="B2" s="335"/>
      <c r="C2" s="335"/>
      <c r="D2" s="335"/>
      <c r="E2" s="335"/>
      <c r="F2" s="335"/>
      <c r="G2" s="335"/>
      <c r="H2" s="335"/>
      <c r="I2" s="335"/>
      <c r="J2" s="335"/>
      <c r="K2" s="335"/>
      <c r="L2" s="335"/>
      <c r="M2" s="335"/>
      <c r="N2" s="335"/>
      <c r="O2" s="335"/>
      <c r="P2" s="335"/>
      <c r="Q2" s="335"/>
      <c r="R2" s="335"/>
      <c r="S2" s="335"/>
      <c r="T2" s="335"/>
      <c r="U2" s="335"/>
      <c r="V2" s="335"/>
      <c r="W2" s="335"/>
      <c r="X2" s="335"/>
      <c r="Y2" s="335"/>
      <c r="Z2" s="335"/>
      <c r="AA2" s="335"/>
      <c r="AB2" s="335"/>
      <c r="AC2" s="214"/>
      <c r="AD2" s="311" t="s">
        <v>131</v>
      </c>
    </row>
    <row r="3" spans="1:30" ht="15.75" customHeight="1" x14ac:dyDescent="0.35">
      <c r="A3" s="335" t="s">
        <v>318</v>
      </c>
      <c r="B3" s="335"/>
      <c r="C3" s="335"/>
      <c r="D3" s="335"/>
      <c r="E3" s="335"/>
      <c r="F3" s="335"/>
      <c r="G3" s="335"/>
      <c r="H3" s="335"/>
      <c r="I3" s="335"/>
      <c r="J3" s="335"/>
      <c r="K3" s="335"/>
      <c r="L3" s="335"/>
      <c r="M3" s="335"/>
      <c r="N3" s="335"/>
      <c r="O3" s="335"/>
      <c r="P3" s="335"/>
      <c r="Q3" s="335"/>
      <c r="R3" s="335"/>
      <c r="S3" s="335"/>
      <c r="T3" s="335"/>
      <c r="U3" s="335"/>
      <c r="V3" s="335"/>
      <c r="W3" s="335"/>
      <c r="X3" s="335"/>
      <c r="Y3" s="335"/>
      <c r="Z3" s="335"/>
      <c r="AA3" s="335"/>
      <c r="AB3" s="335"/>
      <c r="AC3" s="214"/>
    </row>
    <row r="4" spans="1:30" ht="15.75" customHeight="1" x14ac:dyDescent="0.35">
      <c r="A4" s="335" t="s">
        <v>136</v>
      </c>
      <c r="B4" s="335"/>
      <c r="C4" s="335"/>
      <c r="D4" s="335"/>
      <c r="E4" s="335"/>
      <c r="F4" s="335"/>
      <c r="G4" s="335"/>
      <c r="H4" s="335"/>
      <c r="I4" s="335"/>
      <c r="J4" s="335"/>
      <c r="K4" s="335"/>
      <c r="L4" s="335"/>
      <c r="M4" s="335"/>
      <c r="N4" s="335"/>
      <c r="O4" s="335"/>
      <c r="P4" s="335"/>
      <c r="Q4" s="335"/>
      <c r="R4" s="335"/>
      <c r="S4" s="335"/>
      <c r="T4" s="335"/>
      <c r="U4" s="335"/>
      <c r="V4" s="335"/>
      <c r="W4" s="335"/>
      <c r="X4" s="335"/>
      <c r="Y4" s="335"/>
      <c r="Z4" s="335"/>
      <c r="AA4" s="335"/>
      <c r="AB4" s="335"/>
      <c r="AC4" s="214"/>
    </row>
    <row r="5" spans="1:30" s="71" customFormat="1" ht="15.75" customHeight="1" x14ac:dyDescent="0.35">
      <c r="A5" s="335" t="s">
        <v>289</v>
      </c>
      <c r="B5" s="335"/>
      <c r="C5" s="335"/>
      <c r="D5" s="335"/>
      <c r="E5" s="335"/>
      <c r="F5" s="335"/>
      <c r="G5" s="335"/>
      <c r="H5" s="335"/>
      <c r="I5" s="335"/>
      <c r="J5" s="335"/>
      <c r="K5" s="335"/>
      <c r="L5" s="335"/>
      <c r="M5" s="335"/>
      <c r="N5" s="335"/>
      <c r="O5" s="335"/>
      <c r="P5" s="335"/>
      <c r="Q5" s="335"/>
      <c r="R5" s="335"/>
      <c r="S5" s="335"/>
      <c r="T5" s="335"/>
      <c r="U5" s="335"/>
      <c r="V5" s="335"/>
      <c r="W5" s="335"/>
      <c r="X5" s="335"/>
      <c r="Y5" s="335"/>
      <c r="Z5" s="335"/>
      <c r="AA5" s="335"/>
      <c r="AB5" s="335"/>
      <c r="AC5" s="205"/>
    </row>
    <row r="6" spans="1:30" ht="21" customHeight="1" x14ac:dyDescent="0.3">
      <c r="A6" s="331" t="s">
        <v>319</v>
      </c>
      <c r="B6" s="333" t="s">
        <v>158</v>
      </c>
      <c r="C6" s="333"/>
      <c r="D6" s="333"/>
      <c r="E6" s="245"/>
      <c r="F6" s="333" t="s">
        <v>350</v>
      </c>
      <c r="G6" s="333"/>
      <c r="H6" s="333"/>
      <c r="I6" s="245"/>
      <c r="J6" s="333" t="s">
        <v>351</v>
      </c>
      <c r="K6" s="333"/>
      <c r="L6" s="333"/>
      <c r="M6" s="245"/>
      <c r="N6" s="333" t="s">
        <v>352</v>
      </c>
      <c r="O6" s="333"/>
      <c r="P6" s="333"/>
      <c r="Q6" s="245"/>
      <c r="R6" s="333" t="s">
        <v>353</v>
      </c>
      <c r="S6" s="333"/>
      <c r="T6" s="333"/>
      <c r="U6" s="245"/>
      <c r="V6" s="333" t="s">
        <v>354</v>
      </c>
      <c r="W6" s="333"/>
      <c r="X6" s="333"/>
      <c r="Y6" s="245"/>
      <c r="Z6" s="333" t="s">
        <v>355</v>
      </c>
      <c r="AA6" s="333"/>
      <c r="AB6" s="333"/>
      <c r="AC6" s="206"/>
      <c r="AD6" s="30"/>
    </row>
    <row r="7" spans="1:30" ht="21" customHeight="1" x14ac:dyDescent="0.3">
      <c r="A7" s="332"/>
      <c r="B7" s="244" t="s">
        <v>158</v>
      </c>
      <c r="C7" s="244" t="s">
        <v>297</v>
      </c>
      <c r="D7" s="244" t="s">
        <v>298</v>
      </c>
      <c r="E7" s="245"/>
      <c r="F7" s="244" t="s">
        <v>158</v>
      </c>
      <c r="G7" s="244" t="s">
        <v>297</v>
      </c>
      <c r="H7" s="244" t="s">
        <v>298</v>
      </c>
      <c r="I7" s="245"/>
      <c r="J7" s="244" t="s">
        <v>158</v>
      </c>
      <c r="K7" s="244" t="s">
        <v>297</v>
      </c>
      <c r="L7" s="244" t="s">
        <v>298</v>
      </c>
      <c r="M7" s="245"/>
      <c r="N7" s="244" t="s">
        <v>158</v>
      </c>
      <c r="O7" s="244" t="s">
        <v>297</v>
      </c>
      <c r="P7" s="244" t="s">
        <v>298</v>
      </c>
      <c r="Q7" s="245"/>
      <c r="R7" s="244" t="s">
        <v>158</v>
      </c>
      <c r="S7" s="244" t="s">
        <v>297</v>
      </c>
      <c r="T7" s="244" t="s">
        <v>298</v>
      </c>
      <c r="U7" s="245"/>
      <c r="V7" s="244" t="s">
        <v>158</v>
      </c>
      <c r="W7" s="244" t="s">
        <v>297</v>
      </c>
      <c r="X7" s="244" t="s">
        <v>298</v>
      </c>
      <c r="Y7" s="245"/>
      <c r="Z7" s="244" t="s">
        <v>158</v>
      </c>
      <c r="AA7" s="244" t="s">
        <v>297</v>
      </c>
      <c r="AB7" s="244" t="s">
        <v>298</v>
      </c>
      <c r="AC7" s="63"/>
      <c r="AD7" s="30"/>
    </row>
    <row r="8" spans="1:30" x14ac:dyDescent="0.35">
      <c r="A8" s="94"/>
      <c r="B8" s="95"/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  <c r="S8" s="95"/>
      <c r="T8" s="95"/>
      <c r="U8" s="95"/>
      <c r="V8" s="95"/>
      <c r="W8" s="95"/>
      <c r="X8" s="95"/>
      <c r="Y8" s="95"/>
      <c r="Z8" s="95"/>
      <c r="AA8" s="95"/>
      <c r="AB8" s="95"/>
      <c r="AC8" s="263"/>
    </row>
    <row r="9" spans="1:30" s="41" customFormat="1" x14ac:dyDescent="0.35">
      <c r="A9" s="21" t="s">
        <v>158</v>
      </c>
      <c r="B9" s="154">
        <v>4438</v>
      </c>
      <c r="C9" s="154">
        <v>2849</v>
      </c>
      <c r="D9" s="154">
        <v>1589</v>
      </c>
      <c r="E9" s="154"/>
      <c r="F9" s="154">
        <v>1382</v>
      </c>
      <c r="G9" s="154">
        <v>882</v>
      </c>
      <c r="H9" s="154">
        <v>500</v>
      </c>
      <c r="I9" s="154"/>
      <c r="J9" s="154">
        <v>1142</v>
      </c>
      <c r="K9" s="154">
        <v>700</v>
      </c>
      <c r="L9" s="154">
        <v>442</v>
      </c>
      <c r="M9" s="154"/>
      <c r="N9" s="154">
        <v>670</v>
      </c>
      <c r="O9" s="154">
        <v>461</v>
      </c>
      <c r="P9" s="154">
        <v>209</v>
      </c>
      <c r="Q9" s="154"/>
      <c r="R9" s="154">
        <v>898</v>
      </c>
      <c r="S9" s="154">
        <v>571</v>
      </c>
      <c r="T9" s="154">
        <v>327</v>
      </c>
      <c r="U9" s="154"/>
      <c r="V9" s="154">
        <v>227</v>
      </c>
      <c r="W9" s="154">
        <v>158</v>
      </c>
      <c r="X9" s="154">
        <v>69</v>
      </c>
      <c r="Y9" s="154"/>
      <c r="Z9" s="154">
        <v>119</v>
      </c>
      <c r="AA9" s="154">
        <v>77</v>
      </c>
      <c r="AB9" s="154">
        <v>42</v>
      </c>
      <c r="AC9" s="186"/>
      <c r="AD9" s="38"/>
    </row>
    <row r="10" spans="1:30" s="41" customFormat="1" x14ac:dyDescent="0.35">
      <c r="A10" s="21"/>
      <c r="B10" s="151"/>
      <c r="C10" s="151"/>
      <c r="D10" s="151"/>
      <c r="E10" s="151"/>
      <c r="F10" s="151"/>
      <c r="G10" s="151"/>
      <c r="H10" s="151"/>
      <c r="I10" s="151"/>
      <c r="J10" s="151"/>
      <c r="K10" s="151"/>
      <c r="L10" s="151"/>
      <c r="M10" s="151"/>
      <c r="N10" s="151"/>
      <c r="O10" s="151"/>
      <c r="P10" s="151"/>
      <c r="Q10" s="151"/>
      <c r="R10" s="151"/>
      <c r="S10" s="151"/>
      <c r="T10" s="151"/>
      <c r="U10" s="151"/>
      <c r="V10" s="151"/>
      <c r="W10" s="151"/>
      <c r="X10" s="151"/>
      <c r="Y10" s="151"/>
      <c r="Z10" s="151"/>
      <c r="AA10" s="151"/>
      <c r="AB10" s="151"/>
      <c r="AC10" s="290"/>
      <c r="AD10" s="38"/>
    </row>
    <row r="11" spans="1:30" x14ac:dyDescent="0.35">
      <c r="A11" s="169" t="s">
        <v>220</v>
      </c>
      <c r="B11" s="151">
        <v>192</v>
      </c>
      <c r="C11" s="151">
        <v>106</v>
      </c>
      <c r="D11" s="151">
        <v>86</v>
      </c>
      <c r="E11" s="151"/>
      <c r="F11" s="151">
        <v>43</v>
      </c>
      <c r="G11" s="151">
        <v>24</v>
      </c>
      <c r="H11" s="151">
        <v>19</v>
      </c>
      <c r="I11" s="151"/>
      <c r="J11" s="151">
        <v>34</v>
      </c>
      <c r="K11" s="151">
        <v>16</v>
      </c>
      <c r="L11" s="151">
        <v>18</v>
      </c>
      <c r="M11" s="151"/>
      <c r="N11" s="151">
        <v>34</v>
      </c>
      <c r="O11" s="151">
        <v>25</v>
      </c>
      <c r="P11" s="151">
        <v>9</v>
      </c>
      <c r="Q11" s="151"/>
      <c r="R11" s="151">
        <v>46</v>
      </c>
      <c r="S11" s="151">
        <v>28</v>
      </c>
      <c r="T11" s="151">
        <v>18</v>
      </c>
      <c r="U11" s="151"/>
      <c r="V11" s="151">
        <v>29</v>
      </c>
      <c r="W11" s="151">
        <v>11</v>
      </c>
      <c r="X11" s="151">
        <v>18</v>
      </c>
      <c r="Y11" s="151"/>
      <c r="Z11" s="151">
        <v>6</v>
      </c>
      <c r="AA11" s="151">
        <v>2</v>
      </c>
      <c r="AB11" s="151">
        <v>4</v>
      </c>
      <c r="AC11" s="290"/>
    </row>
    <row r="12" spans="1:30" x14ac:dyDescent="0.35">
      <c r="A12" s="169" t="s">
        <v>221</v>
      </c>
      <c r="B12" s="151">
        <v>115</v>
      </c>
      <c r="C12" s="151">
        <v>61</v>
      </c>
      <c r="D12" s="151">
        <v>54</v>
      </c>
      <c r="E12" s="151"/>
      <c r="F12" s="151">
        <v>28</v>
      </c>
      <c r="G12" s="151">
        <v>13</v>
      </c>
      <c r="H12" s="151">
        <v>15</v>
      </c>
      <c r="I12" s="151"/>
      <c r="J12" s="151">
        <v>26</v>
      </c>
      <c r="K12" s="151">
        <v>12</v>
      </c>
      <c r="L12" s="151">
        <v>14</v>
      </c>
      <c r="M12" s="151"/>
      <c r="N12" s="151">
        <v>34</v>
      </c>
      <c r="O12" s="151">
        <v>20</v>
      </c>
      <c r="P12" s="151">
        <v>14</v>
      </c>
      <c r="Q12" s="151"/>
      <c r="R12" s="151">
        <v>18</v>
      </c>
      <c r="S12" s="151">
        <v>11</v>
      </c>
      <c r="T12" s="151">
        <v>7</v>
      </c>
      <c r="U12" s="151"/>
      <c r="V12" s="151">
        <v>6</v>
      </c>
      <c r="W12" s="151">
        <v>4</v>
      </c>
      <c r="X12" s="151">
        <v>2</v>
      </c>
      <c r="Y12" s="151"/>
      <c r="Z12" s="151">
        <v>3</v>
      </c>
      <c r="AA12" s="151">
        <v>1</v>
      </c>
      <c r="AB12" s="151">
        <v>2</v>
      </c>
      <c r="AC12" s="290"/>
    </row>
    <row r="13" spans="1:30" x14ac:dyDescent="0.35">
      <c r="A13" s="169" t="s">
        <v>222</v>
      </c>
      <c r="B13" s="151">
        <v>16</v>
      </c>
      <c r="C13" s="151">
        <v>8</v>
      </c>
      <c r="D13" s="151">
        <v>8</v>
      </c>
      <c r="E13" s="151"/>
      <c r="F13" s="151">
        <v>3</v>
      </c>
      <c r="G13" s="151">
        <v>2</v>
      </c>
      <c r="H13" s="151">
        <v>1</v>
      </c>
      <c r="I13" s="151"/>
      <c r="J13" s="151">
        <v>0</v>
      </c>
      <c r="K13" s="151">
        <v>0</v>
      </c>
      <c r="L13" s="151">
        <v>0</v>
      </c>
      <c r="M13" s="151"/>
      <c r="N13" s="151">
        <v>0</v>
      </c>
      <c r="O13" s="151">
        <v>0</v>
      </c>
      <c r="P13" s="151">
        <v>0</v>
      </c>
      <c r="Q13" s="151"/>
      <c r="R13" s="151">
        <v>4</v>
      </c>
      <c r="S13" s="151">
        <v>1</v>
      </c>
      <c r="T13" s="151">
        <v>3</v>
      </c>
      <c r="U13" s="151"/>
      <c r="V13" s="151">
        <v>2</v>
      </c>
      <c r="W13" s="151">
        <v>2</v>
      </c>
      <c r="X13" s="151">
        <v>0</v>
      </c>
      <c r="Y13" s="151"/>
      <c r="Z13" s="151">
        <v>7</v>
      </c>
      <c r="AA13" s="151">
        <v>3</v>
      </c>
      <c r="AB13" s="151">
        <v>4</v>
      </c>
      <c r="AC13" s="290"/>
    </row>
    <row r="14" spans="1:30" x14ac:dyDescent="0.35">
      <c r="A14" s="169" t="s">
        <v>223</v>
      </c>
      <c r="B14" s="151">
        <v>418</v>
      </c>
      <c r="C14" s="151">
        <v>269</v>
      </c>
      <c r="D14" s="151">
        <v>149</v>
      </c>
      <c r="E14" s="151"/>
      <c r="F14" s="151">
        <v>105</v>
      </c>
      <c r="G14" s="151">
        <v>60</v>
      </c>
      <c r="H14" s="151">
        <v>45</v>
      </c>
      <c r="I14" s="151"/>
      <c r="J14" s="151">
        <v>93</v>
      </c>
      <c r="K14" s="151">
        <v>61</v>
      </c>
      <c r="L14" s="151">
        <v>32</v>
      </c>
      <c r="M14" s="151"/>
      <c r="N14" s="151">
        <v>46</v>
      </c>
      <c r="O14" s="151">
        <v>26</v>
      </c>
      <c r="P14" s="151">
        <v>20</v>
      </c>
      <c r="Q14" s="151"/>
      <c r="R14" s="151">
        <v>114</v>
      </c>
      <c r="S14" s="151">
        <v>73</v>
      </c>
      <c r="T14" s="151">
        <v>41</v>
      </c>
      <c r="U14" s="151"/>
      <c r="V14" s="151">
        <v>46</v>
      </c>
      <c r="W14" s="151">
        <v>37</v>
      </c>
      <c r="X14" s="151">
        <v>9</v>
      </c>
      <c r="Y14" s="151"/>
      <c r="Z14" s="151">
        <v>14</v>
      </c>
      <c r="AA14" s="151">
        <v>12</v>
      </c>
      <c r="AB14" s="151">
        <v>2</v>
      </c>
      <c r="AC14" s="186"/>
    </row>
    <row r="15" spans="1:30" x14ac:dyDescent="0.3">
      <c r="A15" s="169" t="s">
        <v>224</v>
      </c>
      <c r="B15" s="151">
        <v>75</v>
      </c>
      <c r="C15" s="151">
        <v>49</v>
      </c>
      <c r="D15" s="151">
        <v>26</v>
      </c>
      <c r="E15" s="151"/>
      <c r="F15" s="151">
        <v>17</v>
      </c>
      <c r="G15" s="151">
        <v>10</v>
      </c>
      <c r="H15" s="151">
        <v>7</v>
      </c>
      <c r="I15" s="151"/>
      <c r="J15" s="151">
        <v>24</v>
      </c>
      <c r="K15" s="151">
        <v>19</v>
      </c>
      <c r="L15" s="151">
        <v>5</v>
      </c>
      <c r="M15" s="151"/>
      <c r="N15" s="151">
        <v>7</v>
      </c>
      <c r="O15" s="151">
        <v>3</v>
      </c>
      <c r="P15" s="151">
        <v>4</v>
      </c>
      <c r="Q15" s="151"/>
      <c r="R15" s="151">
        <v>25</v>
      </c>
      <c r="S15" s="151">
        <v>16</v>
      </c>
      <c r="T15" s="151">
        <v>9</v>
      </c>
      <c r="U15" s="151"/>
      <c r="V15" s="151">
        <v>2</v>
      </c>
      <c r="W15" s="151">
        <v>1</v>
      </c>
      <c r="X15" s="151">
        <v>1</v>
      </c>
      <c r="Y15" s="151"/>
      <c r="Z15" s="151">
        <v>0</v>
      </c>
      <c r="AA15" s="151">
        <v>0</v>
      </c>
      <c r="AB15" s="151">
        <v>0</v>
      </c>
      <c r="AC15" s="295"/>
    </row>
    <row r="16" spans="1:30" x14ac:dyDescent="0.3">
      <c r="A16" s="169" t="s">
        <v>225</v>
      </c>
      <c r="B16" s="151">
        <v>71</v>
      </c>
      <c r="C16" s="151">
        <v>49</v>
      </c>
      <c r="D16" s="151">
        <v>22</v>
      </c>
      <c r="E16" s="151"/>
      <c r="F16" s="151">
        <v>24</v>
      </c>
      <c r="G16" s="151">
        <v>17</v>
      </c>
      <c r="H16" s="151">
        <v>7</v>
      </c>
      <c r="I16" s="151"/>
      <c r="J16" s="151">
        <v>18</v>
      </c>
      <c r="K16" s="151">
        <v>10</v>
      </c>
      <c r="L16" s="151">
        <v>8</v>
      </c>
      <c r="M16" s="151"/>
      <c r="N16" s="151">
        <v>10</v>
      </c>
      <c r="O16" s="151">
        <v>7</v>
      </c>
      <c r="P16" s="151">
        <v>3</v>
      </c>
      <c r="Q16" s="151"/>
      <c r="R16" s="151">
        <v>16</v>
      </c>
      <c r="S16" s="151">
        <v>12</v>
      </c>
      <c r="T16" s="151">
        <v>4</v>
      </c>
      <c r="U16" s="151"/>
      <c r="V16" s="151">
        <v>3</v>
      </c>
      <c r="W16" s="151">
        <v>3</v>
      </c>
      <c r="X16" s="151">
        <v>0</v>
      </c>
      <c r="Y16" s="151"/>
      <c r="Z16" s="151">
        <v>0</v>
      </c>
      <c r="AA16" s="151">
        <v>0</v>
      </c>
      <c r="AB16" s="151">
        <v>0</v>
      </c>
      <c r="AC16" s="295"/>
    </row>
    <row r="17" spans="1:30" x14ac:dyDescent="0.3">
      <c r="A17" s="169" t="s">
        <v>226</v>
      </c>
      <c r="B17" s="151">
        <v>25</v>
      </c>
      <c r="C17" s="151">
        <v>13</v>
      </c>
      <c r="D17" s="151">
        <v>12</v>
      </c>
      <c r="E17" s="151"/>
      <c r="F17" s="151">
        <v>7</v>
      </c>
      <c r="G17" s="151">
        <v>3</v>
      </c>
      <c r="H17" s="151">
        <v>4</v>
      </c>
      <c r="I17" s="151"/>
      <c r="J17" s="151">
        <v>5</v>
      </c>
      <c r="K17" s="151">
        <v>2</v>
      </c>
      <c r="L17" s="151">
        <v>3</v>
      </c>
      <c r="M17" s="151"/>
      <c r="N17" s="151">
        <v>4</v>
      </c>
      <c r="O17" s="151">
        <v>2</v>
      </c>
      <c r="P17" s="151">
        <v>2</v>
      </c>
      <c r="Q17" s="151"/>
      <c r="R17" s="151">
        <v>8</v>
      </c>
      <c r="S17" s="151">
        <v>6</v>
      </c>
      <c r="T17" s="151">
        <v>2</v>
      </c>
      <c r="U17" s="151"/>
      <c r="V17" s="151">
        <v>0</v>
      </c>
      <c r="W17" s="151">
        <v>0</v>
      </c>
      <c r="X17" s="151">
        <v>0</v>
      </c>
      <c r="Y17" s="151"/>
      <c r="Z17" s="151">
        <v>1</v>
      </c>
      <c r="AA17" s="151">
        <v>0</v>
      </c>
      <c r="AB17" s="151">
        <v>1</v>
      </c>
      <c r="AC17" s="295"/>
    </row>
    <row r="18" spans="1:30" x14ac:dyDescent="0.35">
      <c r="A18" s="169" t="s">
        <v>227</v>
      </c>
      <c r="B18" s="151">
        <v>234</v>
      </c>
      <c r="C18" s="151">
        <v>158</v>
      </c>
      <c r="D18" s="151">
        <v>76</v>
      </c>
      <c r="E18" s="151"/>
      <c r="F18" s="151">
        <v>69</v>
      </c>
      <c r="G18" s="151">
        <v>49</v>
      </c>
      <c r="H18" s="151">
        <v>20</v>
      </c>
      <c r="I18" s="151"/>
      <c r="J18" s="151">
        <v>63</v>
      </c>
      <c r="K18" s="151">
        <v>40</v>
      </c>
      <c r="L18" s="151">
        <v>23</v>
      </c>
      <c r="M18" s="151"/>
      <c r="N18" s="151">
        <v>47</v>
      </c>
      <c r="O18" s="151">
        <v>32</v>
      </c>
      <c r="P18" s="151">
        <v>15</v>
      </c>
      <c r="Q18" s="151"/>
      <c r="R18" s="151">
        <v>45</v>
      </c>
      <c r="S18" s="151">
        <v>29</v>
      </c>
      <c r="T18" s="151">
        <v>16</v>
      </c>
      <c r="U18" s="151"/>
      <c r="V18" s="151">
        <v>7</v>
      </c>
      <c r="W18" s="151">
        <v>6</v>
      </c>
      <c r="X18" s="151">
        <v>1</v>
      </c>
      <c r="Y18" s="151"/>
      <c r="Z18" s="151">
        <v>3</v>
      </c>
      <c r="AA18" s="151">
        <v>2</v>
      </c>
      <c r="AB18" s="151">
        <v>1</v>
      </c>
      <c r="AC18" s="296"/>
    </row>
    <row r="19" spans="1:30" x14ac:dyDescent="0.35">
      <c r="A19" s="169" t="s">
        <v>228</v>
      </c>
      <c r="B19" s="151">
        <v>150</v>
      </c>
      <c r="C19" s="151">
        <v>99</v>
      </c>
      <c r="D19" s="151">
        <v>51</v>
      </c>
      <c r="E19" s="151"/>
      <c r="F19" s="151">
        <v>40</v>
      </c>
      <c r="G19" s="151">
        <v>22</v>
      </c>
      <c r="H19" s="151">
        <v>18</v>
      </c>
      <c r="I19" s="151"/>
      <c r="J19" s="151">
        <v>38</v>
      </c>
      <c r="K19" s="151">
        <v>25</v>
      </c>
      <c r="L19" s="151">
        <v>13</v>
      </c>
      <c r="M19" s="151"/>
      <c r="N19" s="151">
        <v>24</v>
      </c>
      <c r="O19" s="151">
        <v>18</v>
      </c>
      <c r="P19" s="151">
        <v>6</v>
      </c>
      <c r="Q19" s="151"/>
      <c r="R19" s="151">
        <v>40</v>
      </c>
      <c r="S19" s="151">
        <v>28</v>
      </c>
      <c r="T19" s="151">
        <v>12</v>
      </c>
      <c r="U19" s="151"/>
      <c r="V19" s="151">
        <v>5</v>
      </c>
      <c r="W19" s="151">
        <v>3</v>
      </c>
      <c r="X19" s="151">
        <v>2</v>
      </c>
      <c r="Y19" s="151"/>
      <c r="Z19" s="151">
        <v>3</v>
      </c>
      <c r="AA19" s="151">
        <v>3</v>
      </c>
      <c r="AB19" s="151">
        <v>0</v>
      </c>
      <c r="AC19" s="186"/>
    </row>
    <row r="20" spans="1:30" x14ac:dyDescent="0.35">
      <c r="A20" s="169" t="s">
        <v>229</v>
      </c>
      <c r="B20" s="151">
        <v>377</v>
      </c>
      <c r="C20" s="151">
        <v>238</v>
      </c>
      <c r="D20" s="151">
        <v>139</v>
      </c>
      <c r="E20" s="151"/>
      <c r="F20" s="151">
        <v>113</v>
      </c>
      <c r="G20" s="151">
        <v>54</v>
      </c>
      <c r="H20" s="151">
        <v>59</v>
      </c>
      <c r="I20" s="151"/>
      <c r="J20" s="151">
        <v>119</v>
      </c>
      <c r="K20" s="151">
        <v>80</v>
      </c>
      <c r="L20" s="151">
        <v>39</v>
      </c>
      <c r="M20" s="151"/>
      <c r="N20" s="151">
        <v>62</v>
      </c>
      <c r="O20" s="151">
        <v>46</v>
      </c>
      <c r="P20" s="151">
        <v>16</v>
      </c>
      <c r="Q20" s="151"/>
      <c r="R20" s="151">
        <v>62</v>
      </c>
      <c r="S20" s="151">
        <v>42</v>
      </c>
      <c r="T20" s="151">
        <v>20</v>
      </c>
      <c r="U20" s="151"/>
      <c r="V20" s="151">
        <v>18</v>
      </c>
      <c r="W20" s="151">
        <v>15</v>
      </c>
      <c r="X20" s="151">
        <v>3</v>
      </c>
      <c r="Y20" s="151"/>
      <c r="Z20" s="151">
        <v>3</v>
      </c>
      <c r="AA20" s="151">
        <v>1</v>
      </c>
      <c r="AB20" s="151">
        <v>2</v>
      </c>
      <c r="AC20" s="296"/>
    </row>
    <row r="21" spans="1:30" x14ac:dyDescent="0.35">
      <c r="A21" s="169" t="s">
        <v>230</v>
      </c>
      <c r="B21" s="151">
        <v>129</v>
      </c>
      <c r="C21" s="151">
        <v>71</v>
      </c>
      <c r="D21" s="151">
        <v>58</v>
      </c>
      <c r="E21" s="151"/>
      <c r="F21" s="151">
        <v>42</v>
      </c>
      <c r="G21" s="151">
        <v>21</v>
      </c>
      <c r="H21" s="151">
        <v>21</v>
      </c>
      <c r="I21" s="151"/>
      <c r="J21" s="151">
        <v>41</v>
      </c>
      <c r="K21" s="151">
        <v>22</v>
      </c>
      <c r="L21" s="151">
        <v>19</v>
      </c>
      <c r="M21" s="151"/>
      <c r="N21" s="151">
        <v>21</v>
      </c>
      <c r="O21" s="151">
        <v>12</v>
      </c>
      <c r="P21" s="151">
        <v>9</v>
      </c>
      <c r="Q21" s="151"/>
      <c r="R21" s="151">
        <v>23</v>
      </c>
      <c r="S21" s="151">
        <v>15</v>
      </c>
      <c r="T21" s="151">
        <v>8</v>
      </c>
      <c r="U21" s="151"/>
      <c r="V21" s="151">
        <v>1</v>
      </c>
      <c r="W21" s="151">
        <v>1</v>
      </c>
      <c r="X21" s="151">
        <v>0</v>
      </c>
      <c r="Y21" s="151"/>
      <c r="Z21" s="151">
        <v>1</v>
      </c>
      <c r="AA21" s="151">
        <v>0</v>
      </c>
      <c r="AB21" s="151">
        <v>1</v>
      </c>
      <c r="AC21" s="296"/>
    </row>
    <row r="22" spans="1:30" x14ac:dyDescent="0.35">
      <c r="A22" s="169" t="s">
        <v>231</v>
      </c>
      <c r="B22" s="151">
        <v>475</v>
      </c>
      <c r="C22" s="151">
        <v>295</v>
      </c>
      <c r="D22" s="151">
        <v>180</v>
      </c>
      <c r="E22" s="151"/>
      <c r="F22" s="151">
        <v>109</v>
      </c>
      <c r="G22" s="151">
        <v>69</v>
      </c>
      <c r="H22" s="151">
        <v>40</v>
      </c>
      <c r="I22" s="151"/>
      <c r="J22" s="151">
        <v>104</v>
      </c>
      <c r="K22" s="151">
        <v>66</v>
      </c>
      <c r="L22" s="151">
        <v>38</v>
      </c>
      <c r="M22" s="151"/>
      <c r="N22" s="151">
        <v>41</v>
      </c>
      <c r="O22" s="151">
        <v>27</v>
      </c>
      <c r="P22" s="151">
        <v>14</v>
      </c>
      <c r="Q22" s="151"/>
      <c r="R22" s="151">
        <v>166</v>
      </c>
      <c r="S22" s="151">
        <v>95</v>
      </c>
      <c r="T22" s="151">
        <v>71</v>
      </c>
      <c r="U22" s="151"/>
      <c r="V22" s="151">
        <v>40</v>
      </c>
      <c r="W22" s="151">
        <v>28</v>
      </c>
      <c r="X22" s="151">
        <v>12</v>
      </c>
      <c r="Y22" s="151"/>
      <c r="Z22" s="151">
        <v>15</v>
      </c>
      <c r="AA22" s="151">
        <v>10</v>
      </c>
      <c r="AB22" s="151">
        <v>5</v>
      </c>
      <c r="AC22" s="290"/>
    </row>
    <row r="23" spans="1:30" x14ac:dyDescent="0.35">
      <c r="A23" s="169" t="s">
        <v>232</v>
      </c>
      <c r="B23" s="151">
        <v>32</v>
      </c>
      <c r="C23" s="151">
        <v>23</v>
      </c>
      <c r="D23" s="151">
        <v>9</v>
      </c>
      <c r="E23" s="151"/>
      <c r="F23" s="151">
        <v>13</v>
      </c>
      <c r="G23" s="151">
        <v>9</v>
      </c>
      <c r="H23" s="151">
        <v>4</v>
      </c>
      <c r="I23" s="151"/>
      <c r="J23" s="151">
        <v>10</v>
      </c>
      <c r="K23" s="151">
        <v>7</v>
      </c>
      <c r="L23" s="151">
        <v>3</v>
      </c>
      <c r="M23" s="151"/>
      <c r="N23" s="151">
        <v>4</v>
      </c>
      <c r="O23" s="151">
        <v>3</v>
      </c>
      <c r="P23" s="151">
        <v>1</v>
      </c>
      <c r="Q23" s="151"/>
      <c r="R23" s="151">
        <v>5</v>
      </c>
      <c r="S23" s="151">
        <v>4</v>
      </c>
      <c r="T23" s="151">
        <v>1</v>
      </c>
      <c r="U23" s="151"/>
      <c r="V23" s="151">
        <v>0</v>
      </c>
      <c r="W23" s="151">
        <v>0</v>
      </c>
      <c r="X23" s="151">
        <v>0</v>
      </c>
      <c r="Y23" s="151"/>
      <c r="Z23" s="151">
        <v>0</v>
      </c>
      <c r="AA23" s="151">
        <v>0</v>
      </c>
      <c r="AB23" s="151">
        <v>0</v>
      </c>
      <c r="AC23" s="71"/>
    </row>
    <row r="24" spans="1:30" x14ac:dyDescent="0.35">
      <c r="A24" s="169" t="s">
        <v>233</v>
      </c>
      <c r="B24" s="151">
        <v>73</v>
      </c>
      <c r="C24" s="151">
        <v>49</v>
      </c>
      <c r="D24" s="151">
        <v>24</v>
      </c>
      <c r="E24" s="151"/>
      <c r="F24" s="151">
        <v>34</v>
      </c>
      <c r="G24" s="151">
        <v>22</v>
      </c>
      <c r="H24" s="151">
        <v>12</v>
      </c>
      <c r="I24" s="151"/>
      <c r="J24" s="151">
        <v>5</v>
      </c>
      <c r="K24" s="151">
        <v>5</v>
      </c>
      <c r="L24" s="151">
        <v>0</v>
      </c>
      <c r="M24" s="151"/>
      <c r="N24" s="151">
        <v>2</v>
      </c>
      <c r="O24" s="151">
        <v>1</v>
      </c>
      <c r="P24" s="151">
        <v>1</v>
      </c>
      <c r="Q24" s="151"/>
      <c r="R24" s="151">
        <v>17</v>
      </c>
      <c r="S24" s="151">
        <v>11</v>
      </c>
      <c r="T24" s="151">
        <v>6</v>
      </c>
      <c r="U24" s="151"/>
      <c r="V24" s="151">
        <v>14</v>
      </c>
      <c r="W24" s="151">
        <v>9</v>
      </c>
      <c r="X24" s="151">
        <v>5</v>
      </c>
      <c r="Y24" s="151"/>
      <c r="Z24" s="151">
        <v>1</v>
      </c>
      <c r="AA24" s="151">
        <v>1</v>
      </c>
      <c r="AB24" s="151">
        <v>0</v>
      </c>
      <c r="AC24" s="263"/>
    </row>
    <row r="25" spans="1:30" x14ac:dyDescent="0.35">
      <c r="A25" s="169" t="s">
        <v>234</v>
      </c>
      <c r="B25" s="151">
        <v>70</v>
      </c>
      <c r="C25" s="151">
        <v>45</v>
      </c>
      <c r="D25" s="151">
        <v>25</v>
      </c>
      <c r="E25" s="151"/>
      <c r="F25" s="151">
        <v>34</v>
      </c>
      <c r="G25" s="151">
        <v>23</v>
      </c>
      <c r="H25" s="151">
        <v>11</v>
      </c>
      <c r="I25" s="151"/>
      <c r="J25" s="151">
        <v>17</v>
      </c>
      <c r="K25" s="151">
        <v>10</v>
      </c>
      <c r="L25" s="151">
        <v>7</v>
      </c>
      <c r="M25" s="151"/>
      <c r="N25" s="151">
        <v>12</v>
      </c>
      <c r="O25" s="151">
        <v>7</v>
      </c>
      <c r="P25" s="151">
        <v>5</v>
      </c>
      <c r="Q25" s="151"/>
      <c r="R25" s="151">
        <v>7</v>
      </c>
      <c r="S25" s="151">
        <v>5</v>
      </c>
      <c r="T25" s="151">
        <v>2</v>
      </c>
      <c r="U25" s="151"/>
      <c r="V25" s="151">
        <v>0</v>
      </c>
      <c r="W25" s="151">
        <v>0</v>
      </c>
      <c r="X25" s="151">
        <v>0</v>
      </c>
      <c r="Y25" s="151"/>
      <c r="Z25" s="151">
        <v>0</v>
      </c>
      <c r="AA25" s="151">
        <v>0</v>
      </c>
      <c r="AB25" s="151">
        <v>0</v>
      </c>
      <c r="AC25" s="297"/>
    </row>
    <row r="26" spans="1:30" x14ac:dyDescent="0.35">
      <c r="A26" s="169" t="s">
        <v>235</v>
      </c>
      <c r="B26" s="151">
        <v>125</v>
      </c>
      <c r="C26" s="151">
        <v>76</v>
      </c>
      <c r="D26" s="151">
        <v>49</v>
      </c>
      <c r="E26" s="151"/>
      <c r="F26" s="151">
        <v>50</v>
      </c>
      <c r="G26" s="151">
        <v>29</v>
      </c>
      <c r="H26" s="151">
        <v>21</v>
      </c>
      <c r="I26" s="151"/>
      <c r="J26" s="151">
        <v>37</v>
      </c>
      <c r="K26" s="151">
        <v>22</v>
      </c>
      <c r="L26" s="151">
        <v>15</v>
      </c>
      <c r="M26" s="151"/>
      <c r="N26" s="151">
        <v>18</v>
      </c>
      <c r="O26" s="151">
        <v>14</v>
      </c>
      <c r="P26" s="151">
        <v>4</v>
      </c>
      <c r="Q26" s="151"/>
      <c r="R26" s="151">
        <v>5</v>
      </c>
      <c r="S26" s="151">
        <v>3</v>
      </c>
      <c r="T26" s="151">
        <v>2</v>
      </c>
      <c r="U26" s="151"/>
      <c r="V26" s="151">
        <v>6</v>
      </c>
      <c r="W26" s="151">
        <v>3</v>
      </c>
      <c r="X26" s="151">
        <v>3</v>
      </c>
      <c r="Y26" s="151"/>
      <c r="Z26" s="151">
        <v>9</v>
      </c>
      <c r="AA26" s="151">
        <v>5</v>
      </c>
      <c r="AB26" s="151">
        <v>4</v>
      </c>
      <c r="AC26" s="298"/>
    </row>
    <row r="27" spans="1:30" x14ac:dyDescent="0.35">
      <c r="A27" s="169" t="s">
        <v>236</v>
      </c>
      <c r="B27" s="151">
        <v>119</v>
      </c>
      <c r="C27" s="151">
        <v>80</v>
      </c>
      <c r="D27" s="151">
        <v>39</v>
      </c>
      <c r="E27" s="151"/>
      <c r="F27" s="151">
        <v>39</v>
      </c>
      <c r="G27" s="151">
        <v>27</v>
      </c>
      <c r="H27" s="151">
        <v>12</v>
      </c>
      <c r="I27" s="151"/>
      <c r="J27" s="151">
        <v>33</v>
      </c>
      <c r="K27" s="151">
        <v>21</v>
      </c>
      <c r="L27" s="151">
        <v>12</v>
      </c>
      <c r="M27" s="151"/>
      <c r="N27" s="151">
        <v>15</v>
      </c>
      <c r="O27" s="151">
        <v>10</v>
      </c>
      <c r="P27" s="151">
        <v>5</v>
      </c>
      <c r="Q27" s="151"/>
      <c r="R27" s="151">
        <v>29</v>
      </c>
      <c r="S27" s="151">
        <v>19</v>
      </c>
      <c r="T27" s="151">
        <v>10</v>
      </c>
      <c r="U27" s="151"/>
      <c r="V27" s="151">
        <v>0</v>
      </c>
      <c r="W27" s="151">
        <v>0</v>
      </c>
      <c r="X27" s="151">
        <v>0</v>
      </c>
      <c r="Y27" s="151"/>
      <c r="Z27" s="151">
        <v>3</v>
      </c>
      <c r="AA27" s="151">
        <v>3</v>
      </c>
      <c r="AB27" s="151">
        <v>0</v>
      </c>
      <c r="AC27" s="298"/>
    </row>
    <row r="28" spans="1:30" x14ac:dyDescent="0.35">
      <c r="A28" s="169" t="s">
        <v>237</v>
      </c>
      <c r="B28" s="151">
        <v>251</v>
      </c>
      <c r="C28" s="151">
        <v>170</v>
      </c>
      <c r="D28" s="151">
        <v>81</v>
      </c>
      <c r="E28" s="151"/>
      <c r="F28" s="151">
        <v>67</v>
      </c>
      <c r="G28" s="151">
        <v>52</v>
      </c>
      <c r="H28" s="151">
        <v>15</v>
      </c>
      <c r="I28" s="151"/>
      <c r="J28" s="151">
        <v>84</v>
      </c>
      <c r="K28" s="151">
        <v>49</v>
      </c>
      <c r="L28" s="151">
        <v>35</v>
      </c>
      <c r="M28" s="151"/>
      <c r="N28" s="151">
        <v>38</v>
      </c>
      <c r="O28" s="151">
        <v>24</v>
      </c>
      <c r="P28" s="151">
        <v>14</v>
      </c>
      <c r="Q28" s="151"/>
      <c r="R28" s="151">
        <v>54</v>
      </c>
      <c r="S28" s="151">
        <v>39</v>
      </c>
      <c r="T28" s="151">
        <v>15</v>
      </c>
      <c r="U28" s="151"/>
      <c r="V28" s="151">
        <v>5</v>
      </c>
      <c r="W28" s="151">
        <v>5</v>
      </c>
      <c r="X28" s="151">
        <v>0</v>
      </c>
      <c r="Y28" s="151"/>
      <c r="Z28" s="151">
        <v>3</v>
      </c>
      <c r="AA28" s="151">
        <v>1</v>
      </c>
      <c r="AB28" s="151">
        <v>2</v>
      </c>
      <c r="AC28" s="298"/>
      <c r="AD28" s="41"/>
    </row>
    <row r="29" spans="1:30" x14ac:dyDescent="0.35">
      <c r="A29" s="169" t="s">
        <v>238</v>
      </c>
      <c r="B29" s="151">
        <v>39</v>
      </c>
      <c r="C29" s="151">
        <v>23</v>
      </c>
      <c r="D29" s="151">
        <v>16</v>
      </c>
      <c r="E29" s="151"/>
      <c r="F29" s="151">
        <v>14</v>
      </c>
      <c r="G29" s="151">
        <v>8</v>
      </c>
      <c r="H29" s="151">
        <v>6</v>
      </c>
      <c r="I29" s="151"/>
      <c r="J29" s="151">
        <v>13</v>
      </c>
      <c r="K29" s="151">
        <v>8</v>
      </c>
      <c r="L29" s="151">
        <v>5</v>
      </c>
      <c r="M29" s="151"/>
      <c r="N29" s="151">
        <v>5</v>
      </c>
      <c r="O29" s="151">
        <v>2</v>
      </c>
      <c r="P29" s="151">
        <v>3</v>
      </c>
      <c r="Q29" s="151"/>
      <c r="R29" s="151">
        <v>6</v>
      </c>
      <c r="S29" s="151">
        <v>4</v>
      </c>
      <c r="T29" s="151">
        <v>2</v>
      </c>
      <c r="U29" s="151"/>
      <c r="V29" s="151">
        <v>1</v>
      </c>
      <c r="W29" s="151">
        <v>1</v>
      </c>
      <c r="X29" s="151">
        <v>0</v>
      </c>
      <c r="Y29" s="151"/>
      <c r="Z29" s="151">
        <v>0</v>
      </c>
      <c r="AA29" s="151">
        <v>0</v>
      </c>
      <c r="AB29" s="151">
        <v>0</v>
      </c>
      <c r="AC29" s="298"/>
    </row>
    <row r="30" spans="1:30" x14ac:dyDescent="0.35">
      <c r="A30" s="169" t="s">
        <v>239</v>
      </c>
      <c r="B30" s="151">
        <v>73</v>
      </c>
      <c r="C30" s="151">
        <v>48</v>
      </c>
      <c r="D30" s="151">
        <v>25</v>
      </c>
      <c r="E30" s="151"/>
      <c r="F30" s="151">
        <v>33</v>
      </c>
      <c r="G30" s="151">
        <v>25</v>
      </c>
      <c r="H30" s="151">
        <v>8</v>
      </c>
      <c r="I30" s="151"/>
      <c r="J30" s="151">
        <v>9</v>
      </c>
      <c r="K30" s="151">
        <v>8</v>
      </c>
      <c r="L30" s="151">
        <v>1</v>
      </c>
      <c r="M30" s="151"/>
      <c r="N30" s="151">
        <v>12</v>
      </c>
      <c r="O30" s="151">
        <v>5</v>
      </c>
      <c r="P30" s="151">
        <v>7</v>
      </c>
      <c r="Q30" s="151"/>
      <c r="R30" s="151">
        <v>12</v>
      </c>
      <c r="S30" s="151">
        <v>7</v>
      </c>
      <c r="T30" s="151">
        <v>5</v>
      </c>
      <c r="U30" s="151"/>
      <c r="V30" s="151">
        <v>4</v>
      </c>
      <c r="W30" s="151">
        <v>1</v>
      </c>
      <c r="X30" s="151">
        <v>3</v>
      </c>
      <c r="Y30" s="151"/>
      <c r="Z30" s="151">
        <v>3</v>
      </c>
      <c r="AA30" s="151">
        <v>2</v>
      </c>
      <c r="AB30" s="151">
        <v>1</v>
      </c>
      <c r="AC30" s="297"/>
    </row>
    <row r="31" spans="1:30" x14ac:dyDescent="0.35">
      <c r="A31" s="169" t="s">
        <v>240</v>
      </c>
      <c r="B31" s="151">
        <v>225</v>
      </c>
      <c r="C31" s="151">
        <v>139</v>
      </c>
      <c r="D31" s="151">
        <v>86</v>
      </c>
      <c r="E31" s="151"/>
      <c r="F31" s="151">
        <v>74</v>
      </c>
      <c r="G31" s="151">
        <v>44</v>
      </c>
      <c r="H31" s="151">
        <v>30</v>
      </c>
      <c r="I31" s="151"/>
      <c r="J31" s="151">
        <v>78</v>
      </c>
      <c r="K31" s="151">
        <v>49</v>
      </c>
      <c r="L31" s="151">
        <v>29</v>
      </c>
      <c r="M31" s="151"/>
      <c r="N31" s="151">
        <v>20</v>
      </c>
      <c r="O31" s="151">
        <v>15</v>
      </c>
      <c r="P31" s="151">
        <v>5</v>
      </c>
      <c r="Q31" s="151"/>
      <c r="R31" s="151">
        <v>31</v>
      </c>
      <c r="S31" s="151">
        <v>13</v>
      </c>
      <c r="T31" s="151">
        <v>18</v>
      </c>
      <c r="U31" s="151"/>
      <c r="V31" s="151">
        <v>11</v>
      </c>
      <c r="W31" s="151">
        <v>8</v>
      </c>
      <c r="X31" s="151">
        <v>3</v>
      </c>
      <c r="Y31" s="151"/>
      <c r="Z31" s="151">
        <v>11</v>
      </c>
      <c r="AA31" s="151">
        <v>10</v>
      </c>
      <c r="AB31" s="151">
        <v>1</v>
      </c>
      <c r="AC31" s="298"/>
    </row>
    <row r="32" spans="1:30" x14ac:dyDescent="0.35">
      <c r="A32" s="169" t="s">
        <v>241</v>
      </c>
      <c r="B32" s="151">
        <v>548</v>
      </c>
      <c r="C32" s="151">
        <v>387</v>
      </c>
      <c r="D32" s="151">
        <v>161</v>
      </c>
      <c r="E32" s="151"/>
      <c r="F32" s="151">
        <v>261</v>
      </c>
      <c r="G32" s="151">
        <v>197</v>
      </c>
      <c r="H32" s="151">
        <v>64</v>
      </c>
      <c r="I32" s="151"/>
      <c r="J32" s="151">
        <v>116</v>
      </c>
      <c r="K32" s="151">
        <v>53</v>
      </c>
      <c r="L32" s="151">
        <v>63</v>
      </c>
      <c r="M32" s="151"/>
      <c r="N32" s="151">
        <v>89</v>
      </c>
      <c r="O32" s="151">
        <v>76</v>
      </c>
      <c r="P32" s="151">
        <v>13</v>
      </c>
      <c r="Q32" s="151"/>
      <c r="R32" s="151">
        <v>71</v>
      </c>
      <c r="S32" s="151">
        <v>52</v>
      </c>
      <c r="T32" s="151">
        <v>19</v>
      </c>
      <c r="U32" s="151"/>
      <c r="V32" s="151">
        <v>5</v>
      </c>
      <c r="W32" s="151">
        <v>5</v>
      </c>
      <c r="X32" s="151">
        <v>0</v>
      </c>
      <c r="Y32" s="151"/>
      <c r="Z32" s="151">
        <v>6</v>
      </c>
      <c r="AA32" s="151">
        <v>4</v>
      </c>
      <c r="AB32" s="151">
        <v>2</v>
      </c>
      <c r="AC32" s="298"/>
    </row>
    <row r="33" spans="1:30" x14ac:dyDescent="0.35">
      <c r="A33" s="169" t="s">
        <v>242</v>
      </c>
      <c r="B33" s="151">
        <v>27</v>
      </c>
      <c r="C33" s="151">
        <v>17</v>
      </c>
      <c r="D33" s="151">
        <v>10</v>
      </c>
      <c r="E33" s="151"/>
      <c r="F33" s="151">
        <v>9</v>
      </c>
      <c r="G33" s="151">
        <v>5</v>
      </c>
      <c r="H33" s="151">
        <v>4</v>
      </c>
      <c r="I33" s="151"/>
      <c r="J33" s="151">
        <v>8</v>
      </c>
      <c r="K33" s="151">
        <v>6</v>
      </c>
      <c r="L33" s="151">
        <v>2</v>
      </c>
      <c r="M33" s="151"/>
      <c r="N33" s="151">
        <v>4</v>
      </c>
      <c r="O33" s="151">
        <v>4</v>
      </c>
      <c r="P33" s="151">
        <v>0</v>
      </c>
      <c r="Q33" s="151"/>
      <c r="R33" s="151">
        <v>3</v>
      </c>
      <c r="S33" s="151">
        <v>0</v>
      </c>
      <c r="T33" s="151">
        <v>3</v>
      </c>
      <c r="U33" s="151"/>
      <c r="V33" s="151">
        <v>3</v>
      </c>
      <c r="W33" s="151">
        <v>2</v>
      </c>
      <c r="X33" s="151">
        <v>1</v>
      </c>
      <c r="Y33" s="151"/>
      <c r="Z33" s="151">
        <v>0</v>
      </c>
      <c r="AA33" s="151">
        <v>0</v>
      </c>
      <c r="AB33" s="151">
        <v>0</v>
      </c>
      <c r="AC33" s="298"/>
    </row>
    <row r="34" spans="1:30" x14ac:dyDescent="0.35">
      <c r="A34" s="169" t="s">
        <v>243</v>
      </c>
      <c r="B34" s="151">
        <v>112</v>
      </c>
      <c r="C34" s="151">
        <v>75</v>
      </c>
      <c r="D34" s="151">
        <v>37</v>
      </c>
      <c r="E34" s="151"/>
      <c r="F34" s="151">
        <v>41</v>
      </c>
      <c r="G34" s="151">
        <v>29</v>
      </c>
      <c r="H34" s="151">
        <v>12</v>
      </c>
      <c r="I34" s="151"/>
      <c r="J34" s="151">
        <v>26</v>
      </c>
      <c r="K34" s="151">
        <v>19</v>
      </c>
      <c r="L34" s="151">
        <v>7</v>
      </c>
      <c r="M34" s="151"/>
      <c r="N34" s="151">
        <v>17</v>
      </c>
      <c r="O34" s="151">
        <v>12</v>
      </c>
      <c r="P34" s="151">
        <v>5</v>
      </c>
      <c r="Q34" s="151"/>
      <c r="R34" s="151">
        <v>20</v>
      </c>
      <c r="S34" s="151">
        <v>9</v>
      </c>
      <c r="T34" s="151">
        <v>11</v>
      </c>
      <c r="U34" s="151"/>
      <c r="V34" s="151">
        <v>6</v>
      </c>
      <c r="W34" s="151">
        <v>5</v>
      </c>
      <c r="X34" s="151">
        <v>1</v>
      </c>
      <c r="Y34" s="151"/>
      <c r="Z34" s="151">
        <v>2</v>
      </c>
      <c r="AA34" s="151">
        <v>1</v>
      </c>
      <c r="AB34" s="151">
        <v>1</v>
      </c>
      <c r="AC34" s="298"/>
    </row>
    <row r="35" spans="1:30" x14ac:dyDescent="0.35">
      <c r="A35" s="169" t="s">
        <v>244</v>
      </c>
      <c r="B35" s="151">
        <v>253</v>
      </c>
      <c r="C35" s="151">
        <v>165</v>
      </c>
      <c r="D35" s="151">
        <v>88</v>
      </c>
      <c r="E35" s="151"/>
      <c r="F35" s="151">
        <v>71</v>
      </c>
      <c r="G35" s="151">
        <v>45</v>
      </c>
      <c r="H35" s="151">
        <v>26</v>
      </c>
      <c r="I35" s="151"/>
      <c r="J35" s="151">
        <v>67</v>
      </c>
      <c r="K35" s="151">
        <v>43</v>
      </c>
      <c r="L35" s="151">
        <v>24</v>
      </c>
      <c r="M35" s="151"/>
      <c r="N35" s="151">
        <v>50</v>
      </c>
      <c r="O35" s="151">
        <v>36</v>
      </c>
      <c r="P35" s="151">
        <v>14</v>
      </c>
      <c r="Q35" s="151"/>
      <c r="R35" s="151">
        <v>35</v>
      </c>
      <c r="S35" s="151">
        <v>23</v>
      </c>
      <c r="T35" s="151">
        <v>12</v>
      </c>
      <c r="U35" s="151"/>
      <c r="V35" s="151">
        <v>11</v>
      </c>
      <c r="W35" s="151">
        <v>7</v>
      </c>
      <c r="X35" s="151">
        <v>4</v>
      </c>
      <c r="Y35" s="151"/>
      <c r="Z35" s="151">
        <v>19</v>
      </c>
      <c r="AA35" s="151">
        <v>11</v>
      </c>
      <c r="AB35" s="151">
        <v>8</v>
      </c>
      <c r="AC35" s="297"/>
    </row>
    <row r="36" spans="1:30" x14ac:dyDescent="0.35">
      <c r="A36" s="169" t="s">
        <v>245</v>
      </c>
      <c r="B36" s="151">
        <v>182</v>
      </c>
      <c r="C36" s="151">
        <v>112</v>
      </c>
      <c r="D36" s="151">
        <v>70</v>
      </c>
      <c r="E36" s="151"/>
      <c r="F36" s="151">
        <v>42</v>
      </c>
      <c r="G36" s="151">
        <v>23</v>
      </c>
      <c r="H36" s="151">
        <v>19</v>
      </c>
      <c r="I36" s="151"/>
      <c r="J36" s="151">
        <v>48</v>
      </c>
      <c r="K36" s="151">
        <v>29</v>
      </c>
      <c r="L36" s="151">
        <v>19</v>
      </c>
      <c r="M36" s="151"/>
      <c r="N36" s="151">
        <v>49</v>
      </c>
      <c r="O36" s="151">
        <v>29</v>
      </c>
      <c r="P36" s="151">
        <v>20</v>
      </c>
      <c r="Q36" s="151"/>
      <c r="R36" s="151">
        <v>35</v>
      </c>
      <c r="S36" s="151">
        <v>25</v>
      </c>
      <c r="T36" s="151">
        <v>10</v>
      </c>
      <c r="U36" s="151"/>
      <c r="V36" s="151">
        <v>2</v>
      </c>
      <c r="W36" s="151">
        <v>1</v>
      </c>
      <c r="X36" s="151">
        <v>1</v>
      </c>
      <c r="Y36" s="151"/>
      <c r="Z36" s="151">
        <v>6</v>
      </c>
      <c r="AA36" s="151">
        <v>5</v>
      </c>
      <c r="AB36" s="151">
        <v>1</v>
      </c>
      <c r="AC36" s="298"/>
    </row>
    <row r="37" spans="1:30" ht="14.5" thickBot="1" x14ac:dyDescent="0.4">
      <c r="A37" s="169" t="s">
        <v>246</v>
      </c>
      <c r="B37" s="151">
        <v>32</v>
      </c>
      <c r="C37" s="151">
        <v>24</v>
      </c>
      <c r="D37" s="151">
        <v>8</v>
      </c>
      <c r="E37" s="151"/>
      <c r="F37" s="151">
        <v>0</v>
      </c>
      <c r="G37" s="151">
        <v>0</v>
      </c>
      <c r="H37" s="151">
        <v>0</v>
      </c>
      <c r="I37" s="151"/>
      <c r="J37" s="151">
        <v>26</v>
      </c>
      <c r="K37" s="151">
        <v>18</v>
      </c>
      <c r="L37" s="151">
        <v>8</v>
      </c>
      <c r="M37" s="151"/>
      <c r="N37" s="151">
        <v>5</v>
      </c>
      <c r="O37" s="151">
        <v>5</v>
      </c>
      <c r="P37" s="151">
        <v>0</v>
      </c>
      <c r="Q37" s="151"/>
      <c r="R37" s="151">
        <v>1</v>
      </c>
      <c r="S37" s="151">
        <v>1</v>
      </c>
      <c r="T37" s="151">
        <v>0</v>
      </c>
      <c r="U37" s="151"/>
      <c r="V37" s="151">
        <v>0</v>
      </c>
      <c r="W37" s="151">
        <v>0</v>
      </c>
      <c r="X37" s="151">
        <v>0</v>
      </c>
      <c r="Y37" s="151"/>
      <c r="Z37" s="151">
        <v>0</v>
      </c>
      <c r="AA37" s="151">
        <v>0</v>
      </c>
      <c r="AB37" s="151">
        <v>0</v>
      </c>
      <c r="AC37" s="290"/>
    </row>
    <row r="38" spans="1:30" x14ac:dyDescent="0.3">
      <c r="A38" s="203" t="s">
        <v>305</v>
      </c>
      <c r="B38" s="127"/>
      <c r="C38" s="127"/>
      <c r="D38" s="127"/>
      <c r="E38" s="127"/>
      <c r="F38" s="127"/>
      <c r="G38" s="127"/>
      <c r="H38" s="127"/>
      <c r="I38" s="127"/>
      <c r="J38" s="127"/>
      <c r="K38" s="127"/>
      <c r="L38" s="127"/>
      <c r="M38" s="127"/>
      <c r="N38" s="127"/>
      <c r="O38" s="127"/>
      <c r="P38" s="127"/>
      <c r="Q38" s="127"/>
      <c r="R38" s="127"/>
      <c r="S38" s="127"/>
      <c r="T38" s="127"/>
      <c r="U38" s="127"/>
      <c r="V38" s="127"/>
      <c r="W38" s="127"/>
      <c r="X38" s="127"/>
      <c r="Y38" s="127"/>
      <c r="Z38" s="127"/>
      <c r="AA38" s="127"/>
      <c r="AB38" s="127"/>
      <c r="AC38" s="290"/>
    </row>
    <row r="39" spans="1:30" x14ac:dyDescent="0.3">
      <c r="A39" s="201"/>
      <c r="B39" s="95"/>
      <c r="C39" s="95"/>
      <c r="D39" s="95"/>
      <c r="E39" s="95"/>
      <c r="F39" s="95"/>
      <c r="G39" s="95"/>
      <c r="H39" s="95"/>
      <c r="I39" s="95"/>
      <c r="J39" s="95"/>
      <c r="K39" s="95"/>
      <c r="L39" s="95"/>
      <c r="M39" s="95"/>
      <c r="N39" s="95"/>
      <c r="O39" s="95"/>
      <c r="P39" s="95"/>
      <c r="Q39" s="95"/>
      <c r="R39" s="95"/>
      <c r="S39" s="95"/>
      <c r="T39" s="95"/>
      <c r="U39" s="95"/>
      <c r="V39" s="95"/>
      <c r="W39" s="95"/>
      <c r="X39" s="95"/>
      <c r="Y39" s="95"/>
      <c r="Z39" s="95"/>
      <c r="AA39" s="95"/>
      <c r="AB39" s="95"/>
      <c r="AC39" s="95"/>
      <c r="AD39" s="71"/>
    </row>
    <row r="40" spans="1:30" x14ac:dyDescent="0.3">
      <c r="A40" s="201"/>
      <c r="B40" s="95"/>
      <c r="C40" s="95"/>
      <c r="D40" s="95"/>
      <c r="E40" s="95"/>
      <c r="F40" s="95"/>
      <c r="G40" s="95"/>
      <c r="H40" s="95"/>
      <c r="I40" s="95"/>
      <c r="J40" s="95"/>
      <c r="K40" s="95"/>
      <c r="L40" s="95"/>
      <c r="M40" s="95"/>
      <c r="N40" s="95"/>
      <c r="O40" s="95"/>
      <c r="P40" s="95"/>
      <c r="Q40" s="95"/>
      <c r="R40" s="95"/>
      <c r="S40" s="95"/>
      <c r="T40" s="95"/>
      <c r="U40" s="95"/>
      <c r="V40" s="95"/>
      <c r="W40" s="95"/>
      <c r="X40" s="95"/>
      <c r="Y40" s="95"/>
      <c r="Z40" s="95"/>
      <c r="AA40" s="95"/>
      <c r="AB40" s="95"/>
      <c r="AC40" s="71"/>
      <c r="AD40" s="71"/>
    </row>
    <row r="41" spans="1:30" ht="15.75" customHeight="1" x14ac:dyDescent="0.35">
      <c r="A41" s="335" t="s">
        <v>392</v>
      </c>
      <c r="B41" s="335"/>
      <c r="C41" s="335"/>
      <c r="D41" s="335"/>
      <c r="E41" s="335"/>
      <c r="F41" s="335"/>
      <c r="G41" s="335"/>
      <c r="H41" s="335"/>
      <c r="I41" s="335"/>
      <c r="J41" s="335"/>
      <c r="K41" s="335"/>
      <c r="L41" s="335"/>
      <c r="M41" s="335"/>
      <c r="N41" s="335"/>
      <c r="O41" s="335"/>
      <c r="P41" s="335"/>
      <c r="Q41" s="335"/>
      <c r="R41" s="335"/>
      <c r="S41" s="335"/>
      <c r="T41" s="335"/>
      <c r="U41" s="335"/>
      <c r="V41" s="335"/>
      <c r="W41" s="335"/>
      <c r="X41" s="335"/>
      <c r="Y41" s="335"/>
      <c r="Z41" s="335"/>
      <c r="AA41" s="335"/>
      <c r="AB41" s="335"/>
      <c r="AC41" s="71"/>
    </row>
    <row r="42" spans="1:30" ht="15.75" customHeight="1" x14ac:dyDescent="0.35">
      <c r="A42" s="335" t="s">
        <v>260</v>
      </c>
      <c r="B42" s="335"/>
      <c r="C42" s="335"/>
      <c r="D42" s="335"/>
      <c r="E42" s="335"/>
      <c r="F42" s="335"/>
      <c r="G42" s="335"/>
      <c r="H42" s="335"/>
      <c r="I42" s="335"/>
      <c r="J42" s="335"/>
      <c r="K42" s="335"/>
      <c r="L42" s="335"/>
      <c r="M42" s="335"/>
      <c r="N42" s="335"/>
      <c r="O42" s="335"/>
      <c r="P42" s="335"/>
      <c r="Q42" s="335"/>
      <c r="R42" s="335"/>
      <c r="S42" s="335"/>
      <c r="T42" s="335"/>
      <c r="U42" s="335"/>
      <c r="V42" s="335"/>
      <c r="W42" s="335"/>
      <c r="X42" s="335"/>
      <c r="Y42" s="335"/>
      <c r="Z42" s="335"/>
      <c r="AA42" s="335"/>
      <c r="AB42" s="335"/>
      <c r="AC42" s="71"/>
      <c r="AD42" s="31" t="s">
        <v>383</v>
      </c>
    </row>
    <row r="43" spans="1:30" ht="15.75" customHeight="1" x14ac:dyDescent="0.35">
      <c r="A43" s="335" t="s">
        <v>318</v>
      </c>
      <c r="B43" s="335"/>
      <c r="C43" s="335"/>
      <c r="D43" s="335"/>
      <c r="E43" s="335"/>
      <c r="F43" s="335"/>
      <c r="G43" s="335"/>
      <c r="H43" s="335"/>
      <c r="I43" s="335"/>
      <c r="J43" s="335"/>
      <c r="K43" s="335"/>
      <c r="L43" s="335"/>
      <c r="M43" s="335"/>
      <c r="N43" s="335"/>
      <c r="O43" s="335"/>
      <c r="P43" s="335"/>
      <c r="Q43" s="335"/>
      <c r="R43" s="335"/>
      <c r="S43" s="335"/>
      <c r="T43" s="335"/>
      <c r="U43" s="335"/>
      <c r="V43" s="335"/>
      <c r="W43" s="335"/>
      <c r="X43" s="335"/>
      <c r="Y43" s="335"/>
      <c r="Z43" s="335"/>
      <c r="AA43" s="335"/>
      <c r="AB43" s="335"/>
      <c r="AC43" s="71"/>
    </row>
    <row r="44" spans="1:30" ht="15.75" customHeight="1" x14ac:dyDescent="0.35">
      <c r="A44" s="335" t="s">
        <v>136</v>
      </c>
      <c r="B44" s="335"/>
      <c r="C44" s="335"/>
      <c r="D44" s="335"/>
      <c r="E44" s="335"/>
      <c r="F44" s="335"/>
      <c r="G44" s="335"/>
      <c r="H44" s="335"/>
      <c r="I44" s="335"/>
      <c r="J44" s="335"/>
      <c r="K44" s="335"/>
      <c r="L44" s="335"/>
      <c r="M44" s="335"/>
      <c r="N44" s="335"/>
      <c r="O44" s="335"/>
      <c r="P44" s="335"/>
      <c r="Q44" s="335"/>
      <c r="R44" s="335"/>
      <c r="S44" s="335"/>
      <c r="T44" s="335"/>
      <c r="U44" s="335"/>
      <c r="V44" s="335"/>
      <c r="W44" s="335"/>
      <c r="X44" s="335"/>
      <c r="Y44" s="335"/>
      <c r="Z44" s="335"/>
      <c r="AA44" s="335"/>
      <c r="AB44" s="335"/>
      <c r="AC44" s="71"/>
    </row>
    <row r="45" spans="1:30" s="71" customFormat="1" ht="15.75" customHeight="1" x14ac:dyDescent="0.35">
      <c r="A45" s="335" t="s">
        <v>289</v>
      </c>
      <c r="B45" s="335"/>
      <c r="C45" s="335"/>
      <c r="D45" s="335"/>
      <c r="E45" s="335"/>
      <c r="F45" s="335"/>
      <c r="G45" s="335"/>
      <c r="H45" s="335"/>
      <c r="I45" s="335"/>
      <c r="J45" s="335"/>
      <c r="K45" s="335"/>
      <c r="L45" s="335"/>
      <c r="M45" s="335"/>
      <c r="N45" s="335"/>
      <c r="O45" s="335"/>
      <c r="P45" s="335"/>
      <c r="Q45" s="335"/>
      <c r="R45" s="335"/>
      <c r="S45" s="335"/>
      <c r="T45" s="335"/>
      <c r="U45" s="335"/>
      <c r="V45" s="335"/>
      <c r="W45" s="335"/>
      <c r="X45" s="335"/>
      <c r="Y45" s="335"/>
      <c r="Z45" s="335"/>
      <c r="AA45" s="335"/>
      <c r="AB45" s="335"/>
    </row>
    <row r="46" spans="1:30" ht="21" customHeight="1" x14ac:dyDescent="0.3">
      <c r="A46" s="331" t="s">
        <v>319</v>
      </c>
      <c r="B46" s="333" t="s">
        <v>158</v>
      </c>
      <c r="C46" s="333"/>
      <c r="D46" s="333"/>
      <c r="E46" s="245"/>
      <c r="F46" s="333" t="s">
        <v>350</v>
      </c>
      <c r="G46" s="333"/>
      <c r="H46" s="333"/>
      <c r="I46" s="245"/>
      <c r="J46" s="333" t="s">
        <v>351</v>
      </c>
      <c r="K46" s="333"/>
      <c r="L46" s="333"/>
      <c r="M46" s="245"/>
      <c r="N46" s="333" t="s">
        <v>352</v>
      </c>
      <c r="O46" s="333"/>
      <c r="P46" s="333"/>
      <c r="Q46" s="245"/>
      <c r="R46" s="333" t="s">
        <v>353</v>
      </c>
      <c r="S46" s="333"/>
      <c r="T46" s="333"/>
      <c r="U46" s="245"/>
      <c r="V46" s="333" t="s">
        <v>354</v>
      </c>
      <c r="W46" s="333"/>
      <c r="X46" s="333"/>
      <c r="Y46" s="245"/>
      <c r="Z46" s="333" t="s">
        <v>355</v>
      </c>
      <c r="AA46" s="333"/>
      <c r="AB46" s="333"/>
      <c r="AC46" s="71"/>
      <c r="AD46" s="30"/>
    </row>
    <row r="47" spans="1:30" ht="21" customHeight="1" x14ac:dyDescent="0.3">
      <c r="A47" s="332"/>
      <c r="B47" s="244" t="s">
        <v>158</v>
      </c>
      <c r="C47" s="244" t="s">
        <v>297</v>
      </c>
      <c r="D47" s="244" t="s">
        <v>298</v>
      </c>
      <c r="E47" s="245"/>
      <c r="F47" s="244" t="s">
        <v>158</v>
      </c>
      <c r="G47" s="244" t="s">
        <v>297</v>
      </c>
      <c r="H47" s="244" t="s">
        <v>298</v>
      </c>
      <c r="I47" s="245"/>
      <c r="J47" s="244" t="s">
        <v>158</v>
      </c>
      <c r="K47" s="244" t="s">
        <v>297</v>
      </c>
      <c r="L47" s="244" t="s">
        <v>298</v>
      </c>
      <c r="M47" s="245"/>
      <c r="N47" s="244" t="s">
        <v>158</v>
      </c>
      <c r="O47" s="244" t="s">
        <v>297</v>
      </c>
      <c r="P47" s="244" t="s">
        <v>298</v>
      </c>
      <c r="Q47" s="245"/>
      <c r="R47" s="244" t="s">
        <v>158</v>
      </c>
      <c r="S47" s="244" t="s">
        <v>297</v>
      </c>
      <c r="T47" s="244" t="s">
        <v>298</v>
      </c>
      <c r="U47" s="245"/>
      <c r="V47" s="244" t="s">
        <v>158</v>
      </c>
      <c r="W47" s="244" t="s">
        <v>297</v>
      </c>
      <c r="X47" s="244" t="s">
        <v>298</v>
      </c>
      <c r="Y47" s="245"/>
      <c r="Z47" s="244" t="s">
        <v>158</v>
      </c>
      <c r="AA47" s="244" t="s">
        <v>297</v>
      </c>
      <c r="AB47" s="244" t="s">
        <v>298</v>
      </c>
      <c r="AC47" s="71"/>
      <c r="AD47" s="30"/>
    </row>
    <row r="48" spans="1:30" x14ac:dyDescent="0.35">
      <c r="A48" s="281"/>
      <c r="B48" s="281"/>
      <c r="C48" s="281"/>
      <c r="D48" s="281"/>
      <c r="E48" s="281"/>
      <c r="F48" s="281"/>
      <c r="G48" s="281"/>
      <c r="H48" s="281"/>
      <c r="I48" s="281"/>
      <c r="J48" s="281"/>
      <c r="K48" s="281"/>
      <c r="L48" s="281"/>
      <c r="M48" s="281"/>
      <c r="N48" s="281"/>
      <c r="O48" s="281"/>
      <c r="P48" s="281"/>
      <c r="Q48" s="281"/>
      <c r="R48" s="281"/>
      <c r="S48" s="281"/>
      <c r="T48" s="281"/>
      <c r="U48" s="281"/>
      <c r="V48" s="281"/>
      <c r="W48" s="281"/>
      <c r="X48" s="281"/>
      <c r="Y48" s="281"/>
      <c r="Z48" s="281"/>
      <c r="AA48" s="281"/>
      <c r="AB48" s="281"/>
      <c r="AC48" s="71"/>
      <c r="AD48" s="71"/>
    </row>
    <row r="49" spans="1:30" s="41" customFormat="1" x14ac:dyDescent="0.35">
      <c r="A49" s="21" t="s">
        <v>158</v>
      </c>
      <c r="B49" s="157">
        <v>4.1842266534672135</v>
      </c>
      <c r="C49" s="157">
        <v>5.3441128472547881</v>
      </c>
      <c r="D49" s="157">
        <v>3.0120938696591728</v>
      </c>
      <c r="E49" s="157"/>
      <c r="F49" s="157">
        <v>6.4879583118163469</v>
      </c>
      <c r="G49" s="157">
        <v>7.9927503398278201</v>
      </c>
      <c r="H49" s="157">
        <v>4.8704461328657702</v>
      </c>
      <c r="I49" s="157"/>
      <c r="J49" s="157">
        <v>6.476125666326416</v>
      </c>
      <c r="K49" s="157">
        <v>7.7502214348981395</v>
      </c>
      <c r="L49" s="157">
        <v>5.1383399209486171</v>
      </c>
      <c r="M49" s="157"/>
      <c r="N49" s="157">
        <v>4.1342712575589289</v>
      </c>
      <c r="O49" s="157">
        <v>5.5966978268787182</v>
      </c>
      <c r="P49" s="157">
        <v>2.6226628184213832</v>
      </c>
      <c r="Q49" s="157"/>
      <c r="R49" s="157">
        <v>4.5410872313527184</v>
      </c>
      <c r="S49" s="157">
        <v>5.7811076237724004</v>
      </c>
      <c r="T49" s="157">
        <v>3.3036977167104462</v>
      </c>
      <c r="U49" s="157"/>
      <c r="V49" s="157">
        <v>1.414506480558325</v>
      </c>
      <c r="W49" s="157">
        <v>2.0101781170483459</v>
      </c>
      <c r="X49" s="157">
        <v>0.84269662921348309</v>
      </c>
      <c r="Y49" s="157"/>
      <c r="Z49" s="157">
        <v>0.78802728296139324</v>
      </c>
      <c r="AA49" s="157">
        <v>1.0591471801925723</v>
      </c>
      <c r="AB49" s="157">
        <v>0.53632997062954924</v>
      </c>
      <c r="AC49" s="71"/>
      <c r="AD49" s="38"/>
    </row>
    <row r="50" spans="1:30" s="41" customFormat="1" x14ac:dyDescent="0.35">
      <c r="A50" s="21"/>
      <c r="B50" s="152"/>
      <c r="C50" s="152"/>
      <c r="D50" s="152"/>
      <c r="E50" s="152"/>
      <c r="F50" s="152"/>
      <c r="G50" s="152"/>
      <c r="H50" s="152"/>
      <c r="I50" s="152"/>
      <c r="J50" s="152"/>
      <c r="K50" s="152"/>
      <c r="L50" s="152"/>
      <c r="M50" s="152"/>
      <c r="N50" s="152"/>
      <c r="O50" s="152"/>
      <c r="P50" s="152"/>
      <c r="Q50" s="152"/>
      <c r="R50" s="152"/>
      <c r="S50" s="152"/>
      <c r="T50" s="152"/>
      <c r="U50" s="152"/>
      <c r="V50" s="152"/>
      <c r="W50" s="152"/>
      <c r="X50" s="152"/>
      <c r="Y50" s="152"/>
      <c r="Z50" s="152"/>
      <c r="AA50" s="152"/>
      <c r="AB50" s="152"/>
      <c r="AC50" s="71"/>
      <c r="AD50" s="38"/>
    </row>
    <row r="51" spans="1:30" x14ac:dyDescent="0.35">
      <c r="A51" s="169" t="s">
        <v>220</v>
      </c>
      <c r="B51" s="152">
        <v>3.7122969837587005</v>
      </c>
      <c r="C51" s="152">
        <v>4.0442579168256385</v>
      </c>
      <c r="D51" s="152">
        <v>3.3712269698157584</v>
      </c>
      <c r="E51" s="152"/>
      <c r="F51" s="152">
        <v>5.2955665024630543</v>
      </c>
      <c r="G51" s="152">
        <v>5.4176072234762982</v>
      </c>
      <c r="H51" s="152">
        <v>5.1490514905149052</v>
      </c>
      <c r="I51" s="152"/>
      <c r="J51" s="152">
        <v>4.5454545454545459</v>
      </c>
      <c r="K51" s="152">
        <v>4.1131105398457581</v>
      </c>
      <c r="L51" s="152">
        <v>5.0139275766016711</v>
      </c>
      <c r="M51" s="152"/>
      <c r="N51" s="152">
        <v>4.7685834502103788</v>
      </c>
      <c r="O51" s="152">
        <v>6.9637883008356551</v>
      </c>
      <c r="P51" s="152">
        <v>2.5423728813559325</v>
      </c>
      <c r="Q51" s="152"/>
      <c r="R51" s="152">
        <v>4.4965786901270777</v>
      </c>
      <c r="S51" s="152">
        <v>5.5226824457593686</v>
      </c>
      <c r="T51" s="152">
        <v>3.4883720930232558</v>
      </c>
      <c r="U51" s="152"/>
      <c r="V51" s="152">
        <v>3.0494216614090432</v>
      </c>
      <c r="W51" s="152">
        <v>2.3706896551724137</v>
      </c>
      <c r="X51" s="152">
        <v>3.6960985626283369</v>
      </c>
      <c r="Y51" s="152"/>
      <c r="Z51" s="152">
        <v>0.64864864864864857</v>
      </c>
      <c r="AA51" s="152">
        <v>0.4357298474945534</v>
      </c>
      <c r="AB51" s="152">
        <v>0.85836909871244638</v>
      </c>
      <c r="AC51" s="71"/>
    </row>
    <row r="52" spans="1:30" x14ac:dyDescent="0.35">
      <c r="A52" s="169" t="s">
        <v>221</v>
      </c>
      <c r="B52" s="152">
        <v>3.912895542701599</v>
      </c>
      <c r="C52" s="152">
        <v>4.433139534883721</v>
      </c>
      <c r="D52" s="152">
        <v>3.45489443378119</v>
      </c>
      <c r="E52" s="152"/>
      <c r="F52" s="152">
        <v>8.9456869009584654</v>
      </c>
      <c r="G52" s="152">
        <v>8.6666666666666679</v>
      </c>
      <c r="H52" s="152">
        <v>9.2024539877300615</v>
      </c>
      <c r="I52" s="152"/>
      <c r="J52" s="152">
        <v>7.5581395348837201</v>
      </c>
      <c r="K52" s="152">
        <v>6.7796610169491522</v>
      </c>
      <c r="L52" s="152">
        <v>8.3832335329341312</v>
      </c>
      <c r="M52" s="152"/>
      <c r="N52" s="152">
        <v>10.625</v>
      </c>
      <c r="O52" s="152">
        <v>12.5</v>
      </c>
      <c r="P52" s="152">
        <v>8.75</v>
      </c>
      <c r="Q52" s="152"/>
      <c r="R52" s="152">
        <v>2.6392961876832843</v>
      </c>
      <c r="S52" s="152">
        <v>3.7542662116040959</v>
      </c>
      <c r="T52" s="152">
        <v>1.7994858611825193</v>
      </c>
      <c r="U52" s="152"/>
      <c r="V52" s="152">
        <v>0.92024539877300615</v>
      </c>
      <c r="W52" s="152">
        <v>1.3071895424836601</v>
      </c>
      <c r="X52" s="152">
        <v>0.57803468208092479</v>
      </c>
      <c r="Y52" s="152"/>
      <c r="Z52" s="152">
        <v>0.47770700636942676</v>
      </c>
      <c r="AA52" s="152">
        <v>0.34482758620689657</v>
      </c>
      <c r="AB52" s="152">
        <v>0.59171597633136097</v>
      </c>
      <c r="AC52" s="71"/>
    </row>
    <row r="53" spans="1:30" x14ac:dyDescent="0.35">
      <c r="A53" s="169" t="s">
        <v>222</v>
      </c>
      <c r="B53" s="152">
        <v>0.72793448589626941</v>
      </c>
      <c r="C53" s="152">
        <v>0.82304526748971196</v>
      </c>
      <c r="D53" s="152">
        <v>0.65252854812398042</v>
      </c>
      <c r="E53" s="152"/>
      <c r="F53" s="152">
        <v>4.3478260869565215</v>
      </c>
      <c r="G53" s="152">
        <v>6.4516129032258061</v>
      </c>
      <c r="H53" s="152">
        <v>2.6315789473684208</v>
      </c>
      <c r="I53" s="152"/>
      <c r="J53" s="152">
        <v>0</v>
      </c>
      <c r="K53" s="152">
        <v>0</v>
      </c>
      <c r="L53" s="152">
        <v>0</v>
      </c>
      <c r="M53" s="152"/>
      <c r="N53" s="152">
        <v>0</v>
      </c>
      <c r="O53" s="152">
        <v>0</v>
      </c>
      <c r="P53" s="152">
        <v>0</v>
      </c>
      <c r="Q53" s="152"/>
      <c r="R53" s="152">
        <v>0.54495912806539504</v>
      </c>
      <c r="S53" s="152">
        <v>0.29585798816568049</v>
      </c>
      <c r="T53" s="152">
        <v>0.75757575757575757</v>
      </c>
      <c r="U53" s="152"/>
      <c r="V53" s="152">
        <v>0.322061191626409</v>
      </c>
      <c r="W53" s="152">
        <v>0.76628352490421447</v>
      </c>
      <c r="X53" s="152">
        <v>0</v>
      </c>
      <c r="Y53" s="152"/>
      <c r="Z53" s="152">
        <v>1.1824324324324325</v>
      </c>
      <c r="AA53" s="152">
        <v>1.214574898785425</v>
      </c>
      <c r="AB53" s="152">
        <v>1.1594202898550725</v>
      </c>
      <c r="AC53" s="71"/>
    </row>
    <row r="54" spans="1:30" x14ac:dyDescent="0.35">
      <c r="A54" s="169" t="s">
        <v>223</v>
      </c>
      <c r="B54" s="152">
        <v>4.1988950276243093</v>
      </c>
      <c r="C54" s="152">
        <v>5.4201088051581703</v>
      </c>
      <c r="D54" s="152">
        <v>2.984775641025641</v>
      </c>
      <c r="E54" s="152"/>
      <c r="F54" s="152">
        <v>6.2574493444576884</v>
      </c>
      <c r="G54" s="152">
        <v>6.8181818181818175</v>
      </c>
      <c r="H54" s="152">
        <v>5.6390977443609023</v>
      </c>
      <c r="I54" s="152"/>
      <c r="J54" s="152">
        <v>6.378600823045268</v>
      </c>
      <c r="K54" s="152">
        <v>8.1879194630872476</v>
      </c>
      <c r="L54" s="152">
        <v>4.4880785413744739</v>
      </c>
      <c r="M54" s="152"/>
      <c r="N54" s="152">
        <v>3.3381712626995643</v>
      </c>
      <c r="O54" s="152">
        <v>3.8235294117647061</v>
      </c>
      <c r="P54" s="152">
        <v>2.8653295128939829</v>
      </c>
      <c r="Q54" s="152"/>
      <c r="R54" s="152">
        <v>5.5745721271393638</v>
      </c>
      <c r="S54" s="152">
        <v>7.0667957405614708</v>
      </c>
      <c r="T54" s="152">
        <v>4.0513833992094863</v>
      </c>
      <c r="U54" s="152"/>
      <c r="V54" s="152">
        <v>2.5755879059350502</v>
      </c>
      <c r="W54" s="152">
        <v>4.3580683156654887</v>
      </c>
      <c r="X54" s="152">
        <v>0.96051227321237997</v>
      </c>
      <c r="Y54" s="152"/>
      <c r="Z54" s="152">
        <v>0.86956521739130432</v>
      </c>
      <c r="AA54" s="152">
        <v>1.5463917525773196</v>
      </c>
      <c r="AB54" s="152">
        <v>0.23980815347721821</v>
      </c>
      <c r="AC54" s="71"/>
    </row>
    <row r="55" spans="1:30" x14ac:dyDescent="0.35">
      <c r="A55" s="169" t="s">
        <v>224</v>
      </c>
      <c r="B55" s="152">
        <v>3.1512605042016806</v>
      </c>
      <c r="C55" s="152">
        <v>3.8888888888888888</v>
      </c>
      <c r="D55" s="152">
        <v>2.3214285714285716</v>
      </c>
      <c r="E55" s="152"/>
      <c r="F55" s="152">
        <v>4.2821158690176322</v>
      </c>
      <c r="G55" s="152">
        <v>4.6728971962616823</v>
      </c>
      <c r="H55" s="152">
        <v>3.8251366120218582</v>
      </c>
      <c r="I55" s="152"/>
      <c r="J55" s="152">
        <v>6.25</v>
      </c>
      <c r="K55" s="152">
        <v>8.8785046728971952</v>
      </c>
      <c r="L55" s="152">
        <v>2.9411764705882351</v>
      </c>
      <c r="M55" s="152"/>
      <c r="N55" s="152">
        <v>1.9498607242339834</v>
      </c>
      <c r="O55" s="152">
        <v>1.6042780748663104</v>
      </c>
      <c r="P55" s="152">
        <v>2.3255813953488373</v>
      </c>
      <c r="Q55" s="152"/>
      <c r="R55" s="152">
        <v>4.9019607843137258</v>
      </c>
      <c r="S55" s="152">
        <v>5.9040590405904059</v>
      </c>
      <c r="T55" s="152">
        <v>3.7656903765690379</v>
      </c>
      <c r="U55" s="152"/>
      <c r="V55" s="152">
        <v>0.53191489361702127</v>
      </c>
      <c r="W55" s="152">
        <v>0.52910052910052907</v>
      </c>
      <c r="X55" s="152">
        <v>0.53475935828876997</v>
      </c>
      <c r="Y55" s="152"/>
      <c r="Z55" s="152">
        <v>0</v>
      </c>
      <c r="AA55" s="152">
        <v>0</v>
      </c>
      <c r="AB55" s="152">
        <v>0</v>
      </c>
      <c r="AC55" s="71"/>
    </row>
    <row r="56" spans="1:30" x14ac:dyDescent="0.35">
      <c r="A56" s="169" t="s">
        <v>225</v>
      </c>
      <c r="B56" s="152">
        <v>1.9096288327057558</v>
      </c>
      <c r="C56" s="152">
        <v>2.6231263383297643</v>
      </c>
      <c r="D56" s="152">
        <v>1.1891891891891893</v>
      </c>
      <c r="E56" s="152"/>
      <c r="F56" s="152">
        <v>2.9090909090909092</v>
      </c>
      <c r="G56" s="152">
        <v>4.0865384615384617</v>
      </c>
      <c r="H56" s="152">
        <v>1.7114914425427872</v>
      </c>
      <c r="I56" s="152"/>
      <c r="J56" s="152">
        <v>2.6865671641791042</v>
      </c>
      <c r="K56" s="152">
        <v>2.9850746268656714</v>
      </c>
      <c r="L56" s="152">
        <v>2.3880597014925375</v>
      </c>
      <c r="M56" s="152"/>
      <c r="N56" s="152">
        <v>1.5151515151515151</v>
      </c>
      <c r="O56" s="152">
        <v>2</v>
      </c>
      <c r="P56" s="152">
        <v>0.967741935483871</v>
      </c>
      <c r="Q56" s="152"/>
      <c r="R56" s="152">
        <v>2.5039123630672928</v>
      </c>
      <c r="S56" s="152">
        <v>3.9215686274509802</v>
      </c>
      <c r="T56" s="152">
        <v>1.2012012012012012</v>
      </c>
      <c r="U56" s="152"/>
      <c r="V56" s="152">
        <v>0.59523809523809523</v>
      </c>
      <c r="W56" s="152">
        <v>1.2396694214876034</v>
      </c>
      <c r="X56" s="152">
        <v>0</v>
      </c>
      <c r="Y56" s="152"/>
      <c r="Z56" s="152">
        <v>0</v>
      </c>
      <c r="AA56" s="152">
        <v>0</v>
      </c>
      <c r="AB56" s="152">
        <v>0</v>
      </c>
      <c r="AC56" s="71"/>
    </row>
    <row r="57" spans="1:30" x14ac:dyDescent="0.35">
      <c r="A57" s="169" t="s">
        <v>226</v>
      </c>
      <c r="B57" s="152">
        <v>1.9394879751745537</v>
      </c>
      <c r="C57" s="152">
        <v>1.9696969696969695</v>
      </c>
      <c r="D57" s="152">
        <v>1.9077901430842605</v>
      </c>
      <c r="E57" s="152"/>
      <c r="F57" s="152">
        <v>2.7559055118110236</v>
      </c>
      <c r="G57" s="152">
        <v>2.6785714285714284</v>
      </c>
      <c r="H57" s="152">
        <v>2.8169014084507045</v>
      </c>
      <c r="I57" s="152"/>
      <c r="J57" s="152">
        <v>2.3364485981308412</v>
      </c>
      <c r="K57" s="152">
        <v>1.6949152542372881</v>
      </c>
      <c r="L57" s="152">
        <v>3.125</v>
      </c>
      <c r="M57" s="152"/>
      <c r="N57" s="152">
        <v>1.5325670498084289</v>
      </c>
      <c r="O57" s="152">
        <v>1.6</v>
      </c>
      <c r="P57" s="152">
        <v>1.4705882352941175</v>
      </c>
      <c r="Q57" s="152"/>
      <c r="R57" s="152">
        <v>3.8834951456310676</v>
      </c>
      <c r="S57" s="152">
        <v>5.2631578947368416</v>
      </c>
      <c r="T57" s="152">
        <v>2.1739130434782608</v>
      </c>
      <c r="U57" s="152"/>
      <c r="V57" s="152">
        <v>0</v>
      </c>
      <c r="W57" s="152">
        <v>0</v>
      </c>
      <c r="X57" s="152">
        <v>0</v>
      </c>
      <c r="Y57" s="152"/>
      <c r="Z57" s="152">
        <v>0.58823529411764708</v>
      </c>
      <c r="AA57" s="152">
        <v>0</v>
      </c>
      <c r="AB57" s="152">
        <v>1.2345679012345678</v>
      </c>
      <c r="AC57" s="71"/>
      <c r="AD57" s="41"/>
    </row>
    <row r="58" spans="1:30" x14ac:dyDescent="0.35">
      <c r="A58" s="169" t="s">
        <v>227</v>
      </c>
      <c r="B58" s="152">
        <v>2.5731251374532658</v>
      </c>
      <c r="C58" s="152">
        <v>3.4543069523393086</v>
      </c>
      <c r="D58" s="152">
        <v>1.6814159292035398</v>
      </c>
      <c r="E58" s="152"/>
      <c r="F58" s="152">
        <v>4.1868932038834954</v>
      </c>
      <c r="G58" s="152">
        <v>5.7176196032672113</v>
      </c>
      <c r="H58" s="152">
        <v>2.5284450063211126</v>
      </c>
      <c r="I58" s="152"/>
      <c r="J58" s="152">
        <v>4.3062200956937797</v>
      </c>
      <c r="K58" s="152">
        <v>5.3050397877984086</v>
      </c>
      <c r="L58" s="152">
        <v>3.244005641748942</v>
      </c>
      <c r="M58" s="152"/>
      <c r="N58" s="152">
        <v>3.3619456366237483</v>
      </c>
      <c r="O58" s="152">
        <v>4.3656207366984994</v>
      </c>
      <c r="P58" s="152">
        <v>2.2556390977443606</v>
      </c>
      <c r="Q58" s="152"/>
      <c r="R58" s="152">
        <v>2.6946107784431139</v>
      </c>
      <c r="S58" s="152">
        <v>3.477218225419664</v>
      </c>
      <c r="T58" s="152">
        <v>1.9138755980861244</v>
      </c>
      <c r="U58" s="152"/>
      <c r="V58" s="152">
        <v>0.46204620462046203</v>
      </c>
      <c r="W58" s="152">
        <v>0.82872928176795579</v>
      </c>
      <c r="X58" s="152">
        <v>0.12642225031605564</v>
      </c>
      <c r="Y58" s="152"/>
      <c r="Z58" s="152">
        <v>0.2142857142857143</v>
      </c>
      <c r="AA58" s="152">
        <v>0.29761904761904762</v>
      </c>
      <c r="AB58" s="152">
        <v>0.13736263736263737</v>
      </c>
      <c r="AC58" s="71"/>
    </row>
    <row r="59" spans="1:30" x14ac:dyDescent="0.35">
      <c r="A59" s="169" t="s">
        <v>228</v>
      </c>
      <c r="B59" s="152">
        <v>4.0021344717182492</v>
      </c>
      <c r="C59" s="152">
        <v>5.1375194603009859</v>
      </c>
      <c r="D59" s="152">
        <v>2.8006589785831961</v>
      </c>
      <c r="E59" s="152"/>
      <c r="F59" s="152">
        <v>4.9321824907521581</v>
      </c>
      <c r="G59" s="152">
        <v>5.3921568627450984</v>
      </c>
      <c r="H59" s="152">
        <v>4.4665012406947886</v>
      </c>
      <c r="I59" s="152"/>
      <c r="J59" s="152">
        <v>5.5312954876273652</v>
      </c>
      <c r="K59" s="152">
        <v>6.7385444743935308</v>
      </c>
      <c r="L59" s="152">
        <v>4.1139240506329111</v>
      </c>
      <c r="M59" s="152"/>
      <c r="N59" s="152">
        <v>3.4934497816593884</v>
      </c>
      <c r="O59" s="152">
        <v>5.1575931232091694</v>
      </c>
      <c r="P59" s="152">
        <v>1.7751479289940828</v>
      </c>
      <c r="Q59" s="152"/>
      <c r="R59" s="152">
        <v>6.309148264984227</v>
      </c>
      <c r="S59" s="152">
        <v>8.722741433021806</v>
      </c>
      <c r="T59" s="152">
        <v>3.8338658146964857</v>
      </c>
      <c r="U59" s="152"/>
      <c r="V59" s="152">
        <v>1.0245901639344261</v>
      </c>
      <c r="W59" s="152">
        <v>1.1764705882352942</v>
      </c>
      <c r="X59" s="152">
        <v>0.85836909871244638</v>
      </c>
      <c r="Y59" s="152"/>
      <c r="Z59" s="152">
        <v>0.68027210884353739</v>
      </c>
      <c r="AA59" s="152">
        <v>1.3452914798206279</v>
      </c>
      <c r="AB59" s="152">
        <v>0</v>
      </c>
      <c r="AC59" s="71"/>
    </row>
    <row r="60" spans="1:30" x14ac:dyDescent="0.35">
      <c r="A60" s="169" t="s">
        <v>229</v>
      </c>
      <c r="B60" s="152">
        <v>4.3070947103850106</v>
      </c>
      <c r="C60" s="152">
        <v>5.4574638844301768</v>
      </c>
      <c r="D60" s="152">
        <v>3.1648451730418943</v>
      </c>
      <c r="E60" s="152"/>
      <c r="F60" s="152">
        <v>5.8488612836438918</v>
      </c>
      <c r="G60" s="152">
        <v>5.5441478439425058</v>
      </c>
      <c r="H60" s="152">
        <v>6.15866388308977</v>
      </c>
      <c r="I60" s="152"/>
      <c r="J60" s="152">
        <v>7.0289427052569406</v>
      </c>
      <c r="K60" s="152">
        <v>9.422850412249705</v>
      </c>
      <c r="L60" s="152">
        <v>4.62085308056872</v>
      </c>
      <c r="M60" s="152"/>
      <c r="N60" s="152">
        <v>4.1891891891891895</v>
      </c>
      <c r="O60" s="152">
        <v>6.182795698924731</v>
      </c>
      <c r="P60" s="152">
        <v>2.1739130434782608</v>
      </c>
      <c r="Q60" s="152"/>
      <c r="R60" s="152">
        <v>4.3145441892832288</v>
      </c>
      <c r="S60" s="152">
        <v>5.7377049180327866</v>
      </c>
      <c r="T60" s="152">
        <v>2.8368794326241136</v>
      </c>
      <c r="U60" s="152"/>
      <c r="V60" s="152">
        <v>1.5530629853321829</v>
      </c>
      <c r="W60" s="152">
        <v>2.6785714285714284</v>
      </c>
      <c r="X60" s="152">
        <v>0.5008347245409015</v>
      </c>
      <c r="Y60" s="152"/>
      <c r="Z60" s="152">
        <v>0.28517110266159695</v>
      </c>
      <c r="AA60" s="152">
        <v>0.19920318725099601</v>
      </c>
      <c r="AB60" s="152">
        <v>0.36363636363636365</v>
      </c>
      <c r="AC60" s="71"/>
    </row>
    <row r="61" spans="1:30" x14ac:dyDescent="0.35">
      <c r="A61" s="169" t="s">
        <v>230</v>
      </c>
      <c r="B61" s="152">
        <v>6.1282660332541568</v>
      </c>
      <c r="C61" s="152">
        <v>6.9881889763779528</v>
      </c>
      <c r="D61" s="152">
        <v>5.3259871441689626</v>
      </c>
      <c r="E61" s="152"/>
      <c r="F61" s="152">
        <v>8.4168336673346698</v>
      </c>
      <c r="G61" s="152">
        <v>8.235294117647058</v>
      </c>
      <c r="H61" s="152">
        <v>8.6065573770491799</v>
      </c>
      <c r="I61" s="152"/>
      <c r="J61" s="152">
        <v>10.25</v>
      </c>
      <c r="K61" s="152">
        <v>11.578947368421053</v>
      </c>
      <c r="L61" s="152">
        <v>9.0476190476190474</v>
      </c>
      <c r="M61" s="152"/>
      <c r="N61" s="152">
        <v>5.384615384615385</v>
      </c>
      <c r="O61" s="152">
        <v>6.3157894736842106</v>
      </c>
      <c r="P61" s="152">
        <v>4.5</v>
      </c>
      <c r="Q61" s="152"/>
      <c r="R61" s="152">
        <v>6.7647058823529411</v>
      </c>
      <c r="S61" s="152">
        <v>9.433962264150944</v>
      </c>
      <c r="T61" s="152">
        <v>4.4198895027624303</v>
      </c>
      <c r="U61" s="152"/>
      <c r="V61" s="152">
        <v>0.40485829959514169</v>
      </c>
      <c r="W61" s="152">
        <v>0.81300813008130091</v>
      </c>
      <c r="X61" s="152">
        <v>0</v>
      </c>
      <c r="Y61" s="152"/>
      <c r="Z61" s="152">
        <v>0.43668122270742354</v>
      </c>
      <c r="AA61" s="152">
        <v>0</v>
      </c>
      <c r="AB61" s="152">
        <v>0.76923076923076927</v>
      </c>
      <c r="AC61" s="71"/>
    </row>
    <row r="62" spans="1:30" x14ac:dyDescent="0.35">
      <c r="A62" s="169" t="s">
        <v>231</v>
      </c>
      <c r="B62" s="152">
        <v>6.4731534478059416</v>
      </c>
      <c r="C62" s="152">
        <v>7.4835109081684417</v>
      </c>
      <c r="D62" s="152">
        <v>5.3003533568904597</v>
      </c>
      <c r="E62" s="152"/>
      <c r="F62" s="152">
        <v>8.7130295763389292</v>
      </c>
      <c r="G62" s="152">
        <v>9.4780219780219781</v>
      </c>
      <c r="H62" s="152">
        <v>7.6481835564053542</v>
      </c>
      <c r="I62" s="152"/>
      <c r="J62" s="152">
        <v>9.4288304623753394</v>
      </c>
      <c r="K62" s="152">
        <v>10.56</v>
      </c>
      <c r="L62" s="152">
        <v>7.9497907949790791</v>
      </c>
      <c r="M62" s="152"/>
      <c r="N62" s="152">
        <v>4.0836653386454183</v>
      </c>
      <c r="O62" s="152">
        <v>5.182341650671785</v>
      </c>
      <c r="P62" s="152">
        <v>2.8985507246376812</v>
      </c>
      <c r="Q62" s="152"/>
      <c r="R62" s="152">
        <v>10.291382517048978</v>
      </c>
      <c r="S62" s="152">
        <v>11.269276393831554</v>
      </c>
      <c r="T62" s="152">
        <v>9.220779220779221</v>
      </c>
      <c r="U62" s="152"/>
      <c r="V62" s="152">
        <v>3.3755274261603372</v>
      </c>
      <c r="W62" s="152">
        <v>4.501607717041801</v>
      </c>
      <c r="X62" s="152">
        <v>2.1314387211367674</v>
      </c>
      <c r="Y62" s="152"/>
      <c r="Z62" s="152">
        <v>1.2690355329949239</v>
      </c>
      <c r="AA62" s="152">
        <v>1.6583747927031509</v>
      </c>
      <c r="AB62" s="152">
        <v>0.86355785837651122</v>
      </c>
      <c r="AC62" s="71"/>
    </row>
    <row r="63" spans="1:30" x14ac:dyDescent="0.35">
      <c r="A63" s="169" t="s">
        <v>232</v>
      </c>
      <c r="B63" s="152">
        <v>3.4519956850053934</v>
      </c>
      <c r="C63" s="152">
        <v>4.8832271762208075</v>
      </c>
      <c r="D63" s="152">
        <v>1.9736842105263157</v>
      </c>
      <c r="E63" s="152"/>
      <c r="F63" s="152">
        <v>6.3414634146341466</v>
      </c>
      <c r="G63" s="152">
        <v>7.6271186440677967</v>
      </c>
      <c r="H63" s="152">
        <v>4.5977011494252871</v>
      </c>
      <c r="I63" s="152"/>
      <c r="J63" s="152">
        <v>6.3291139240506329</v>
      </c>
      <c r="K63" s="152">
        <v>8.8607594936708853</v>
      </c>
      <c r="L63" s="152">
        <v>3.79746835443038</v>
      </c>
      <c r="M63" s="152"/>
      <c r="N63" s="152">
        <v>2.4691358024691357</v>
      </c>
      <c r="O63" s="152">
        <v>3.8961038961038961</v>
      </c>
      <c r="P63" s="152">
        <v>1.1764705882352942</v>
      </c>
      <c r="Q63" s="152"/>
      <c r="R63" s="152">
        <v>3.0487804878048781</v>
      </c>
      <c r="S63" s="152">
        <v>4.5977011494252871</v>
      </c>
      <c r="T63" s="152">
        <v>1.2987012987012987</v>
      </c>
      <c r="U63" s="152"/>
      <c r="V63" s="152">
        <v>0</v>
      </c>
      <c r="W63" s="152">
        <v>0</v>
      </c>
      <c r="X63" s="152">
        <v>0</v>
      </c>
      <c r="Y63" s="152"/>
      <c r="Z63" s="152">
        <v>0</v>
      </c>
      <c r="AA63" s="152">
        <v>0</v>
      </c>
      <c r="AB63" s="152">
        <v>0</v>
      </c>
      <c r="AC63" s="71"/>
    </row>
    <row r="64" spans="1:30" x14ac:dyDescent="0.35">
      <c r="A64" s="169" t="s">
        <v>233</v>
      </c>
      <c r="B64" s="152">
        <v>1.0265785402896921</v>
      </c>
      <c r="C64" s="152">
        <v>1.3877088643443785</v>
      </c>
      <c r="D64" s="152">
        <v>0.67039106145251393</v>
      </c>
      <c r="E64" s="152"/>
      <c r="F64" s="152">
        <v>3.1135531135531136</v>
      </c>
      <c r="G64" s="152">
        <v>3.8194444444444446</v>
      </c>
      <c r="H64" s="152">
        <v>2.3255813953488373</v>
      </c>
      <c r="I64" s="152"/>
      <c r="J64" s="152">
        <v>0.73099415204678353</v>
      </c>
      <c r="K64" s="152">
        <v>1.4285714285714286</v>
      </c>
      <c r="L64" s="152">
        <v>0</v>
      </c>
      <c r="M64" s="152"/>
      <c r="N64" s="152">
        <v>0.30120481927710846</v>
      </c>
      <c r="O64" s="152">
        <v>0.28490028490028491</v>
      </c>
      <c r="P64" s="152">
        <v>0.31948881789137379</v>
      </c>
      <c r="Q64" s="152"/>
      <c r="R64" s="152">
        <v>0.93870789618995032</v>
      </c>
      <c r="S64" s="152">
        <v>1.2345679012345678</v>
      </c>
      <c r="T64" s="152">
        <v>0.65217391304347827</v>
      </c>
      <c r="U64" s="152"/>
      <c r="V64" s="152">
        <v>0.99786172487526736</v>
      </c>
      <c r="W64" s="152">
        <v>1.3353115727002967</v>
      </c>
      <c r="X64" s="152">
        <v>0.68587105624142664</v>
      </c>
      <c r="Y64" s="152"/>
      <c r="Z64" s="152">
        <v>6.8634179821551136E-2</v>
      </c>
      <c r="AA64" s="152">
        <v>0.14513788098693758</v>
      </c>
      <c r="AB64" s="152">
        <v>0</v>
      </c>
      <c r="AC64" s="71"/>
    </row>
    <row r="65" spans="1:29" x14ac:dyDescent="0.35">
      <c r="A65" s="169" t="s">
        <v>234</v>
      </c>
      <c r="B65" s="152">
        <v>6.3636363636363633</v>
      </c>
      <c r="C65" s="152">
        <v>8.458646616541353</v>
      </c>
      <c r="D65" s="152">
        <v>4.401408450704225</v>
      </c>
      <c r="E65" s="152"/>
      <c r="F65" s="152">
        <v>9.5238095238095237</v>
      </c>
      <c r="G65" s="152">
        <v>13.372093023255813</v>
      </c>
      <c r="H65" s="152">
        <v>5.9459459459459465</v>
      </c>
      <c r="I65" s="152"/>
      <c r="J65" s="152">
        <v>7.6576576576576567</v>
      </c>
      <c r="K65" s="152">
        <v>8.7719298245614024</v>
      </c>
      <c r="L65" s="152">
        <v>6.481481481481481</v>
      </c>
      <c r="M65" s="152"/>
      <c r="N65" s="152">
        <v>6.6298342541436464</v>
      </c>
      <c r="O65" s="152">
        <v>7.7777777777777777</v>
      </c>
      <c r="P65" s="152">
        <v>5.4945054945054945</v>
      </c>
      <c r="Q65" s="152"/>
      <c r="R65" s="152">
        <v>5.0724637681159424</v>
      </c>
      <c r="S65" s="152">
        <v>9.0909090909090917</v>
      </c>
      <c r="T65" s="152">
        <v>2.4096385542168677</v>
      </c>
      <c r="U65" s="152"/>
      <c r="V65" s="152">
        <v>0</v>
      </c>
      <c r="W65" s="152">
        <v>0</v>
      </c>
      <c r="X65" s="152">
        <v>0</v>
      </c>
      <c r="Y65" s="152"/>
      <c r="Z65" s="152">
        <v>0</v>
      </c>
      <c r="AA65" s="152">
        <v>0</v>
      </c>
      <c r="AB65" s="152">
        <v>0</v>
      </c>
      <c r="AC65" s="71"/>
    </row>
    <row r="66" spans="1:29" x14ac:dyDescent="0.35">
      <c r="A66" s="169" t="s">
        <v>235</v>
      </c>
      <c r="B66" s="152">
        <v>4.9583498611662034</v>
      </c>
      <c r="C66" s="152">
        <v>6.0079051383399209</v>
      </c>
      <c r="D66" s="152">
        <v>3.9012738853503182</v>
      </c>
      <c r="E66" s="152"/>
      <c r="F66" s="152">
        <v>8.6805555555555554</v>
      </c>
      <c r="G66" s="152">
        <v>9.9656357388316152</v>
      </c>
      <c r="H66" s="152">
        <v>7.3684210526315779</v>
      </c>
      <c r="I66" s="152"/>
      <c r="J66" s="152">
        <v>8.4668192219679632</v>
      </c>
      <c r="K66" s="152">
        <v>9.3617021276595747</v>
      </c>
      <c r="L66" s="152">
        <v>7.4257425742574252</v>
      </c>
      <c r="M66" s="152"/>
      <c r="N66" s="152">
        <v>4.0178571428571432</v>
      </c>
      <c r="O66" s="152">
        <v>6.0606060606060606</v>
      </c>
      <c r="P66" s="152">
        <v>1.8433179723502304</v>
      </c>
      <c r="Q66" s="152"/>
      <c r="R66" s="152">
        <v>1.2135922330097086</v>
      </c>
      <c r="S66" s="152">
        <v>1.4492753623188406</v>
      </c>
      <c r="T66" s="152">
        <v>0.97560975609756095</v>
      </c>
      <c r="U66" s="152"/>
      <c r="V66" s="152">
        <v>1.7291066282420751</v>
      </c>
      <c r="W66" s="152">
        <v>1.7441860465116279</v>
      </c>
      <c r="X66" s="152">
        <v>1.7142857142857144</v>
      </c>
      <c r="Y66" s="152"/>
      <c r="Z66" s="152">
        <v>2.9900332225913622</v>
      </c>
      <c r="AA66" s="152">
        <v>3.8759689922480618</v>
      </c>
      <c r="AB66" s="152">
        <v>2.3255813953488373</v>
      </c>
      <c r="AC66" s="71"/>
    </row>
    <row r="67" spans="1:29" x14ac:dyDescent="0.35">
      <c r="A67" s="169" t="s">
        <v>236</v>
      </c>
      <c r="B67" s="152">
        <v>4.1564792176039118</v>
      </c>
      <c r="C67" s="152">
        <v>5.3050397877984086</v>
      </c>
      <c r="D67" s="152">
        <v>2.878228782287823</v>
      </c>
      <c r="E67" s="152"/>
      <c r="F67" s="152">
        <v>6.1417322834645667</v>
      </c>
      <c r="G67" s="152">
        <v>7.6271186440677967</v>
      </c>
      <c r="H67" s="152">
        <v>4.2704626334519578</v>
      </c>
      <c r="I67" s="152"/>
      <c r="J67" s="152">
        <v>5.7996485061511418</v>
      </c>
      <c r="K67" s="152">
        <v>7.0707070707070701</v>
      </c>
      <c r="L67" s="152">
        <v>4.4117647058823533</v>
      </c>
      <c r="M67" s="152"/>
      <c r="N67" s="152">
        <v>3.1578947368421053</v>
      </c>
      <c r="O67" s="152">
        <v>4.0160642570281126</v>
      </c>
      <c r="P67" s="152">
        <v>2.2123893805309733</v>
      </c>
      <c r="Q67" s="152"/>
      <c r="R67" s="152">
        <v>5.8823529411764701</v>
      </c>
      <c r="S67" s="152">
        <v>7.3929961089494167</v>
      </c>
      <c r="T67" s="152">
        <v>4.2372881355932197</v>
      </c>
      <c r="U67" s="152"/>
      <c r="V67" s="152">
        <v>0</v>
      </c>
      <c r="W67" s="152">
        <v>0</v>
      </c>
      <c r="X67" s="152">
        <v>0</v>
      </c>
      <c r="Y67" s="152"/>
      <c r="Z67" s="152">
        <v>0.84745762711864403</v>
      </c>
      <c r="AA67" s="152">
        <v>1.6216216216216217</v>
      </c>
      <c r="AB67" s="152">
        <v>0</v>
      </c>
      <c r="AC67" s="71"/>
    </row>
    <row r="68" spans="1:29" x14ac:dyDescent="0.35">
      <c r="A68" s="169" t="s">
        <v>237</v>
      </c>
      <c r="B68" s="152">
        <v>5.4470486111111116</v>
      </c>
      <c r="C68" s="152">
        <v>7.2742832691484809</v>
      </c>
      <c r="D68" s="152">
        <v>3.5667107001321003</v>
      </c>
      <c r="E68" s="152"/>
      <c r="F68" s="152">
        <v>6.0197663971248883</v>
      </c>
      <c r="G68" s="152">
        <v>8.9655172413793096</v>
      </c>
      <c r="H68" s="152">
        <v>2.8142589118198873</v>
      </c>
      <c r="I68" s="152"/>
      <c r="J68" s="152">
        <v>8.9935760171306214</v>
      </c>
      <c r="K68" s="152">
        <v>10.961968680089486</v>
      </c>
      <c r="L68" s="152">
        <v>7.1868583162217652</v>
      </c>
      <c r="M68" s="152"/>
      <c r="N68" s="152">
        <v>4.8655569782330348</v>
      </c>
      <c r="O68" s="152">
        <v>5.7971014492753623</v>
      </c>
      <c r="P68" s="152">
        <v>3.8147138964577656</v>
      </c>
      <c r="Q68" s="152"/>
      <c r="R68" s="152">
        <v>7.387140902872777</v>
      </c>
      <c r="S68" s="152">
        <v>9.67741935483871</v>
      </c>
      <c r="T68" s="152">
        <v>4.5731707317073171</v>
      </c>
      <c r="U68" s="152"/>
      <c r="V68" s="152">
        <v>0.84602368866328259</v>
      </c>
      <c r="W68" s="152">
        <v>1.7921146953405016</v>
      </c>
      <c r="X68" s="152">
        <v>0</v>
      </c>
      <c r="Y68" s="152"/>
      <c r="Z68" s="152">
        <v>0.65502183406113534</v>
      </c>
      <c r="AA68" s="152">
        <v>0.46728971962616817</v>
      </c>
      <c r="AB68" s="152">
        <v>0.81967213114754101</v>
      </c>
      <c r="AC68" s="71"/>
    </row>
    <row r="69" spans="1:29" x14ac:dyDescent="0.35">
      <c r="A69" s="169" t="s">
        <v>238</v>
      </c>
      <c r="B69" s="152">
        <v>2.2914218566392477</v>
      </c>
      <c r="C69" s="152">
        <v>2.7677496991576414</v>
      </c>
      <c r="D69" s="152">
        <v>1.8369690011481057</v>
      </c>
      <c r="E69" s="152"/>
      <c r="F69" s="152">
        <v>3.7837837837837842</v>
      </c>
      <c r="G69" s="152">
        <v>4.7337278106508878</v>
      </c>
      <c r="H69" s="152">
        <v>2.9850746268656714</v>
      </c>
      <c r="I69" s="152"/>
      <c r="J69" s="152">
        <v>4.1401273885350314</v>
      </c>
      <c r="K69" s="152">
        <v>5.2631578947368416</v>
      </c>
      <c r="L69" s="152">
        <v>3.0864197530864197</v>
      </c>
      <c r="M69" s="152"/>
      <c r="N69" s="152">
        <v>1.7182130584192441</v>
      </c>
      <c r="O69" s="152">
        <v>1.4925373134328357</v>
      </c>
      <c r="P69" s="152">
        <v>1.910828025477707</v>
      </c>
      <c r="Q69" s="152"/>
      <c r="R69" s="152">
        <v>2.214022140221402</v>
      </c>
      <c r="S69" s="152">
        <v>2.9411764705882351</v>
      </c>
      <c r="T69" s="152">
        <v>1.4814814814814816</v>
      </c>
      <c r="U69" s="152"/>
      <c r="V69" s="152">
        <v>0.42735042735042739</v>
      </c>
      <c r="W69" s="152">
        <v>0.75757575757575757</v>
      </c>
      <c r="X69" s="152">
        <v>0</v>
      </c>
      <c r="Y69" s="152"/>
      <c r="Z69" s="152">
        <v>0</v>
      </c>
      <c r="AA69" s="152">
        <v>0</v>
      </c>
      <c r="AB69" s="152">
        <v>0</v>
      </c>
      <c r="AC69" s="71"/>
    </row>
    <row r="70" spans="1:29" x14ac:dyDescent="0.35">
      <c r="A70" s="169" t="s">
        <v>239</v>
      </c>
      <c r="B70" s="152">
        <v>3.3409610983981692</v>
      </c>
      <c r="C70" s="152">
        <v>4.2515500442869794</v>
      </c>
      <c r="D70" s="152">
        <v>2.3674242424242422</v>
      </c>
      <c r="E70" s="152"/>
      <c r="F70" s="152">
        <v>7.3008849557522124</v>
      </c>
      <c r="G70" s="152">
        <v>10.683760683760683</v>
      </c>
      <c r="H70" s="152">
        <v>3.669724770642202</v>
      </c>
      <c r="I70" s="152"/>
      <c r="J70" s="152">
        <v>2.4258760107816713</v>
      </c>
      <c r="K70" s="152">
        <v>4</v>
      </c>
      <c r="L70" s="152">
        <v>0.58479532163742687</v>
      </c>
      <c r="M70" s="152"/>
      <c r="N70" s="152">
        <v>3.2608695652173911</v>
      </c>
      <c r="O70" s="152">
        <v>2.6881720430107525</v>
      </c>
      <c r="P70" s="152">
        <v>3.8461538461538463</v>
      </c>
      <c r="Q70" s="152"/>
      <c r="R70" s="152">
        <v>2.9629629629629632</v>
      </c>
      <c r="S70" s="152">
        <v>3.4482758620689653</v>
      </c>
      <c r="T70" s="152">
        <v>2.4752475247524752</v>
      </c>
      <c r="U70" s="152"/>
      <c r="V70" s="152">
        <v>1.4336917562724014</v>
      </c>
      <c r="W70" s="152">
        <v>0.68493150684931503</v>
      </c>
      <c r="X70" s="152">
        <v>2.2556390977443606</v>
      </c>
      <c r="Y70" s="152"/>
      <c r="Z70" s="152">
        <v>0.967741935483871</v>
      </c>
      <c r="AA70" s="152">
        <v>1.25</v>
      </c>
      <c r="AB70" s="152">
        <v>0.66666666666666674</v>
      </c>
      <c r="AC70" s="71"/>
    </row>
    <row r="71" spans="1:29" x14ac:dyDescent="0.35">
      <c r="A71" s="169" t="s">
        <v>240</v>
      </c>
      <c r="B71" s="152">
        <v>4.3723280217644778</v>
      </c>
      <c r="C71" s="152">
        <v>5.4445750097924011</v>
      </c>
      <c r="D71" s="152">
        <v>3.3166216737369845</v>
      </c>
      <c r="E71" s="152"/>
      <c r="F71" s="152">
        <v>5.8313632781717892</v>
      </c>
      <c r="G71" s="152">
        <v>7.0287539936102235</v>
      </c>
      <c r="H71" s="152">
        <v>4.6656298600311041</v>
      </c>
      <c r="I71" s="152"/>
      <c r="J71" s="152">
        <v>7.4356530028598673</v>
      </c>
      <c r="K71" s="152">
        <v>8.9090909090909101</v>
      </c>
      <c r="L71" s="152">
        <v>5.811623246492986</v>
      </c>
      <c r="M71" s="152"/>
      <c r="N71" s="152">
        <v>2.3282887077997674</v>
      </c>
      <c r="O71" s="152">
        <v>3.4722222222222223</v>
      </c>
      <c r="P71" s="152">
        <v>1.1709601873536302</v>
      </c>
      <c r="Q71" s="152"/>
      <c r="R71" s="152">
        <v>3.7125748502994016</v>
      </c>
      <c r="S71" s="152">
        <v>3.2911392405063293</v>
      </c>
      <c r="T71" s="152">
        <v>4.0909090909090908</v>
      </c>
      <c r="U71" s="152"/>
      <c r="V71" s="152">
        <v>1.9434628975265018</v>
      </c>
      <c r="W71" s="152">
        <v>2.7118644067796609</v>
      </c>
      <c r="X71" s="152">
        <v>1.107011070110701</v>
      </c>
      <c r="Y71" s="152"/>
      <c r="Z71" s="152">
        <v>1.936619718309859</v>
      </c>
      <c r="AA71" s="152">
        <v>3.9215686274509802</v>
      </c>
      <c r="AB71" s="152">
        <v>0.31948881789137379</v>
      </c>
      <c r="AC71" s="71"/>
    </row>
    <row r="72" spans="1:29" x14ac:dyDescent="0.35">
      <c r="A72" s="169" t="s">
        <v>241</v>
      </c>
      <c r="B72" s="152">
        <v>12.991939307728781</v>
      </c>
      <c r="C72" s="152">
        <v>18.016759776536311</v>
      </c>
      <c r="D72" s="152">
        <v>7.7777777777777777</v>
      </c>
      <c r="E72" s="152"/>
      <c r="F72" s="152">
        <v>23.555956678700358</v>
      </c>
      <c r="G72" s="152">
        <v>32.943143812709032</v>
      </c>
      <c r="H72" s="152">
        <v>12.549019607843137</v>
      </c>
      <c r="I72" s="152"/>
      <c r="J72" s="152">
        <v>14.814814814814813</v>
      </c>
      <c r="K72" s="152">
        <v>14.209115281501342</v>
      </c>
      <c r="L72" s="152">
        <v>15.365853658536585</v>
      </c>
      <c r="M72" s="152"/>
      <c r="N72" s="152">
        <v>12.769010043041607</v>
      </c>
      <c r="O72" s="152">
        <v>22.222222222222221</v>
      </c>
      <c r="P72" s="152">
        <v>3.6619718309859155</v>
      </c>
      <c r="Q72" s="152"/>
      <c r="R72" s="152">
        <v>11.128526645768025</v>
      </c>
      <c r="S72" s="152">
        <v>15.160349854227405</v>
      </c>
      <c r="T72" s="152">
        <v>6.4406779661016946</v>
      </c>
      <c r="U72" s="152"/>
      <c r="V72" s="152">
        <v>1.0245901639344261</v>
      </c>
      <c r="W72" s="152">
        <v>2.083333333333333</v>
      </c>
      <c r="X72" s="152">
        <v>0</v>
      </c>
      <c r="Y72" s="152"/>
      <c r="Z72" s="152">
        <v>1.1904761904761905</v>
      </c>
      <c r="AA72" s="152">
        <v>1.5873015873015872</v>
      </c>
      <c r="AB72" s="152">
        <v>0.79365079365079361</v>
      </c>
      <c r="AC72" s="71"/>
    </row>
    <row r="73" spans="1:29" x14ac:dyDescent="0.35">
      <c r="A73" s="169" t="s">
        <v>242</v>
      </c>
      <c r="B73" s="152">
        <v>1.7487046632124352</v>
      </c>
      <c r="C73" s="152">
        <v>2.3160762942779289</v>
      </c>
      <c r="D73" s="152">
        <v>1.2345679012345678</v>
      </c>
      <c r="E73" s="152"/>
      <c r="F73" s="152">
        <v>2.2388059701492535</v>
      </c>
      <c r="G73" s="152">
        <v>2.5</v>
      </c>
      <c r="H73" s="152">
        <v>1.9801980198019802</v>
      </c>
      <c r="I73" s="152"/>
      <c r="J73" s="152">
        <v>2.8169014084507045</v>
      </c>
      <c r="K73" s="152">
        <v>4.7619047619047619</v>
      </c>
      <c r="L73" s="152">
        <v>1.2658227848101267</v>
      </c>
      <c r="M73" s="152"/>
      <c r="N73" s="152">
        <v>1.5503875968992249</v>
      </c>
      <c r="O73" s="152">
        <v>3.2</v>
      </c>
      <c r="P73" s="152">
        <v>0</v>
      </c>
      <c r="Q73" s="152"/>
      <c r="R73" s="152">
        <v>1.2658227848101267</v>
      </c>
      <c r="S73" s="152">
        <v>0</v>
      </c>
      <c r="T73" s="152">
        <v>2.2900763358778624</v>
      </c>
      <c r="U73" s="152"/>
      <c r="V73" s="152">
        <v>1.5384615384615385</v>
      </c>
      <c r="W73" s="152">
        <v>2.0202020202020203</v>
      </c>
      <c r="X73" s="152">
        <v>1.0416666666666665</v>
      </c>
      <c r="Y73" s="152"/>
      <c r="Z73" s="152">
        <v>0</v>
      </c>
      <c r="AA73" s="152">
        <v>0</v>
      </c>
      <c r="AB73" s="152">
        <v>0</v>
      </c>
      <c r="AC73" s="71"/>
    </row>
    <row r="74" spans="1:29" x14ac:dyDescent="0.35">
      <c r="A74" s="169" t="s">
        <v>243</v>
      </c>
      <c r="B74" s="152">
        <v>7.6294277929155312</v>
      </c>
      <c r="C74" s="152">
        <v>9.7402597402597415</v>
      </c>
      <c r="D74" s="152">
        <v>5.3008595988538678</v>
      </c>
      <c r="E74" s="152"/>
      <c r="F74" s="152">
        <v>9.8795180722891569</v>
      </c>
      <c r="G74" s="152">
        <v>12.946428571428573</v>
      </c>
      <c r="H74" s="152">
        <v>6.2827225130890048</v>
      </c>
      <c r="I74" s="152"/>
      <c r="J74" s="152">
        <v>10.236220472440944</v>
      </c>
      <c r="K74" s="152">
        <v>17.272727272727273</v>
      </c>
      <c r="L74" s="152">
        <v>4.8611111111111116</v>
      </c>
      <c r="M74" s="152"/>
      <c r="N74" s="152">
        <v>7.1129707112970717</v>
      </c>
      <c r="O74" s="152">
        <v>8.695652173913043</v>
      </c>
      <c r="P74" s="152">
        <v>4.9504950495049505</v>
      </c>
      <c r="Q74" s="152"/>
      <c r="R74" s="152">
        <v>8.5106382978723403</v>
      </c>
      <c r="S74" s="152">
        <v>6.9767441860465116</v>
      </c>
      <c r="T74" s="152">
        <v>10.377358490566039</v>
      </c>
      <c r="U74" s="152"/>
      <c r="V74" s="152">
        <v>3.1914893617021276</v>
      </c>
      <c r="W74" s="152">
        <v>4.716981132075472</v>
      </c>
      <c r="X74" s="152">
        <v>1.2195121951219512</v>
      </c>
      <c r="Y74" s="152"/>
      <c r="Z74" s="152">
        <v>1.4598540145985401</v>
      </c>
      <c r="AA74" s="152">
        <v>1.5873015873015872</v>
      </c>
      <c r="AB74" s="152">
        <v>1.3513513513513513</v>
      </c>
      <c r="AC74" s="71"/>
    </row>
    <row r="75" spans="1:29" x14ac:dyDescent="0.35">
      <c r="A75" s="169" t="s">
        <v>244</v>
      </c>
      <c r="B75" s="152">
        <v>4.1265698907192956</v>
      </c>
      <c r="C75" s="152">
        <v>5.3571428571428568</v>
      </c>
      <c r="D75" s="152">
        <v>2.8843002294329727</v>
      </c>
      <c r="E75" s="152"/>
      <c r="F75" s="152">
        <v>4.7051027170311466</v>
      </c>
      <c r="G75" s="152">
        <v>5.7766367137355585</v>
      </c>
      <c r="H75" s="152">
        <v>3.5616438356164384</v>
      </c>
      <c r="I75" s="152"/>
      <c r="J75" s="152">
        <v>6.1075660893345489</v>
      </c>
      <c r="K75" s="152">
        <v>7.610619469026549</v>
      </c>
      <c r="L75" s="152">
        <v>4.5112781954887211</v>
      </c>
      <c r="M75" s="152"/>
      <c r="N75" s="152">
        <v>4.7801147227533463</v>
      </c>
      <c r="O75" s="152">
        <v>6.6420664206642073</v>
      </c>
      <c r="P75" s="152">
        <v>2.7777777777777777</v>
      </c>
      <c r="Q75" s="152"/>
      <c r="R75" s="152">
        <v>3.5750766087844741</v>
      </c>
      <c r="S75" s="152">
        <v>4.6653144016227177</v>
      </c>
      <c r="T75" s="152">
        <v>2.4691358024691357</v>
      </c>
      <c r="U75" s="152"/>
      <c r="V75" s="152">
        <v>1.4569536423841061</v>
      </c>
      <c r="W75" s="152">
        <v>1.9230769230769231</v>
      </c>
      <c r="X75" s="152">
        <v>1.0230179028132993</v>
      </c>
      <c r="Y75" s="152"/>
      <c r="Z75" s="152">
        <v>2.5503355704697985</v>
      </c>
      <c r="AA75" s="152">
        <v>3.2640949554896146</v>
      </c>
      <c r="AB75" s="152">
        <v>1.9607843137254901</v>
      </c>
      <c r="AC75" s="71"/>
    </row>
    <row r="76" spans="1:29" x14ac:dyDescent="0.35">
      <c r="A76" s="169" t="s">
        <v>245</v>
      </c>
      <c r="B76" s="152">
        <v>4.0734109221128021</v>
      </c>
      <c r="C76" s="152">
        <v>5.0724637681159424</v>
      </c>
      <c r="D76" s="152">
        <v>3.0973451327433628</v>
      </c>
      <c r="E76" s="152"/>
      <c r="F76" s="152">
        <v>4.0501446480231431</v>
      </c>
      <c r="G76" s="152">
        <v>4.4834307992202724</v>
      </c>
      <c r="H76" s="152">
        <v>3.6259541984732824</v>
      </c>
      <c r="I76" s="152"/>
      <c r="J76" s="152">
        <v>5.2921719955898565</v>
      </c>
      <c r="K76" s="152">
        <v>6.236559139784946</v>
      </c>
      <c r="L76" s="152">
        <v>4.2986425339366514</v>
      </c>
      <c r="M76" s="152"/>
      <c r="N76" s="152">
        <v>6.6126855600539809</v>
      </c>
      <c r="O76" s="152">
        <v>7.8590785907859075</v>
      </c>
      <c r="P76" s="152">
        <v>5.376344086021505</v>
      </c>
      <c r="Q76" s="152"/>
      <c r="R76" s="152">
        <v>5.2316890881913301</v>
      </c>
      <c r="S76" s="152">
        <v>7.9617834394904454</v>
      </c>
      <c r="T76" s="152">
        <v>2.8169014084507045</v>
      </c>
      <c r="U76" s="152"/>
      <c r="V76" s="152">
        <v>0.3289473684210526</v>
      </c>
      <c r="W76" s="152">
        <v>0.3401360544217687</v>
      </c>
      <c r="X76" s="152">
        <v>0.31847133757961787</v>
      </c>
      <c r="Y76" s="152"/>
      <c r="Z76" s="152">
        <v>1.1857707509881421</v>
      </c>
      <c r="AA76" s="152">
        <v>1.9762845849802373</v>
      </c>
      <c r="AB76" s="152">
        <v>0.39525691699604742</v>
      </c>
      <c r="AC76" s="71"/>
    </row>
    <row r="77" spans="1:29" ht="14.5" thickBot="1" x14ac:dyDescent="0.4">
      <c r="A77" s="169" t="s">
        <v>246</v>
      </c>
      <c r="B77" s="152">
        <v>2.3121387283236992</v>
      </c>
      <c r="C77" s="152">
        <v>3.5608308605341246</v>
      </c>
      <c r="D77" s="152">
        <v>1.1267605633802817</v>
      </c>
      <c r="E77" s="152"/>
      <c r="F77" s="152">
        <v>0</v>
      </c>
      <c r="G77" s="152">
        <v>0</v>
      </c>
      <c r="H77" s="152">
        <v>0</v>
      </c>
      <c r="I77" s="152"/>
      <c r="J77" s="152">
        <v>8.2539682539682531</v>
      </c>
      <c r="K77" s="152">
        <v>11.612903225806452</v>
      </c>
      <c r="L77" s="152">
        <v>5</v>
      </c>
      <c r="M77" s="152"/>
      <c r="N77" s="152">
        <v>1.953125</v>
      </c>
      <c r="O77" s="152">
        <v>4.5045045045045047</v>
      </c>
      <c r="P77" s="152">
        <v>0</v>
      </c>
      <c r="Q77" s="152"/>
      <c r="R77" s="152">
        <v>0.4464285714285714</v>
      </c>
      <c r="S77" s="152">
        <v>0.93457943925233633</v>
      </c>
      <c r="T77" s="152">
        <v>0</v>
      </c>
      <c r="U77" s="152"/>
      <c r="V77" s="152">
        <v>0</v>
      </c>
      <c r="W77" s="152">
        <v>0</v>
      </c>
      <c r="X77" s="152">
        <v>0</v>
      </c>
      <c r="Y77" s="152"/>
      <c r="Z77" s="152">
        <v>0</v>
      </c>
      <c r="AA77" s="152">
        <v>0</v>
      </c>
      <c r="AB77" s="152">
        <v>0</v>
      </c>
      <c r="AC77" s="71"/>
    </row>
    <row r="78" spans="1:29" x14ac:dyDescent="0.3">
      <c r="A78" s="203" t="s">
        <v>305</v>
      </c>
      <c r="B78" s="92"/>
      <c r="C78" s="92"/>
      <c r="D78" s="92"/>
      <c r="E78" s="92"/>
      <c r="F78" s="92"/>
      <c r="G78" s="92"/>
      <c r="H78" s="92"/>
      <c r="I78" s="92"/>
      <c r="J78" s="92"/>
      <c r="K78" s="92"/>
      <c r="L78" s="92"/>
      <c r="M78" s="92"/>
      <c r="N78" s="92"/>
      <c r="O78" s="92"/>
      <c r="P78" s="92"/>
      <c r="Q78" s="92"/>
      <c r="R78" s="92"/>
      <c r="S78" s="92"/>
      <c r="T78" s="92"/>
      <c r="U78" s="92"/>
      <c r="V78" s="92"/>
      <c r="W78" s="92"/>
      <c r="X78" s="92"/>
      <c r="Y78" s="92"/>
      <c r="Z78" s="92"/>
      <c r="AA78" s="92"/>
      <c r="AB78" s="92"/>
      <c r="AC78" s="71"/>
    </row>
    <row r="79" spans="1:29" x14ac:dyDescent="0.35">
      <c r="A79" s="71"/>
      <c r="B79" s="71"/>
      <c r="C79" s="71"/>
      <c r="D79" s="71"/>
      <c r="E79" s="71"/>
      <c r="F79" s="71"/>
      <c r="G79" s="71"/>
      <c r="H79" s="71"/>
      <c r="I79" s="71"/>
      <c r="J79" s="71"/>
      <c r="K79" s="71"/>
      <c r="L79" s="71"/>
      <c r="M79" s="71"/>
      <c r="N79" s="71"/>
      <c r="O79" s="71"/>
      <c r="P79" s="71"/>
      <c r="Q79" s="71"/>
      <c r="R79" s="71"/>
      <c r="S79" s="71"/>
      <c r="T79" s="71"/>
      <c r="U79" s="71"/>
      <c r="V79" s="71"/>
      <c r="W79" s="71"/>
      <c r="X79" s="71"/>
      <c r="Y79" s="71"/>
      <c r="Z79" s="71"/>
      <c r="AA79" s="71"/>
      <c r="AB79" s="71"/>
      <c r="AC79" s="71"/>
    </row>
    <row r="80" spans="1:29" x14ac:dyDescent="0.35">
      <c r="A80" s="71"/>
      <c r="B80" s="71"/>
      <c r="C80" s="71"/>
      <c r="D80" s="71"/>
      <c r="E80" s="71"/>
      <c r="F80" s="71"/>
      <c r="G80" s="71"/>
      <c r="H80" s="71"/>
      <c r="I80" s="71"/>
      <c r="J80" s="71"/>
      <c r="K80" s="71"/>
      <c r="L80" s="71"/>
      <c r="M80" s="71"/>
      <c r="N80" s="71"/>
      <c r="O80" s="71"/>
      <c r="P80" s="71"/>
      <c r="Q80" s="71"/>
      <c r="R80" s="71"/>
      <c r="S80" s="71"/>
      <c r="T80" s="71"/>
      <c r="U80" s="71"/>
      <c r="V80" s="71"/>
      <c r="W80" s="71"/>
      <c r="X80" s="71"/>
      <c r="Y80" s="71"/>
      <c r="Z80" s="71"/>
      <c r="AA80" s="71"/>
      <c r="AB80" s="71"/>
      <c r="AC80" s="71"/>
    </row>
    <row r="81" spans="1:29" x14ac:dyDescent="0.35">
      <c r="A81" s="71"/>
      <c r="B81" s="71"/>
      <c r="C81" s="71"/>
      <c r="D81" s="71"/>
      <c r="E81" s="71"/>
      <c r="F81" s="71"/>
      <c r="G81" s="71"/>
      <c r="H81" s="71"/>
      <c r="I81" s="71"/>
      <c r="J81" s="71"/>
      <c r="K81" s="71"/>
      <c r="L81" s="71"/>
      <c r="M81" s="71"/>
      <c r="N81" s="71"/>
      <c r="O81" s="71"/>
      <c r="P81" s="71"/>
      <c r="Q81" s="71"/>
      <c r="R81" s="71"/>
      <c r="S81" s="71"/>
      <c r="T81" s="71"/>
      <c r="U81" s="71"/>
      <c r="V81" s="71"/>
      <c r="W81" s="71"/>
      <c r="X81" s="71"/>
      <c r="Y81" s="71"/>
      <c r="Z81" s="71"/>
      <c r="AA81" s="71"/>
      <c r="AB81" s="71"/>
      <c r="AC81" s="71"/>
    </row>
    <row r="82" spans="1:29" x14ac:dyDescent="0.35">
      <c r="A82" s="71"/>
      <c r="B82" s="71"/>
      <c r="C82" s="71"/>
      <c r="D82" s="71"/>
      <c r="E82" s="71"/>
      <c r="F82" s="71"/>
      <c r="G82" s="71"/>
      <c r="H82" s="71"/>
      <c r="I82" s="71"/>
      <c r="J82" s="71"/>
      <c r="K82" s="71"/>
      <c r="L82" s="71"/>
      <c r="M82" s="71"/>
      <c r="N82" s="71"/>
      <c r="O82" s="71"/>
      <c r="P82" s="71"/>
      <c r="Q82" s="71"/>
      <c r="R82" s="71"/>
      <c r="S82" s="71"/>
      <c r="T82" s="71"/>
      <c r="U82" s="71"/>
      <c r="V82" s="71"/>
      <c r="W82" s="71"/>
      <c r="X82" s="71"/>
      <c r="Y82" s="71"/>
      <c r="Z82" s="71"/>
      <c r="AA82" s="71"/>
      <c r="AB82" s="71"/>
      <c r="AC82" s="71"/>
    </row>
    <row r="83" spans="1:29" x14ac:dyDescent="0.35">
      <c r="A83" s="71"/>
      <c r="B83" s="71"/>
      <c r="C83" s="71"/>
      <c r="D83" s="71"/>
      <c r="E83" s="71"/>
      <c r="F83" s="71"/>
      <c r="G83" s="71"/>
      <c r="H83" s="71"/>
      <c r="I83" s="71"/>
      <c r="J83" s="71"/>
      <c r="K83" s="71"/>
      <c r="L83" s="71"/>
      <c r="M83" s="71"/>
      <c r="N83" s="71"/>
      <c r="O83" s="71"/>
      <c r="P83" s="71"/>
      <c r="Q83" s="71"/>
      <c r="R83" s="71"/>
      <c r="S83" s="71"/>
      <c r="T83" s="71"/>
      <c r="U83" s="71"/>
      <c r="V83" s="71"/>
      <c r="W83" s="71"/>
      <c r="X83" s="71"/>
      <c r="Y83" s="71"/>
      <c r="Z83" s="71"/>
      <c r="AA83" s="71"/>
      <c r="AB83" s="71"/>
      <c r="AC83" s="71"/>
    </row>
    <row r="84" spans="1:29" x14ac:dyDescent="0.35">
      <c r="A84" s="71"/>
      <c r="B84" s="71"/>
      <c r="C84" s="71"/>
      <c r="D84" s="71"/>
      <c r="E84" s="71"/>
      <c r="F84" s="71"/>
      <c r="G84" s="71"/>
      <c r="H84" s="71"/>
      <c r="I84" s="71"/>
      <c r="J84" s="71"/>
      <c r="K84" s="71"/>
      <c r="L84" s="71"/>
      <c r="M84" s="71"/>
      <c r="N84" s="71"/>
      <c r="O84" s="71"/>
      <c r="P84" s="71"/>
      <c r="Q84" s="71"/>
      <c r="R84" s="71"/>
      <c r="S84" s="71"/>
      <c r="T84" s="71"/>
      <c r="U84" s="71"/>
      <c r="V84" s="71"/>
      <c r="W84" s="71"/>
      <c r="X84" s="71"/>
      <c r="Y84" s="71"/>
      <c r="Z84" s="71"/>
      <c r="AA84" s="71"/>
      <c r="AB84" s="71"/>
      <c r="AC84" s="71"/>
    </row>
    <row r="85" spans="1:29" x14ac:dyDescent="0.35">
      <c r="A85" s="71"/>
      <c r="B85" s="71"/>
      <c r="C85" s="71"/>
      <c r="D85" s="71"/>
      <c r="E85" s="71"/>
      <c r="F85" s="71"/>
      <c r="G85" s="71"/>
      <c r="H85" s="71"/>
      <c r="I85" s="71"/>
      <c r="J85" s="71"/>
      <c r="K85" s="71"/>
      <c r="L85" s="71"/>
      <c r="M85" s="71"/>
      <c r="N85" s="71"/>
      <c r="O85" s="71"/>
      <c r="P85" s="71"/>
      <c r="Q85" s="71"/>
      <c r="R85" s="71"/>
      <c r="S85" s="71"/>
      <c r="T85" s="71"/>
      <c r="U85" s="71"/>
      <c r="V85" s="71"/>
      <c r="W85" s="71"/>
      <c r="X85" s="71"/>
      <c r="Y85" s="71"/>
      <c r="Z85" s="71"/>
      <c r="AA85" s="71"/>
      <c r="AB85" s="71"/>
      <c r="AC85" s="71"/>
    </row>
    <row r="86" spans="1:29" x14ac:dyDescent="0.35">
      <c r="A86" s="71"/>
      <c r="B86" s="71"/>
      <c r="C86" s="71"/>
      <c r="D86" s="71"/>
      <c r="E86" s="71"/>
      <c r="F86" s="71"/>
      <c r="G86" s="71"/>
      <c r="H86" s="71"/>
      <c r="I86" s="71"/>
      <c r="J86" s="71"/>
      <c r="K86" s="71"/>
      <c r="L86" s="71"/>
      <c r="M86" s="71"/>
      <c r="N86" s="71"/>
      <c r="O86" s="71"/>
      <c r="P86" s="71"/>
      <c r="Q86" s="71"/>
      <c r="R86" s="71"/>
      <c r="S86" s="71"/>
      <c r="T86" s="71"/>
      <c r="U86" s="71"/>
      <c r="V86" s="71"/>
      <c r="W86" s="71"/>
      <c r="X86" s="71"/>
      <c r="Y86" s="71"/>
      <c r="Z86" s="71"/>
      <c r="AA86" s="71"/>
      <c r="AB86" s="71"/>
      <c r="AC86" s="71"/>
    </row>
    <row r="87" spans="1:29" x14ac:dyDescent="0.35">
      <c r="A87" s="71"/>
      <c r="B87" s="71"/>
      <c r="C87" s="71"/>
      <c r="D87" s="71"/>
      <c r="E87" s="71"/>
      <c r="F87" s="71"/>
      <c r="G87" s="71"/>
      <c r="H87" s="71"/>
      <c r="I87" s="71"/>
      <c r="J87" s="71"/>
      <c r="K87" s="71"/>
      <c r="L87" s="71"/>
      <c r="M87" s="71"/>
      <c r="N87" s="71"/>
      <c r="O87" s="71"/>
      <c r="P87" s="71"/>
      <c r="Q87" s="71"/>
      <c r="R87" s="71"/>
      <c r="S87" s="71"/>
      <c r="T87" s="71"/>
      <c r="U87" s="71"/>
      <c r="V87" s="71"/>
      <c r="W87" s="71"/>
      <c r="X87" s="71"/>
      <c r="Y87" s="71"/>
      <c r="Z87" s="71"/>
      <c r="AA87" s="71"/>
      <c r="AB87" s="71"/>
      <c r="AC87" s="71"/>
    </row>
    <row r="88" spans="1:29" x14ac:dyDescent="0.35">
      <c r="A88" s="71"/>
      <c r="B88" s="71"/>
      <c r="C88" s="71"/>
      <c r="D88" s="71"/>
      <c r="E88" s="71"/>
      <c r="F88" s="71"/>
      <c r="G88" s="71"/>
      <c r="H88" s="71"/>
      <c r="I88" s="71"/>
      <c r="J88" s="71"/>
      <c r="K88" s="71"/>
      <c r="L88" s="71"/>
      <c r="M88" s="71"/>
      <c r="N88" s="71"/>
      <c r="O88" s="71"/>
      <c r="P88" s="71"/>
      <c r="Q88" s="71"/>
      <c r="R88" s="71"/>
      <c r="S88" s="71"/>
      <c r="T88" s="71"/>
      <c r="U88" s="71"/>
      <c r="V88" s="71"/>
      <c r="W88" s="71"/>
      <c r="X88" s="71"/>
      <c r="Y88" s="71"/>
      <c r="Z88" s="71"/>
      <c r="AA88" s="71"/>
      <c r="AB88" s="71"/>
      <c r="AC88" s="71"/>
    </row>
    <row r="89" spans="1:29" x14ac:dyDescent="0.35">
      <c r="A89" s="71"/>
      <c r="B89" s="71"/>
      <c r="C89" s="71"/>
      <c r="D89" s="71"/>
      <c r="E89" s="71"/>
      <c r="F89" s="71"/>
      <c r="G89" s="71"/>
      <c r="H89" s="71"/>
      <c r="I89" s="71"/>
      <c r="J89" s="71"/>
      <c r="K89" s="71"/>
      <c r="L89" s="71"/>
      <c r="M89" s="71"/>
      <c r="N89" s="71"/>
      <c r="O89" s="71"/>
      <c r="P89" s="71"/>
      <c r="Q89" s="71"/>
      <c r="R89" s="71"/>
      <c r="S89" s="71"/>
      <c r="T89" s="71"/>
      <c r="U89" s="71"/>
      <c r="V89" s="71"/>
      <c r="W89" s="71"/>
      <c r="X89" s="71"/>
      <c r="Y89" s="71"/>
      <c r="Z89" s="71"/>
      <c r="AA89" s="71"/>
      <c r="AB89" s="71"/>
      <c r="AC89" s="71"/>
    </row>
    <row r="90" spans="1:29" x14ac:dyDescent="0.35">
      <c r="A90" s="71"/>
      <c r="B90" s="71"/>
      <c r="C90" s="71"/>
      <c r="D90" s="71"/>
      <c r="E90" s="71"/>
      <c r="F90" s="71"/>
      <c r="G90" s="71"/>
      <c r="H90" s="71"/>
      <c r="I90" s="71"/>
      <c r="J90" s="71"/>
      <c r="K90" s="71"/>
      <c r="L90" s="71"/>
      <c r="M90" s="71"/>
      <c r="N90" s="71"/>
      <c r="O90" s="71"/>
      <c r="P90" s="71"/>
      <c r="Q90" s="71"/>
      <c r="R90" s="71"/>
      <c r="S90" s="71"/>
      <c r="T90" s="71"/>
      <c r="U90" s="71"/>
      <c r="V90" s="71"/>
      <c r="W90" s="71"/>
      <c r="X90" s="71"/>
      <c r="Y90" s="71"/>
      <c r="Z90" s="71"/>
      <c r="AA90" s="71"/>
      <c r="AB90" s="71"/>
      <c r="AC90" s="71"/>
    </row>
    <row r="91" spans="1:29" x14ac:dyDescent="0.35">
      <c r="A91" s="71"/>
      <c r="B91" s="71"/>
      <c r="C91" s="71"/>
      <c r="D91" s="71"/>
      <c r="E91" s="71"/>
      <c r="F91" s="71"/>
      <c r="G91" s="71"/>
      <c r="H91" s="71"/>
      <c r="I91" s="71"/>
      <c r="J91" s="71"/>
      <c r="K91" s="71"/>
      <c r="L91" s="71"/>
      <c r="M91" s="71"/>
      <c r="N91" s="71"/>
      <c r="O91" s="71"/>
      <c r="P91" s="71"/>
      <c r="Q91" s="71"/>
      <c r="R91" s="71"/>
      <c r="S91" s="71"/>
      <c r="T91" s="71"/>
      <c r="U91" s="71"/>
      <c r="V91" s="71"/>
      <c r="W91" s="71"/>
      <c r="X91" s="71"/>
      <c r="Y91" s="71"/>
      <c r="Z91" s="71"/>
      <c r="AA91" s="71"/>
      <c r="AB91" s="71"/>
      <c r="AC91" s="71"/>
    </row>
    <row r="92" spans="1:29" x14ac:dyDescent="0.35">
      <c r="A92" s="71"/>
      <c r="B92" s="71"/>
      <c r="C92" s="71"/>
      <c r="D92" s="71"/>
      <c r="E92" s="71"/>
      <c r="F92" s="71"/>
      <c r="G92" s="71"/>
      <c r="H92" s="71"/>
      <c r="I92" s="71"/>
      <c r="J92" s="71"/>
      <c r="K92" s="71"/>
      <c r="L92" s="71"/>
      <c r="M92" s="71"/>
      <c r="N92" s="71"/>
      <c r="O92" s="71"/>
      <c r="P92" s="71"/>
      <c r="Q92" s="71"/>
      <c r="R92" s="71"/>
      <c r="S92" s="71"/>
      <c r="T92" s="71"/>
      <c r="U92" s="71"/>
      <c r="V92" s="71"/>
      <c r="W92" s="71"/>
      <c r="X92" s="71"/>
      <c r="Y92" s="71"/>
      <c r="Z92" s="71"/>
      <c r="AA92" s="71"/>
      <c r="AB92" s="71"/>
      <c r="AC92" s="71"/>
    </row>
    <row r="93" spans="1:29" x14ac:dyDescent="0.35">
      <c r="A93" s="71"/>
      <c r="B93" s="71"/>
      <c r="C93" s="71"/>
      <c r="D93" s="71"/>
      <c r="E93" s="71"/>
      <c r="F93" s="71"/>
      <c r="G93" s="71"/>
      <c r="H93" s="71"/>
      <c r="I93" s="71"/>
      <c r="J93" s="71"/>
      <c r="K93" s="71"/>
      <c r="L93" s="71"/>
      <c r="M93" s="71"/>
      <c r="N93" s="71"/>
      <c r="O93" s="71"/>
      <c r="P93" s="71"/>
      <c r="Q93" s="71"/>
      <c r="R93" s="71"/>
      <c r="S93" s="71"/>
      <c r="T93" s="71"/>
      <c r="U93" s="71"/>
      <c r="V93" s="71"/>
      <c r="W93" s="71"/>
      <c r="X93" s="71"/>
      <c r="Y93" s="71"/>
      <c r="Z93" s="71"/>
      <c r="AA93" s="71"/>
      <c r="AB93" s="71"/>
      <c r="AC93" s="71"/>
    </row>
    <row r="94" spans="1:29" x14ac:dyDescent="0.35">
      <c r="A94" s="71"/>
      <c r="B94" s="71"/>
      <c r="C94" s="71"/>
      <c r="D94" s="71"/>
      <c r="E94" s="71"/>
      <c r="F94" s="71"/>
      <c r="G94" s="71"/>
      <c r="H94" s="71"/>
      <c r="I94" s="71"/>
      <c r="J94" s="71"/>
      <c r="K94" s="71"/>
      <c r="L94" s="71"/>
      <c r="M94" s="71"/>
      <c r="N94" s="71"/>
      <c r="O94" s="71"/>
      <c r="P94" s="71"/>
      <c r="Q94" s="71"/>
      <c r="R94" s="71"/>
      <c r="S94" s="71"/>
      <c r="T94" s="71"/>
      <c r="U94" s="71"/>
      <c r="V94" s="71"/>
      <c r="W94" s="71"/>
      <c r="X94" s="71"/>
      <c r="Y94" s="71"/>
      <c r="Z94" s="71"/>
      <c r="AA94" s="71"/>
      <c r="AB94" s="71"/>
      <c r="AC94" s="71"/>
    </row>
    <row r="95" spans="1:29" x14ac:dyDescent="0.35">
      <c r="A95" s="71"/>
      <c r="B95" s="71"/>
      <c r="C95" s="71"/>
      <c r="D95" s="71"/>
      <c r="E95" s="71"/>
      <c r="F95" s="71"/>
      <c r="G95" s="71"/>
      <c r="H95" s="71"/>
      <c r="I95" s="71"/>
      <c r="J95" s="71"/>
      <c r="K95" s="71"/>
      <c r="L95" s="71"/>
      <c r="M95" s="71"/>
      <c r="N95" s="71"/>
      <c r="O95" s="71"/>
      <c r="P95" s="71"/>
      <c r="Q95" s="71"/>
      <c r="R95" s="71"/>
      <c r="S95" s="71"/>
      <c r="T95" s="71"/>
      <c r="U95" s="71"/>
      <c r="V95" s="71"/>
      <c r="W95" s="71"/>
      <c r="X95" s="71"/>
      <c r="Y95" s="71"/>
      <c r="Z95" s="71"/>
      <c r="AA95" s="71"/>
      <c r="AB95" s="71"/>
      <c r="AC95" s="71"/>
    </row>
    <row r="96" spans="1:29" x14ac:dyDescent="0.35">
      <c r="A96" s="71"/>
      <c r="B96" s="71"/>
      <c r="C96" s="71"/>
      <c r="D96" s="71"/>
      <c r="E96" s="71"/>
      <c r="F96" s="71"/>
      <c r="G96" s="71"/>
      <c r="H96" s="71"/>
      <c r="I96" s="71"/>
      <c r="J96" s="71"/>
      <c r="K96" s="71"/>
      <c r="L96" s="71"/>
      <c r="M96" s="71"/>
      <c r="N96" s="71"/>
      <c r="O96" s="71"/>
      <c r="P96" s="71"/>
      <c r="Q96" s="71"/>
      <c r="R96" s="71"/>
      <c r="S96" s="71"/>
      <c r="T96" s="71"/>
      <c r="U96" s="71"/>
      <c r="V96" s="71"/>
      <c r="W96" s="71"/>
      <c r="X96" s="71"/>
      <c r="Y96" s="71"/>
      <c r="Z96" s="71"/>
      <c r="AA96" s="71"/>
      <c r="AB96" s="71"/>
      <c r="AC96" s="71"/>
    </row>
    <row r="97" spans="1:29" x14ac:dyDescent="0.35">
      <c r="A97" s="71"/>
      <c r="B97" s="71"/>
      <c r="C97" s="71"/>
      <c r="D97" s="71"/>
      <c r="E97" s="71"/>
      <c r="F97" s="71"/>
      <c r="G97" s="71"/>
      <c r="H97" s="71"/>
      <c r="I97" s="71"/>
      <c r="J97" s="71"/>
      <c r="K97" s="71"/>
      <c r="L97" s="71"/>
      <c r="M97" s="71"/>
      <c r="N97" s="71"/>
      <c r="O97" s="71"/>
      <c r="P97" s="71"/>
      <c r="Q97" s="71"/>
      <c r="R97" s="71"/>
      <c r="S97" s="71"/>
      <c r="T97" s="71"/>
      <c r="U97" s="71"/>
      <c r="V97" s="71"/>
      <c r="W97" s="71"/>
      <c r="X97" s="71"/>
      <c r="Y97" s="71"/>
      <c r="Z97" s="71"/>
      <c r="AA97" s="71"/>
      <c r="AB97" s="71"/>
      <c r="AC97" s="71"/>
    </row>
    <row r="98" spans="1:29" x14ac:dyDescent="0.35">
      <c r="A98" s="71"/>
      <c r="B98" s="71"/>
      <c r="C98" s="71"/>
      <c r="D98" s="71"/>
      <c r="E98" s="71"/>
      <c r="F98" s="71"/>
      <c r="G98" s="71"/>
      <c r="H98" s="71"/>
      <c r="I98" s="71"/>
      <c r="J98" s="71"/>
      <c r="K98" s="71"/>
      <c r="L98" s="71"/>
      <c r="M98" s="71"/>
      <c r="N98" s="71"/>
      <c r="O98" s="71"/>
      <c r="P98" s="71"/>
      <c r="Q98" s="71"/>
      <c r="R98" s="71"/>
      <c r="S98" s="71"/>
      <c r="T98" s="71"/>
      <c r="U98" s="71"/>
      <c r="V98" s="71"/>
      <c r="W98" s="71"/>
      <c r="X98" s="71"/>
      <c r="Y98" s="71"/>
      <c r="Z98" s="71"/>
      <c r="AA98" s="71"/>
      <c r="AB98" s="71"/>
      <c r="AC98" s="71"/>
    </row>
    <row r="99" spans="1:29" x14ac:dyDescent="0.35">
      <c r="A99" s="71"/>
      <c r="B99" s="71"/>
      <c r="C99" s="71"/>
      <c r="D99" s="71"/>
      <c r="E99" s="71"/>
      <c r="F99" s="71"/>
      <c r="G99" s="71"/>
      <c r="H99" s="71"/>
      <c r="I99" s="71"/>
      <c r="J99" s="71"/>
      <c r="K99" s="71"/>
      <c r="L99" s="71"/>
      <c r="M99" s="71"/>
      <c r="N99" s="71"/>
      <c r="O99" s="71"/>
      <c r="P99" s="71"/>
      <c r="Q99" s="71"/>
      <c r="R99" s="71"/>
      <c r="S99" s="71"/>
      <c r="T99" s="71"/>
      <c r="U99" s="71"/>
      <c r="V99" s="71"/>
      <c r="W99" s="71"/>
      <c r="X99" s="71"/>
      <c r="Y99" s="71"/>
      <c r="Z99" s="71"/>
      <c r="AA99" s="71"/>
      <c r="AB99" s="71"/>
      <c r="AC99" s="71"/>
    </row>
    <row r="100" spans="1:29" x14ac:dyDescent="0.35">
      <c r="A100" s="71"/>
      <c r="B100" s="71"/>
      <c r="C100" s="71"/>
      <c r="D100" s="71"/>
      <c r="E100" s="71"/>
      <c r="F100" s="71"/>
      <c r="G100" s="71"/>
      <c r="H100" s="71"/>
      <c r="I100" s="71"/>
      <c r="J100" s="71"/>
      <c r="K100" s="71"/>
      <c r="L100" s="71"/>
      <c r="M100" s="71"/>
      <c r="N100" s="71"/>
      <c r="O100" s="71"/>
      <c r="P100" s="71"/>
      <c r="Q100" s="71"/>
      <c r="R100" s="71"/>
      <c r="S100" s="71"/>
      <c r="T100" s="71"/>
      <c r="U100" s="71"/>
      <c r="V100" s="71"/>
      <c r="W100" s="71"/>
      <c r="X100" s="71"/>
      <c r="Y100" s="71"/>
      <c r="Z100" s="71"/>
      <c r="AA100" s="71"/>
      <c r="AB100" s="71"/>
      <c r="AC100" s="71"/>
    </row>
    <row r="101" spans="1:29" x14ac:dyDescent="0.35">
      <c r="A101" s="71"/>
      <c r="B101" s="71"/>
      <c r="C101" s="71"/>
      <c r="D101" s="71"/>
      <c r="E101" s="71"/>
      <c r="F101" s="71"/>
      <c r="G101" s="71"/>
      <c r="H101" s="71"/>
      <c r="I101" s="71"/>
      <c r="J101" s="71"/>
      <c r="K101" s="71"/>
      <c r="L101" s="71"/>
      <c r="M101" s="71"/>
      <c r="N101" s="71"/>
      <c r="O101" s="71"/>
      <c r="P101" s="71"/>
      <c r="Q101" s="71"/>
      <c r="R101" s="71"/>
      <c r="S101" s="71"/>
      <c r="T101" s="71"/>
      <c r="U101" s="71"/>
      <c r="V101" s="71"/>
      <c r="W101" s="71"/>
      <c r="X101" s="71"/>
      <c r="Y101" s="71"/>
      <c r="Z101" s="71"/>
      <c r="AA101" s="71"/>
      <c r="AB101" s="71"/>
      <c r="AC101" s="71"/>
    </row>
    <row r="102" spans="1:29" x14ac:dyDescent="0.35">
      <c r="A102" s="71"/>
      <c r="B102" s="71"/>
      <c r="C102" s="71"/>
      <c r="D102" s="71"/>
      <c r="E102" s="71"/>
      <c r="F102" s="71"/>
      <c r="G102" s="71"/>
      <c r="H102" s="71"/>
      <c r="I102" s="71"/>
      <c r="J102" s="71"/>
      <c r="K102" s="71"/>
      <c r="L102" s="71"/>
      <c r="M102" s="71"/>
      <c r="N102" s="71"/>
      <c r="O102" s="71"/>
      <c r="P102" s="71"/>
      <c r="Q102" s="71"/>
      <c r="R102" s="71"/>
      <c r="S102" s="71"/>
      <c r="T102" s="71"/>
      <c r="U102" s="71"/>
      <c r="V102" s="71"/>
      <c r="W102" s="71"/>
      <c r="X102" s="71"/>
      <c r="Y102" s="71"/>
      <c r="Z102" s="71"/>
      <c r="AA102" s="71"/>
      <c r="AB102" s="71"/>
      <c r="AC102" s="71"/>
    </row>
    <row r="103" spans="1:29" x14ac:dyDescent="0.35">
      <c r="A103" s="71"/>
      <c r="B103" s="71"/>
      <c r="C103" s="71"/>
      <c r="D103" s="71"/>
      <c r="E103" s="71"/>
      <c r="F103" s="71"/>
      <c r="G103" s="71"/>
      <c r="H103" s="71"/>
      <c r="I103" s="71"/>
      <c r="J103" s="71"/>
      <c r="K103" s="71"/>
      <c r="L103" s="71"/>
      <c r="M103" s="71"/>
      <c r="N103" s="71"/>
      <c r="O103" s="71"/>
      <c r="P103" s="71"/>
      <c r="Q103" s="71"/>
      <c r="R103" s="71"/>
      <c r="S103" s="71"/>
      <c r="T103" s="71"/>
      <c r="U103" s="71"/>
      <c r="V103" s="71"/>
      <c r="W103" s="71"/>
      <c r="X103" s="71"/>
      <c r="Y103" s="71"/>
      <c r="Z103" s="71"/>
      <c r="AA103" s="71"/>
      <c r="AB103" s="71"/>
      <c r="AC103" s="71"/>
    </row>
    <row r="104" spans="1:29" x14ac:dyDescent="0.35">
      <c r="A104" s="71"/>
      <c r="B104" s="71"/>
      <c r="C104" s="71"/>
      <c r="D104" s="71"/>
      <c r="E104" s="71"/>
      <c r="F104" s="71"/>
      <c r="G104" s="71"/>
      <c r="H104" s="71"/>
      <c r="I104" s="71"/>
      <c r="J104" s="71"/>
      <c r="K104" s="71"/>
      <c r="L104" s="71"/>
      <c r="M104" s="71"/>
      <c r="N104" s="71"/>
      <c r="O104" s="71"/>
      <c r="P104" s="71"/>
      <c r="Q104" s="71"/>
      <c r="R104" s="71"/>
      <c r="S104" s="71"/>
      <c r="T104" s="71"/>
      <c r="U104" s="71"/>
      <c r="V104" s="71"/>
      <c r="W104" s="71"/>
      <c r="X104" s="71"/>
      <c r="Y104" s="71"/>
      <c r="Z104" s="71"/>
      <c r="AA104" s="71"/>
      <c r="AB104" s="71"/>
      <c r="AC104" s="71"/>
    </row>
    <row r="105" spans="1:29" x14ac:dyDescent="0.35">
      <c r="A105" s="71"/>
      <c r="B105" s="71"/>
      <c r="C105" s="71"/>
      <c r="D105" s="71"/>
      <c r="E105" s="71"/>
      <c r="F105" s="71"/>
      <c r="G105" s="71"/>
      <c r="H105" s="71"/>
      <c r="I105" s="71"/>
      <c r="J105" s="71"/>
      <c r="K105" s="71"/>
      <c r="L105" s="71"/>
      <c r="M105" s="71"/>
      <c r="N105" s="71"/>
      <c r="O105" s="71"/>
      <c r="P105" s="71"/>
      <c r="Q105" s="71"/>
      <c r="R105" s="71"/>
      <c r="S105" s="71"/>
      <c r="T105" s="71"/>
      <c r="U105" s="71"/>
      <c r="V105" s="71"/>
      <c r="W105" s="71"/>
      <c r="X105" s="71"/>
      <c r="Y105" s="71"/>
      <c r="Z105" s="71"/>
      <c r="AA105" s="71"/>
      <c r="AB105" s="71"/>
      <c r="AC105" s="71"/>
    </row>
    <row r="106" spans="1:29" x14ac:dyDescent="0.35">
      <c r="A106" s="71"/>
      <c r="B106" s="71"/>
      <c r="C106" s="71"/>
      <c r="D106" s="71"/>
      <c r="E106" s="71"/>
      <c r="F106" s="71"/>
      <c r="G106" s="71"/>
      <c r="H106" s="71"/>
      <c r="I106" s="71"/>
      <c r="J106" s="71"/>
      <c r="K106" s="71"/>
      <c r="L106" s="71"/>
      <c r="M106" s="71"/>
      <c r="N106" s="71"/>
      <c r="O106" s="71"/>
      <c r="P106" s="71"/>
      <c r="Q106" s="71"/>
      <c r="R106" s="71"/>
      <c r="S106" s="71"/>
      <c r="T106" s="71"/>
      <c r="U106" s="71"/>
      <c r="V106" s="71"/>
      <c r="W106" s="71"/>
      <c r="X106" s="71"/>
      <c r="Y106" s="71"/>
      <c r="Z106" s="71"/>
      <c r="AA106" s="71"/>
      <c r="AB106" s="71"/>
      <c r="AC106" s="71"/>
    </row>
    <row r="107" spans="1:29" x14ac:dyDescent="0.35">
      <c r="A107" s="71"/>
      <c r="B107" s="71"/>
      <c r="C107" s="71"/>
      <c r="D107" s="71"/>
      <c r="E107" s="71"/>
      <c r="F107" s="71"/>
      <c r="G107" s="71"/>
      <c r="H107" s="71"/>
      <c r="I107" s="71"/>
      <c r="J107" s="71"/>
      <c r="K107" s="71"/>
      <c r="L107" s="71"/>
      <c r="M107" s="71"/>
      <c r="N107" s="71"/>
      <c r="O107" s="71"/>
      <c r="P107" s="71"/>
      <c r="Q107" s="71"/>
      <c r="R107" s="71"/>
      <c r="S107" s="71"/>
      <c r="T107" s="71"/>
      <c r="U107" s="71"/>
      <c r="V107" s="71"/>
      <c r="W107" s="71"/>
      <c r="X107" s="71"/>
      <c r="Y107" s="71"/>
      <c r="Z107" s="71"/>
      <c r="AA107" s="71"/>
      <c r="AB107" s="71"/>
      <c r="AC107" s="71"/>
    </row>
    <row r="108" spans="1:29" x14ac:dyDescent="0.35">
      <c r="A108" s="71"/>
      <c r="B108" s="71"/>
      <c r="C108" s="71"/>
      <c r="D108" s="71"/>
      <c r="E108" s="71"/>
      <c r="F108" s="71"/>
      <c r="G108" s="71"/>
      <c r="H108" s="71"/>
      <c r="I108" s="71"/>
      <c r="J108" s="71"/>
      <c r="K108" s="71"/>
      <c r="L108" s="71"/>
      <c r="M108" s="71"/>
      <c r="N108" s="71"/>
      <c r="O108" s="71"/>
      <c r="P108" s="71"/>
      <c r="Q108" s="71"/>
      <c r="R108" s="71"/>
      <c r="S108" s="71"/>
      <c r="T108" s="71"/>
      <c r="U108" s="71"/>
      <c r="V108" s="71"/>
      <c r="W108" s="71"/>
      <c r="X108" s="71"/>
      <c r="Y108" s="71"/>
      <c r="Z108" s="71"/>
      <c r="AA108" s="71"/>
      <c r="AB108" s="71"/>
      <c r="AC108" s="71"/>
    </row>
    <row r="109" spans="1:29" x14ac:dyDescent="0.35">
      <c r="A109" s="71"/>
      <c r="B109" s="71"/>
      <c r="C109" s="71"/>
      <c r="D109" s="71"/>
      <c r="E109" s="71"/>
      <c r="F109" s="71"/>
      <c r="G109" s="71"/>
      <c r="H109" s="71"/>
      <c r="I109" s="71"/>
      <c r="J109" s="71"/>
      <c r="K109" s="71"/>
      <c r="L109" s="71"/>
      <c r="M109" s="71"/>
      <c r="N109" s="71"/>
      <c r="O109" s="71"/>
      <c r="P109" s="71"/>
      <c r="Q109" s="71"/>
      <c r="R109" s="71"/>
      <c r="S109" s="71"/>
      <c r="T109" s="71"/>
      <c r="U109" s="71"/>
      <c r="V109" s="71"/>
      <c r="W109" s="71"/>
      <c r="X109" s="71"/>
      <c r="Y109" s="71"/>
      <c r="Z109" s="71"/>
      <c r="AA109" s="71"/>
      <c r="AB109" s="71"/>
      <c r="AC109" s="71"/>
    </row>
    <row r="110" spans="1:29" x14ac:dyDescent="0.35">
      <c r="A110" s="71"/>
      <c r="B110" s="71"/>
      <c r="C110" s="71"/>
      <c r="D110" s="71"/>
      <c r="E110" s="71"/>
      <c r="F110" s="71"/>
      <c r="G110" s="71"/>
      <c r="H110" s="71"/>
      <c r="I110" s="71"/>
      <c r="J110" s="71"/>
      <c r="K110" s="71"/>
      <c r="L110" s="71"/>
      <c r="M110" s="71"/>
      <c r="N110" s="71"/>
      <c r="O110" s="71"/>
      <c r="P110" s="71"/>
      <c r="Q110" s="71"/>
      <c r="R110" s="71"/>
      <c r="S110" s="71"/>
      <c r="T110" s="71"/>
      <c r="U110" s="71"/>
      <c r="V110" s="71"/>
      <c r="W110" s="71"/>
      <c r="X110" s="71"/>
      <c r="Y110" s="71"/>
      <c r="Z110" s="71"/>
      <c r="AA110" s="71"/>
      <c r="AB110" s="71"/>
      <c r="AC110" s="71"/>
    </row>
    <row r="111" spans="1:29" x14ac:dyDescent="0.35">
      <c r="A111" s="71"/>
      <c r="B111" s="71"/>
      <c r="C111" s="71"/>
      <c r="D111" s="71"/>
      <c r="E111" s="71"/>
      <c r="F111" s="71"/>
      <c r="G111" s="71"/>
      <c r="H111" s="71"/>
      <c r="I111" s="71"/>
      <c r="J111" s="71"/>
      <c r="K111" s="71"/>
      <c r="L111" s="71"/>
      <c r="M111" s="71"/>
      <c r="N111" s="71"/>
      <c r="O111" s="71"/>
      <c r="P111" s="71"/>
      <c r="Q111" s="71"/>
      <c r="R111" s="71"/>
      <c r="S111" s="71"/>
      <c r="T111" s="71"/>
      <c r="U111" s="71"/>
      <c r="V111" s="71"/>
      <c r="W111" s="71"/>
      <c r="X111" s="71"/>
      <c r="Y111" s="71"/>
      <c r="Z111" s="71"/>
      <c r="AA111" s="71"/>
      <c r="AB111" s="71"/>
      <c r="AC111" s="71"/>
    </row>
    <row r="112" spans="1:29" x14ac:dyDescent="0.35">
      <c r="A112" s="71"/>
      <c r="B112" s="71"/>
      <c r="C112" s="71"/>
      <c r="D112" s="71"/>
      <c r="E112" s="71"/>
      <c r="F112" s="71"/>
      <c r="G112" s="71"/>
      <c r="H112" s="71"/>
      <c r="I112" s="71"/>
      <c r="J112" s="71"/>
      <c r="K112" s="71"/>
      <c r="L112" s="71"/>
      <c r="M112" s="71"/>
      <c r="N112" s="71"/>
      <c r="O112" s="71"/>
      <c r="P112" s="71"/>
      <c r="Q112" s="71"/>
      <c r="R112" s="71"/>
      <c r="S112" s="71"/>
      <c r="T112" s="71"/>
      <c r="U112" s="71"/>
      <c r="V112" s="71"/>
      <c r="W112" s="71"/>
      <c r="X112" s="71"/>
      <c r="Y112" s="71"/>
      <c r="Z112" s="71"/>
      <c r="AA112" s="71"/>
      <c r="AB112" s="71"/>
      <c r="AC112" s="71"/>
    </row>
    <row r="113" spans="1:29" x14ac:dyDescent="0.35">
      <c r="A113" s="71"/>
      <c r="B113" s="71"/>
      <c r="C113" s="71"/>
      <c r="D113" s="71"/>
      <c r="E113" s="71"/>
      <c r="F113" s="71"/>
      <c r="G113" s="71"/>
      <c r="H113" s="71"/>
      <c r="I113" s="71"/>
      <c r="J113" s="71"/>
      <c r="K113" s="71"/>
      <c r="L113" s="71"/>
      <c r="M113" s="71"/>
      <c r="N113" s="71"/>
      <c r="O113" s="71"/>
      <c r="P113" s="71"/>
      <c r="Q113" s="71"/>
      <c r="R113" s="71"/>
      <c r="S113" s="71"/>
      <c r="T113" s="71"/>
      <c r="U113" s="71"/>
      <c r="V113" s="71"/>
      <c r="W113" s="71"/>
      <c r="X113" s="71"/>
      <c r="Y113" s="71"/>
      <c r="Z113" s="71"/>
      <c r="AA113" s="71"/>
      <c r="AB113" s="71"/>
      <c r="AC113" s="71"/>
    </row>
    <row r="114" spans="1:29" x14ac:dyDescent="0.35">
      <c r="A114" s="71"/>
      <c r="B114" s="71"/>
      <c r="C114" s="71"/>
      <c r="D114" s="71"/>
      <c r="E114" s="71"/>
      <c r="F114" s="71"/>
      <c r="G114" s="71"/>
      <c r="H114" s="71"/>
      <c r="I114" s="71"/>
      <c r="J114" s="71"/>
      <c r="K114" s="71"/>
      <c r="L114" s="71"/>
      <c r="M114" s="71"/>
      <c r="N114" s="71"/>
      <c r="O114" s="71"/>
      <c r="P114" s="71"/>
      <c r="Q114" s="71"/>
      <c r="R114" s="71"/>
      <c r="S114" s="71"/>
      <c r="T114" s="71"/>
      <c r="U114" s="71"/>
      <c r="V114" s="71"/>
      <c r="W114" s="71"/>
      <c r="X114" s="71"/>
      <c r="Y114" s="71"/>
      <c r="Z114" s="71"/>
      <c r="AA114" s="71"/>
      <c r="AB114" s="71"/>
      <c r="AC114" s="71"/>
    </row>
    <row r="115" spans="1:29" x14ac:dyDescent="0.35">
      <c r="A115" s="71"/>
      <c r="B115" s="71"/>
      <c r="C115" s="71"/>
      <c r="D115" s="71"/>
      <c r="E115" s="71"/>
      <c r="F115" s="71"/>
      <c r="G115" s="71"/>
      <c r="H115" s="71"/>
      <c r="I115" s="71"/>
      <c r="J115" s="71"/>
      <c r="K115" s="71"/>
      <c r="L115" s="71"/>
      <c r="M115" s="71"/>
      <c r="N115" s="71"/>
      <c r="O115" s="71"/>
      <c r="P115" s="71"/>
      <c r="Q115" s="71"/>
      <c r="R115" s="71"/>
      <c r="S115" s="71"/>
      <c r="T115" s="71"/>
      <c r="U115" s="71"/>
      <c r="V115" s="71"/>
      <c r="W115" s="71"/>
      <c r="X115" s="71"/>
      <c r="Y115" s="71"/>
      <c r="Z115" s="71"/>
      <c r="AA115" s="71"/>
      <c r="AB115" s="71"/>
      <c r="AC115" s="71"/>
    </row>
    <row r="116" spans="1:29" x14ac:dyDescent="0.35">
      <c r="A116" s="71"/>
      <c r="B116" s="71"/>
      <c r="C116" s="71"/>
      <c r="D116" s="71"/>
      <c r="E116" s="71"/>
      <c r="F116" s="71"/>
      <c r="G116" s="71"/>
      <c r="H116" s="71"/>
      <c r="I116" s="71"/>
      <c r="J116" s="71"/>
      <c r="K116" s="71"/>
      <c r="L116" s="71"/>
      <c r="M116" s="71"/>
      <c r="N116" s="71"/>
      <c r="O116" s="71"/>
      <c r="P116" s="71"/>
      <c r="Q116" s="71"/>
      <c r="R116" s="71"/>
      <c r="S116" s="71"/>
      <c r="T116" s="71"/>
      <c r="U116" s="71"/>
      <c r="V116" s="71"/>
      <c r="W116" s="71"/>
      <c r="X116" s="71"/>
      <c r="Y116" s="71"/>
      <c r="Z116" s="71"/>
      <c r="AA116" s="71"/>
      <c r="AB116" s="71"/>
      <c r="AC116" s="71"/>
    </row>
    <row r="117" spans="1:29" x14ac:dyDescent="0.35">
      <c r="A117" s="71"/>
      <c r="B117" s="71"/>
      <c r="C117" s="71"/>
      <c r="D117" s="71"/>
      <c r="E117" s="71"/>
      <c r="F117" s="71"/>
      <c r="G117" s="71"/>
      <c r="H117" s="71"/>
      <c r="I117" s="71"/>
      <c r="J117" s="71"/>
      <c r="K117" s="71"/>
      <c r="L117" s="71"/>
      <c r="M117" s="71"/>
      <c r="N117" s="71"/>
      <c r="O117" s="71"/>
      <c r="P117" s="71"/>
      <c r="Q117" s="71"/>
      <c r="R117" s="71"/>
      <c r="S117" s="71"/>
      <c r="T117" s="71"/>
      <c r="U117" s="71"/>
      <c r="V117" s="71"/>
      <c r="W117" s="71"/>
      <c r="X117" s="71"/>
      <c r="Y117" s="71"/>
      <c r="Z117" s="71"/>
      <c r="AA117" s="71"/>
      <c r="AB117" s="71"/>
      <c r="AC117" s="71"/>
    </row>
    <row r="118" spans="1:29" x14ac:dyDescent="0.35">
      <c r="A118" s="71"/>
      <c r="B118" s="71"/>
      <c r="C118" s="71"/>
      <c r="D118" s="71"/>
      <c r="E118" s="71"/>
      <c r="F118" s="71"/>
      <c r="G118" s="71"/>
      <c r="H118" s="71"/>
      <c r="I118" s="71"/>
      <c r="J118" s="71"/>
      <c r="K118" s="71"/>
      <c r="L118" s="71"/>
      <c r="M118" s="71"/>
      <c r="N118" s="71"/>
      <c r="O118" s="71"/>
      <c r="P118" s="71"/>
      <c r="Q118" s="71"/>
      <c r="R118" s="71"/>
      <c r="S118" s="71"/>
      <c r="T118" s="71"/>
      <c r="U118" s="71"/>
      <c r="V118" s="71"/>
      <c r="W118" s="71"/>
      <c r="X118" s="71"/>
      <c r="Y118" s="71"/>
      <c r="Z118" s="71"/>
      <c r="AA118" s="71"/>
      <c r="AB118" s="71"/>
      <c r="AC118" s="71"/>
    </row>
    <row r="119" spans="1:29" x14ac:dyDescent="0.35">
      <c r="A119" s="71"/>
      <c r="B119" s="71"/>
      <c r="C119" s="71"/>
      <c r="D119" s="71"/>
      <c r="E119" s="71"/>
      <c r="F119" s="71"/>
      <c r="G119" s="71"/>
      <c r="H119" s="71"/>
      <c r="I119" s="71"/>
      <c r="J119" s="71"/>
      <c r="K119" s="71"/>
      <c r="L119" s="71"/>
      <c r="M119" s="71"/>
      <c r="N119" s="71"/>
      <c r="O119" s="71"/>
      <c r="P119" s="71"/>
      <c r="Q119" s="71"/>
      <c r="R119" s="71"/>
      <c r="S119" s="71"/>
      <c r="T119" s="71"/>
      <c r="U119" s="71"/>
      <c r="V119" s="71"/>
      <c r="W119" s="71"/>
      <c r="X119" s="71"/>
      <c r="Y119" s="71"/>
      <c r="Z119" s="71"/>
      <c r="AA119" s="71"/>
      <c r="AB119" s="71"/>
      <c r="AC119" s="71"/>
    </row>
    <row r="120" spans="1:29" x14ac:dyDescent="0.35">
      <c r="A120" s="71"/>
      <c r="B120" s="71"/>
      <c r="C120" s="71"/>
      <c r="D120" s="71"/>
      <c r="E120" s="71"/>
      <c r="F120" s="71"/>
      <c r="G120" s="71"/>
      <c r="H120" s="71"/>
      <c r="I120" s="71"/>
      <c r="J120" s="71"/>
      <c r="K120" s="71"/>
      <c r="L120" s="71"/>
      <c r="M120" s="71"/>
      <c r="N120" s="71"/>
      <c r="O120" s="71"/>
      <c r="P120" s="71"/>
      <c r="Q120" s="71"/>
      <c r="R120" s="71"/>
      <c r="S120" s="71"/>
      <c r="T120" s="71"/>
      <c r="U120" s="71"/>
      <c r="V120" s="71"/>
      <c r="W120" s="71"/>
      <c r="X120" s="71"/>
      <c r="Y120" s="71"/>
      <c r="Z120" s="71"/>
      <c r="AA120" s="71"/>
      <c r="AB120" s="71"/>
      <c r="AC120" s="71"/>
    </row>
    <row r="121" spans="1:29" x14ac:dyDescent="0.35">
      <c r="A121" s="71"/>
      <c r="B121" s="71"/>
      <c r="C121" s="71"/>
      <c r="D121" s="71"/>
      <c r="E121" s="71"/>
      <c r="F121" s="71"/>
      <c r="G121" s="71"/>
      <c r="H121" s="71"/>
      <c r="I121" s="71"/>
      <c r="J121" s="71"/>
      <c r="K121" s="71"/>
      <c r="L121" s="71"/>
      <c r="M121" s="71"/>
      <c r="N121" s="71"/>
      <c r="O121" s="71"/>
      <c r="P121" s="71"/>
      <c r="Q121" s="71"/>
      <c r="R121" s="71"/>
      <c r="S121" s="71"/>
      <c r="T121" s="71"/>
      <c r="U121" s="71"/>
      <c r="V121" s="71"/>
      <c r="W121" s="71"/>
      <c r="X121" s="71"/>
      <c r="Y121" s="71"/>
      <c r="Z121" s="71"/>
      <c r="AA121" s="71"/>
      <c r="AB121" s="71"/>
      <c r="AC121" s="71"/>
    </row>
    <row r="122" spans="1:29" x14ac:dyDescent="0.35">
      <c r="A122" s="71"/>
      <c r="B122" s="71"/>
      <c r="C122" s="71"/>
      <c r="D122" s="71"/>
      <c r="E122" s="71"/>
      <c r="F122" s="71"/>
      <c r="G122" s="71"/>
      <c r="H122" s="71"/>
      <c r="I122" s="71"/>
      <c r="J122" s="71"/>
      <c r="K122" s="71"/>
      <c r="L122" s="71"/>
      <c r="M122" s="71"/>
      <c r="N122" s="71"/>
      <c r="O122" s="71"/>
      <c r="P122" s="71"/>
      <c r="Q122" s="71"/>
      <c r="R122" s="71"/>
      <c r="S122" s="71"/>
      <c r="T122" s="71"/>
      <c r="U122" s="71"/>
      <c r="V122" s="71"/>
      <c r="W122" s="71"/>
      <c r="X122" s="71"/>
      <c r="Y122" s="71"/>
      <c r="Z122" s="71"/>
      <c r="AA122" s="71"/>
      <c r="AB122" s="71"/>
      <c r="AC122" s="71"/>
    </row>
    <row r="123" spans="1:29" x14ac:dyDescent="0.35">
      <c r="A123" s="71"/>
      <c r="B123" s="71"/>
      <c r="C123" s="71"/>
      <c r="D123" s="71"/>
      <c r="E123" s="71"/>
      <c r="F123" s="71"/>
      <c r="G123" s="71"/>
      <c r="H123" s="71"/>
      <c r="I123" s="71"/>
      <c r="J123" s="71"/>
      <c r="K123" s="71"/>
      <c r="L123" s="71"/>
      <c r="M123" s="71"/>
      <c r="N123" s="71"/>
      <c r="O123" s="71"/>
      <c r="P123" s="71"/>
      <c r="Q123" s="71"/>
      <c r="R123" s="71"/>
      <c r="S123" s="71"/>
      <c r="T123" s="71"/>
      <c r="U123" s="71"/>
      <c r="V123" s="71"/>
      <c r="W123" s="71"/>
      <c r="X123" s="71"/>
      <c r="Y123" s="71"/>
      <c r="Z123" s="71"/>
      <c r="AA123" s="71"/>
      <c r="AB123" s="71"/>
      <c r="AC123" s="71"/>
    </row>
    <row r="124" spans="1:29" x14ac:dyDescent="0.35">
      <c r="A124" s="71"/>
      <c r="B124" s="71"/>
      <c r="C124" s="71"/>
      <c r="D124" s="71"/>
      <c r="E124" s="71"/>
      <c r="F124" s="71"/>
      <c r="G124" s="71"/>
      <c r="H124" s="71"/>
      <c r="I124" s="71"/>
      <c r="J124" s="71"/>
      <c r="K124" s="71"/>
      <c r="L124" s="71"/>
      <c r="M124" s="71"/>
      <c r="N124" s="71"/>
      <c r="O124" s="71"/>
      <c r="P124" s="71"/>
      <c r="Q124" s="71"/>
      <c r="R124" s="71"/>
      <c r="S124" s="71"/>
      <c r="T124" s="71"/>
      <c r="U124" s="71"/>
      <c r="V124" s="71"/>
      <c r="W124" s="71"/>
      <c r="X124" s="71"/>
      <c r="Y124" s="71"/>
      <c r="Z124" s="71"/>
      <c r="AA124" s="71"/>
      <c r="AB124" s="71"/>
      <c r="AC124" s="71"/>
    </row>
    <row r="125" spans="1:29" x14ac:dyDescent="0.35">
      <c r="A125" s="71"/>
      <c r="B125" s="71"/>
      <c r="C125" s="71"/>
      <c r="D125" s="71"/>
      <c r="E125" s="71"/>
      <c r="F125" s="71"/>
      <c r="G125" s="71"/>
      <c r="H125" s="71"/>
      <c r="I125" s="71"/>
      <c r="J125" s="71"/>
      <c r="K125" s="71"/>
      <c r="L125" s="71"/>
      <c r="M125" s="71"/>
      <c r="N125" s="71"/>
      <c r="O125" s="71"/>
      <c r="P125" s="71"/>
      <c r="Q125" s="71"/>
      <c r="R125" s="71"/>
      <c r="S125" s="71"/>
      <c r="T125" s="71"/>
      <c r="U125" s="71"/>
      <c r="V125" s="71"/>
      <c r="W125" s="71"/>
      <c r="X125" s="71"/>
      <c r="Y125" s="71"/>
      <c r="Z125" s="71"/>
      <c r="AA125" s="71"/>
      <c r="AB125" s="71"/>
      <c r="AC125" s="71"/>
    </row>
    <row r="126" spans="1:29" x14ac:dyDescent="0.35">
      <c r="A126" s="71"/>
      <c r="B126" s="71"/>
      <c r="C126" s="71"/>
      <c r="D126" s="71"/>
      <c r="E126" s="71"/>
      <c r="F126" s="71"/>
      <c r="G126" s="71"/>
      <c r="H126" s="71"/>
      <c r="I126" s="71"/>
      <c r="J126" s="71"/>
      <c r="K126" s="71"/>
      <c r="L126" s="71"/>
      <c r="M126" s="71"/>
      <c r="N126" s="71"/>
      <c r="O126" s="71"/>
      <c r="P126" s="71"/>
      <c r="Q126" s="71"/>
      <c r="R126" s="71"/>
      <c r="S126" s="71"/>
      <c r="T126" s="71"/>
      <c r="U126" s="71"/>
      <c r="V126" s="71"/>
      <c r="W126" s="71"/>
      <c r="X126" s="71"/>
      <c r="Y126" s="71"/>
      <c r="Z126" s="71"/>
      <c r="AA126" s="71"/>
      <c r="AB126" s="71"/>
      <c r="AC126" s="71"/>
    </row>
    <row r="127" spans="1:29" x14ac:dyDescent="0.35">
      <c r="A127" s="71"/>
      <c r="B127" s="71"/>
      <c r="C127" s="71"/>
      <c r="D127" s="71"/>
      <c r="E127" s="71"/>
      <c r="F127" s="71"/>
      <c r="G127" s="71"/>
      <c r="H127" s="71"/>
      <c r="I127" s="71"/>
      <c r="J127" s="71"/>
      <c r="K127" s="71"/>
      <c r="L127" s="71"/>
      <c r="M127" s="71"/>
      <c r="N127" s="71"/>
      <c r="O127" s="71"/>
      <c r="P127" s="71"/>
      <c r="Q127" s="71"/>
      <c r="R127" s="71"/>
      <c r="S127" s="71"/>
      <c r="T127" s="71"/>
      <c r="U127" s="71"/>
      <c r="V127" s="71"/>
      <c r="W127" s="71"/>
      <c r="X127" s="71"/>
      <c r="Y127" s="71"/>
      <c r="Z127" s="71"/>
      <c r="AA127" s="71"/>
      <c r="AB127" s="71"/>
      <c r="AC127" s="71"/>
    </row>
    <row r="128" spans="1:29" x14ac:dyDescent="0.35">
      <c r="A128" s="71"/>
      <c r="B128" s="71"/>
      <c r="C128" s="71"/>
      <c r="D128" s="71"/>
      <c r="E128" s="71"/>
      <c r="F128" s="71"/>
      <c r="G128" s="71"/>
      <c r="H128" s="71"/>
      <c r="I128" s="71"/>
      <c r="J128" s="71"/>
      <c r="K128" s="71"/>
      <c r="L128" s="71"/>
      <c r="M128" s="71"/>
      <c r="N128" s="71"/>
      <c r="O128" s="71"/>
      <c r="P128" s="71"/>
      <c r="Q128" s="71"/>
      <c r="R128" s="71"/>
      <c r="S128" s="71"/>
      <c r="T128" s="71"/>
      <c r="U128" s="71"/>
      <c r="V128" s="71"/>
      <c r="W128" s="71"/>
      <c r="X128" s="71"/>
      <c r="Y128" s="71"/>
      <c r="Z128" s="71"/>
      <c r="AA128" s="71"/>
      <c r="AB128" s="71"/>
      <c r="AC128" s="71"/>
    </row>
    <row r="129" spans="1:29" x14ac:dyDescent="0.35">
      <c r="A129" s="71"/>
      <c r="B129" s="71"/>
      <c r="C129" s="71"/>
      <c r="D129" s="71"/>
      <c r="E129" s="71"/>
      <c r="F129" s="71"/>
      <c r="G129" s="71"/>
      <c r="H129" s="71"/>
      <c r="I129" s="71"/>
      <c r="J129" s="71"/>
      <c r="K129" s="71"/>
      <c r="L129" s="71"/>
      <c r="M129" s="71"/>
      <c r="N129" s="71"/>
      <c r="O129" s="71"/>
      <c r="P129" s="71"/>
      <c r="Q129" s="71"/>
      <c r="R129" s="71"/>
      <c r="S129" s="71"/>
      <c r="T129" s="71"/>
      <c r="U129" s="71"/>
      <c r="V129" s="71"/>
      <c r="W129" s="71"/>
      <c r="X129" s="71"/>
      <c r="Y129" s="71"/>
      <c r="Z129" s="71"/>
      <c r="AA129" s="71"/>
      <c r="AB129" s="71"/>
      <c r="AC129" s="71"/>
    </row>
    <row r="130" spans="1:29" x14ac:dyDescent="0.35">
      <c r="A130" s="71"/>
      <c r="B130" s="71"/>
      <c r="C130" s="71"/>
      <c r="D130" s="71"/>
      <c r="E130" s="71"/>
      <c r="F130" s="71"/>
      <c r="G130" s="71"/>
      <c r="H130" s="71"/>
      <c r="I130" s="71"/>
      <c r="J130" s="71"/>
      <c r="K130" s="71"/>
      <c r="L130" s="71"/>
      <c r="M130" s="71"/>
      <c r="N130" s="71"/>
      <c r="O130" s="71"/>
      <c r="P130" s="71"/>
      <c r="Q130" s="71"/>
      <c r="R130" s="71"/>
      <c r="S130" s="71"/>
      <c r="T130" s="71"/>
      <c r="U130" s="71"/>
      <c r="V130" s="71"/>
      <c r="W130" s="71"/>
      <c r="X130" s="71"/>
      <c r="Y130" s="71"/>
      <c r="Z130" s="71"/>
      <c r="AA130" s="71"/>
      <c r="AB130" s="71"/>
      <c r="AC130" s="71"/>
    </row>
    <row r="131" spans="1:29" x14ac:dyDescent="0.35">
      <c r="A131" s="71"/>
      <c r="B131" s="71"/>
      <c r="C131" s="71"/>
      <c r="D131" s="71"/>
      <c r="E131" s="71"/>
      <c r="F131" s="71"/>
      <c r="G131" s="71"/>
      <c r="H131" s="71"/>
      <c r="I131" s="71"/>
      <c r="J131" s="71"/>
      <c r="K131" s="71"/>
      <c r="L131" s="71"/>
      <c r="M131" s="71"/>
      <c r="N131" s="71"/>
      <c r="O131" s="71"/>
      <c r="P131" s="71"/>
      <c r="Q131" s="71"/>
      <c r="R131" s="71"/>
      <c r="S131" s="71"/>
      <c r="T131" s="71"/>
      <c r="U131" s="71"/>
      <c r="V131" s="71"/>
      <c r="W131" s="71"/>
      <c r="X131" s="71"/>
      <c r="Y131" s="71"/>
      <c r="Z131" s="71"/>
      <c r="AA131" s="71"/>
      <c r="AB131" s="71"/>
      <c r="AC131" s="71"/>
    </row>
    <row r="132" spans="1:29" x14ac:dyDescent="0.35">
      <c r="A132" s="71"/>
      <c r="B132" s="71"/>
      <c r="C132" s="71"/>
      <c r="D132" s="71"/>
      <c r="E132" s="71"/>
      <c r="F132" s="71"/>
      <c r="G132" s="71"/>
      <c r="H132" s="71"/>
      <c r="I132" s="71"/>
      <c r="J132" s="71"/>
      <c r="K132" s="71"/>
      <c r="L132" s="71"/>
      <c r="M132" s="71"/>
      <c r="N132" s="71"/>
      <c r="O132" s="71"/>
      <c r="P132" s="71"/>
      <c r="Q132" s="71"/>
      <c r="R132" s="71"/>
      <c r="S132" s="71"/>
      <c r="T132" s="71"/>
      <c r="U132" s="71"/>
      <c r="V132" s="71"/>
      <c r="W132" s="71"/>
      <c r="X132" s="71"/>
      <c r="Y132" s="71"/>
      <c r="Z132" s="71"/>
      <c r="AA132" s="71"/>
      <c r="AB132" s="71"/>
      <c r="AC132" s="71"/>
    </row>
    <row r="133" spans="1:29" x14ac:dyDescent="0.35">
      <c r="A133" s="71"/>
      <c r="B133" s="71"/>
      <c r="C133" s="71"/>
      <c r="D133" s="71"/>
      <c r="E133" s="71"/>
      <c r="F133" s="71"/>
      <c r="G133" s="71"/>
      <c r="H133" s="71"/>
      <c r="I133" s="71"/>
      <c r="J133" s="71"/>
      <c r="K133" s="71"/>
      <c r="L133" s="71"/>
      <c r="M133" s="71"/>
      <c r="N133" s="71"/>
      <c r="O133" s="71"/>
      <c r="P133" s="71"/>
      <c r="Q133" s="71"/>
      <c r="R133" s="71"/>
      <c r="S133" s="71"/>
      <c r="T133" s="71"/>
      <c r="U133" s="71"/>
      <c r="V133" s="71"/>
      <c r="W133" s="71"/>
      <c r="X133" s="71"/>
      <c r="Y133" s="71"/>
      <c r="Z133" s="71"/>
      <c r="AA133" s="71"/>
      <c r="AB133" s="71"/>
      <c r="AC133" s="71"/>
    </row>
    <row r="134" spans="1:29" x14ac:dyDescent="0.35">
      <c r="A134" s="71"/>
      <c r="B134" s="71"/>
      <c r="C134" s="71"/>
      <c r="D134" s="71"/>
      <c r="E134" s="71"/>
      <c r="F134" s="71"/>
      <c r="G134" s="71"/>
      <c r="H134" s="71"/>
      <c r="I134" s="71"/>
      <c r="J134" s="71"/>
      <c r="K134" s="71"/>
      <c r="L134" s="71"/>
      <c r="M134" s="71"/>
      <c r="N134" s="71"/>
      <c r="O134" s="71"/>
      <c r="P134" s="71"/>
      <c r="Q134" s="71"/>
      <c r="R134" s="71"/>
      <c r="S134" s="71"/>
      <c r="T134" s="71"/>
      <c r="U134" s="71"/>
      <c r="V134" s="71"/>
      <c r="W134" s="71"/>
      <c r="X134" s="71"/>
      <c r="Y134" s="71"/>
      <c r="Z134" s="71"/>
      <c r="AA134" s="71"/>
      <c r="AB134" s="71"/>
      <c r="AC134" s="71"/>
    </row>
    <row r="135" spans="1:29" x14ac:dyDescent="0.35">
      <c r="A135" s="71"/>
      <c r="B135" s="71"/>
      <c r="C135" s="71"/>
      <c r="D135" s="71"/>
      <c r="E135" s="71"/>
      <c r="F135" s="71"/>
      <c r="G135" s="71"/>
      <c r="H135" s="71"/>
      <c r="I135" s="71"/>
      <c r="J135" s="71"/>
      <c r="K135" s="71"/>
      <c r="L135" s="71"/>
      <c r="M135" s="71"/>
      <c r="N135" s="71"/>
      <c r="O135" s="71"/>
      <c r="P135" s="71"/>
      <c r="Q135" s="71"/>
      <c r="R135" s="71"/>
      <c r="S135" s="71"/>
      <c r="T135" s="71"/>
      <c r="U135" s="71"/>
      <c r="V135" s="71"/>
      <c r="W135" s="71"/>
      <c r="X135" s="71"/>
      <c r="Y135" s="71"/>
      <c r="Z135" s="71"/>
      <c r="AA135" s="71"/>
      <c r="AB135" s="71"/>
      <c r="AC135" s="71"/>
    </row>
    <row r="136" spans="1:29" x14ac:dyDescent="0.35">
      <c r="A136" s="71"/>
      <c r="B136" s="71"/>
      <c r="C136" s="71"/>
      <c r="D136" s="71"/>
      <c r="E136" s="71"/>
      <c r="F136" s="71"/>
      <c r="G136" s="71"/>
      <c r="H136" s="71"/>
      <c r="I136" s="71"/>
      <c r="J136" s="71"/>
      <c r="K136" s="71"/>
      <c r="L136" s="71"/>
      <c r="M136" s="71"/>
      <c r="N136" s="71"/>
      <c r="O136" s="71"/>
      <c r="P136" s="71"/>
      <c r="Q136" s="71"/>
      <c r="R136" s="71"/>
      <c r="S136" s="71"/>
      <c r="T136" s="71"/>
      <c r="U136" s="71"/>
      <c r="V136" s="71"/>
      <c r="W136" s="71"/>
      <c r="X136" s="71"/>
      <c r="Y136" s="71"/>
      <c r="Z136" s="71"/>
      <c r="AA136" s="71"/>
      <c r="AB136" s="71"/>
      <c r="AC136" s="71"/>
    </row>
    <row r="137" spans="1:29" x14ac:dyDescent="0.35">
      <c r="A137" s="71"/>
      <c r="B137" s="71"/>
      <c r="C137" s="71"/>
      <c r="D137" s="71"/>
      <c r="E137" s="71"/>
      <c r="F137" s="71"/>
      <c r="G137" s="71"/>
      <c r="H137" s="71"/>
      <c r="I137" s="71"/>
      <c r="J137" s="71"/>
      <c r="K137" s="71"/>
      <c r="L137" s="71"/>
      <c r="M137" s="71"/>
      <c r="N137" s="71"/>
      <c r="O137" s="71"/>
      <c r="P137" s="71"/>
      <c r="Q137" s="71"/>
      <c r="R137" s="71"/>
      <c r="S137" s="71"/>
      <c r="T137" s="71"/>
      <c r="U137" s="71"/>
      <c r="V137" s="71"/>
      <c r="W137" s="71"/>
      <c r="X137" s="71"/>
      <c r="Y137" s="71"/>
      <c r="Z137" s="71"/>
      <c r="AA137" s="71"/>
      <c r="AB137" s="71"/>
      <c r="AC137" s="71"/>
    </row>
    <row r="138" spans="1:29" x14ac:dyDescent="0.35">
      <c r="A138" s="71"/>
      <c r="B138" s="71"/>
      <c r="C138" s="71"/>
      <c r="D138" s="71"/>
      <c r="E138" s="71"/>
      <c r="F138" s="71"/>
      <c r="G138" s="71"/>
      <c r="H138" s="71"/>
      <c r="I138" s="71"/>
      <c r="J138" s="71"/>
      <c r="K138" s="71"/>
      <c r="L138" s="71"/>
      <c r="M138" s="71"/>
      <c r="N138" s="71"/>
      <c r="O138" s="71"/>
      <c r="P138" s="71"/>
      <c r="Q138" s="71"/>
      <c r="R138" s="71"/>
      <c r="S138" s="71"/>
      <c r="T138" s="71"/>
      <c r="U138" s="71"/>
      <c r="V138" s="71"/>
      <c r="W138" s="71"/>
      <c r="X138" s="71"/>
      <c r="Y138" s="71"/>
      <c r="Z138" s="71"/>
      <c r="AA138" s="71"/>
      <c r="AB138" s="71"/>
      <c r="AC138" s="71"/>
    </row>
    <row r="139" spans="1:29" x14ac:dyDescent="0.35">
      <c r="A139" s="71"/>
      <c r="B139" s="71"/>
      <c r="C139" s="71"/>
      <c r="D139" s="71"/>
      <c r="E139" s="71"/>
      <c r="F139" s="71"/>
      <c r="G139" s="71"/>
      <c r="H139" s="71"/>
      <c r="I139" s="71"/>
      <c r="J139" s="71"/>
      <c r="K139" s="71"/>
      <c r="L139" s="71"/>
      <c r="M139" s="71"/>
      <c r="N139" s="71"/>
      <c r="O139" s="71"/>
      <c r="P139" s="71"/>
      <c r="Q139" s="71"/>
      <c r="R139" s="71"/>
      <c r="S139" s="71"/>
      <c r="T139" s="71"/>
      <c r="U139" s="71"/>
      <c r="V139" s="71"/>
      <c r="W139" s="71"/>
      <c r="X139" s="71"/>
      <c r="Y139" s="71"/>
      <c r="Z139" s="71"/>
      <c r="AA139" s="71"/>
      <c r="AB139" s="71"/>
      <c r="AC139" s="71"/>
    </row>
    <row r="140" spans="1:29" x14ac:dyDescent="0.35">
      <c r="A140" s="71"/>
      <c r="B140" s="71"/>
      <c r="C140" s="71"/>
      <c r="D140" s="71"/>
      <c r="E140" s="71"/>
      <c r="F140" s="71"/>
      <c r="G140" s="71"/>
      <c r="H140" s="71"/>
      <c r="I140" s="71"/>
      <c r="J140" s="71"/>
      <c r="K140" s="71"/>
      <c r="L140" s="71"/>
      <c r="M140" s="71"/>
      <c r="N140" s="71"/>
      <c r="O140" s="71"/>
      <c r="P140" s="71"/>
      <c r="Q140" s="71"/>
      <c r="R140" s="71"/>
      <c r="S140" s="71"/>
      <c r="T140" s="71"/>
      <c r="U140" s="71"/>
      <c r="V140" s="71"/>
      <c r="W140" s="71"/>
      <c r="X140" s="71"/>
      <c r="Y140" s="71"/>
      <c r="Z140" s="71"/>
      <c r="AA140" s="71"/>
      <c r="AB140" s="71"/>
      <c r="AC140" s="71"/>
    </row>
    <row r="141" spans="1:29" x14ac:dyDescent="0.35">
      <c r="A141" s="71"/>
      <c r="B141" s="71"/>
      <c r="C141" s="71"/>
      <c r="D141" s="71"/>
      <c r="E141" s="71"/>
      <c r="F141" s="71"/>
      <c r="G141" s="71"/>
      <c r="H141" s="71"/>
      <c r="I141" s="71"/>
      <c r="J141" s="71"/>
      <c r="K141" s="71"/>
      <c r="L141" s="71"/>
      <c r="M141" s="71"/>
      <c r="N141" s="71"/>
      <c r="O141" s="71"/>
      <c r="P141" s="71"/>
      <c r="Q141" s="71"/>
      <c r="R141" s="71"/>
      <c r="S141" s="71"/>
      <c r="T141" s="71"/>
      <c r="U141" s="71"/>
      <c r="V141" s="71"/>
      <c r="W141" s="71"/>
      <c r="X141" s="71"/>
      <c r="Y141" s="71"/>
      <c r="Z141" s="71"/>
      <c r="AA141" s="71"/>
      <c r="AB141" s="71"/>
      <c r="AC141" s="71"/>
    </row>
    <row r="142" spans="1:29" x14ac:dyDescent="0.35">
      <c r="A142" s="71"/>
      <c r="B142" s="71"/>
      <c r="C142" s="71"/>
      <c r="D142" s="71"/>
      <c r="E142" s="71"/>
      <c r="F142" s="71"/>
      <c r="G142" s="71"/>
      <c r="H142" s="71"/>
      <c r="I142" s="71"/>
      <c r="J142" s="71"/>
      <c r="K142" s="71"/>
      <c r="L142" s="71"/>
      <c r="M142" s="71"/>
      <c r="N142" s="71"/>
      <c r="O142" s="71"/>
      <c r="P142" s="71"/>
      <c r="Q142" s="71"/>
      <c r="R142" s="71"/>
      <c r="S142" s="71"/>
      <c r="T142" s="71"/>
      <c r="U142" s="71"/>
      <c r="V142" s="71"/>
      <c r="W142" s="71"/>
      <c r="X142" s="71"/>
      <c r="Y142" s="71"/>
      <c r="Z142" s="71"/>
      <c r="AA142" s="71"/>
      <c r="AB142" s="71"/>
      <c r="AC142" s="71"/>
    </row>
    <row r="143" spans="1:29" x14ac:dyDescent="0.35">
      <c r="A143" s="71"/>
      <c r="B143" s="71"/>
      <c r="C143" s="71"/>
      <c r="D143" s="71"/>
      <c r="E143" s="71"/>
      <c r="F143" s="71"/>
      <c r="G143" s="71"/>
      <c r="H143" s="71"/>
      <c r="I143" s="71"/>
      <c r="J143" s="71"/>
      <c r="K143" s="71"/>
      <c r="L143" s="71"/>
      <c r="M143" s="71"/>
      <c r="N143" s="71"/>
      <c r="O143" s="71"/>
      <c r="P143" s="71"/>
      <c r="Q143" s="71"/>
      <c r="R143" s="71"/>
      <c r="S143" s="71"/>
      <c r="T143" s="71"/>
      <c r="U143" s="71"/>
      <c r="V143" s="71"/>
      <c r="W143" s="71"/>
      <c r="X143" s="71"/>
      <c r="Y143" s="71"/>
      <c r="Z143" s="71"/>
      <c r="AA143" s="71"/>
      <c r="AB143" s="71"/>
      <c r="AC143" s="71"/>
    </row>
    <row r="144" spans="1:29" x14ac:dyDescent="0.35">
      <c r="A144" s="71"/>
      <c r="B144" s="71"/>
      <c r="C144" s="71"/>
      <c r="D144" s="71"/>
      <c r="E144" s="71"/>
      <c r="F144" s="71"/>
      <c r="G144" s="71"/>
      <c r="H144" s="71"/>
      <c r="I144" s="71"/>
      <c r="J144" s="71"/>
      <c r="K144" s="71"/>
      <c r="L144" s="71"/>
      <c r="M144" s="71"/>
      <c r="N144" s="71"/>
      <c r="O144" s="71"/>
      <c r="P144" s="71"/>
      <c r="Q144" s="71"/>
      <c r="R144" s="71"/>
      <c r="S144" s="71"/>
      <c r="T144" s="71"/>
      <c r="U144" s="71"/>
      <c r="V144" s="71"/>
      <c r="W144" s="71"/>
      <c r="X144" s="71"/>
      <c r="Y144" s="71"/>
      <c r="Z144" s="71"/>
      <c r="AA144" s="71"/>
      <c r="AB144" s="71"/>
      <c r="AC144" s="71"/>
    </row>
    <row r="145" spans="1:29" x14ac:dyDescent="0.35">
      <c r="A145" s="71"/>
      <c r="B145" s="71"/>
      <c r="C145" s="71"/>
      <c r="D145" s="71"/>
      <c r="E145" s="71"/>
      <c r="F145" s="71"/>
      <c r="G145" s="71"/>
      <c r="H145" s="71"/>
      <c r="I145" s="71"/>
      <c r="J145" s="71"/>
      <c r="K145" s="71"/>
      <c r="L145" s="71"/>
      <c r="M145" s="71"/>
      <c r="N145" s="71"/>
      <c r="O145" s="71"/>
      <c r="P145" s="71"/>
      <c r="Q145" s="71"/>
      <c r="R145" s="71"/>
      <c r="S145" s="71"/>
      <c r="T145" s="71"/>
      <c r="U145" s="71"/>
      <c r="V145" s="71"/>
      <c r="W145" s="71"/>
      <c r="X145" s="71"/>
      <c r="Y145" s="71"/>
      <c r="Z145" s="71"/>
      <c r="AA145" s="71"/>
      <c r="AB145" s="71"/>
      <c r="AC145" s="71"/>
    </row>
    <row r="146" spans="1:29" x14ac:dyDescent="0.35">
      <c r="A146" s="71"/>
      <c r="B146" s="71"/>
      <c r="C146" s="71"/>
      <c r="D146" s="71"/>
      <c r="E146" s="71"/>
      <c r="F146" s="71"/>
      <c r="G146" s="71"/>
      <c r="H146" s="71"/>
      <c r="I146" s="71"/>
      <c r="J146" s="71"/>
      <c r="K146" s="71"/>
      <c r="L146" s="71"/>
      <c r="M146" s="71"/>
      <c r="N146" s="71"/>
      <c r="O146" s="71"/>
      <c r="P146" s="71"/>
      <c r="Q146" s="71"/>
      <c r="R146" s="71"/>
      <c r="S146" s="71"/>
      <c r="T146" s="71"/>
      <c r="U146" s="71"/>
      <c r="V146" s="71"/>
      <c r="W146" s="71"/>
      <c r="X146" s="71"/>
      <c r="Y146" s="71"/>
      <c r="Z146" s="71"/>
      <c r="AA146" s="71"/>
      <c r="AB146" s="71"/>
      <c r="AC146" s="71"/>
    </row>
    <row r="147" spans="1:29" x14ac:dyDescent="0.35">
      <c r="A147" s="71"/>
      <c r="B147" s="71"/>
      <c r="C147" s="71"/>
      <c r="D147" s="71"/>
      <c r="E147" s="71"/>
      <c r="F147" s="71"/>
      <c r="G147" s="71"/>
      <c r="H147" s="71"/>
      <c r="I147" s="71"/>
      <c r="J147" s="71"/>
      <c r="K147" s="71"/>
      <c r="L147" s="71"/>
      <c r="M147" s="71"/>
      <c r="N147" s="71"/>
      <c r="O147" s="71"/>
      <c r="P147" s="71"/>
      <c r="Q147" s="71"/>
      <c r="R147" s="71"/>
      <c r="S147" s="71"/>
      <c r="T147" s="71"/>
      <c r="U147" s="71"/>
      <c r="V147" s="71"/>
      <c r="W147" s="71"/>
      <c r="X147" s="71"/>
      <c r="Y147" s="71"/>
      <c r="Z147" s="71"/>
      <c r="AA147" s="71"/>
      <c r="AB147" s="71"/>
      <c r="AC147" s="71"/>
    </row>
    <row r="148" spans="1:29" x14ac:dyDescent="0.35">
      <c r="A148" s="71"/>
      <c r="B148" s="71"/>
      <c r="C148" s="71"/>
      <c r="D148" s="71"/>
      <c r="E148" s="71"/>
      <c r="F148" s="71"/>
      <c r="G148" s="71"/>
      <c r="H148" s="71"/>
      <c r="I148" s="71"/>
      <c r="J148" s="71"/>
      <c r="K148" s="71"/>
      <c r="L148" s="71"/>
      <c r="M148" s="71"/>
      <c r="N148" s="71"/>
      <c r="O148" s="71"/>
      <c r="P148" s="71"/>
      <c r="Q148" s="71"/>
      <c r="R148" s="71"/>
      <c r="S148" s="71"/>
      <c r="T148" s="71"/>
      <c r="U148" s="71"/>
      <c r="V148" s="71"/>
      <c r="W148" s="71"/>
      <c r="X148" s="71"/>
      <c r="Y148" s="71"/>
      <c r="Z148" s="71"/>
      <c r="AA148" s="71"/>
      <c r="AB148" s="71"/>
      <c r="AC148" s="71"/>
    </row>
    <row r="149" spans="1:29" x14ac:dyDescent="0.35">
      <c r="A149" s="71"/>
      <c r="B149" s="71"/>
      <c r="C149" s="71"/>
      <c r="D149" s="71"/>
      <c r="E149" s="71"/>
      <c r="F149" s="71"/>
      <c r="G149" s="71"/>
      <c r="H149" s="71"/>
      <c r="I149" s="71"/>
      <c r="J149" s="71"/>
      <c r="K149" s="71"/>
      <c r="L149" s="71"/>
      <c r="M149" s="71"/>
      <c r="N149" s="71"/>
      <c r="O149" s="71"/>
      <c r="P149" s="71"/>
      <c r="Q149" s="71"/>
      <c r="R149" s="71"/>
      <c r="S149" s="71"/>
      <c r="T149" s="71"/>
      <c r="U149" s="71"/>
      <c r="V149" s="71"/>
      <c r="W149" s="71"/>
      <c r="X149" s="71"/>
      <c r="Y149" s="71"/>
      <c r="Z149" s="71"/>
      <c r="AA149" s="71"/>
      <c r="AB149" s="71"/>
      <c r="AC149" s="71"/>
    </row>
    <row r="150" spans="1:29" x14ac:dyDescent="0.35">
      <c r="A150" s="71"/>
      <c r="B150" s="71"/>
      <c r="C150" s="71"/>
      <c r="D150" s="71"/>
      <c r="E150" s="71"/>
      <c r="F150" s="71"/>
      <c r="G150" s="71"/>
      <c r="H150" s="71"/>
      <c r="I150" s="71"/>
      <c r="J150" s="71"/>
      <c r="K150" s="71"/>
      <c r="L150" s="71"/>
      <c r="M150" s="71"/>
      <c r="N150" s="71"/>
      <c r="O150" s="71"/>
      <c r="P150" s="71"/>
      <c r="Q150" s="71"/>
      <c r="R150" s="71"/>
      <c r="S150" s="71"/>
      <c r="T150" s="71"/>
      <c r="U150" s="71"/>
      <c r="V150" s="71"/>
      <c r="W150" s="71"/>
      <c r="X150" s="71"/>
      <c r="Y150" s="71"/>
      <c r="Z150" s="71"/>
      <c r="AA150" s="71"/>
      <c r="AB150" s="71"/>
      <c r="AC150" s="71"/>
    </row>
    <row r="151" spans="1:29" x14ac:dyDescent="0.35">
      <c r="A151" s="71"/>
      <c r="B151" s="71"/>
      <c r="C151" s="71"/>
      <c r="D151" s="71"/>
      <c r="E151" s="71"/>
      <c r="F151" s="71"/>
      <c r="G151" s="71"/>
      <c r="H151" s="71"/>
      <c r="I151" s="71"/>
      <c r="J151" s="71"/>
      <c r="K151" s="71"/>
      <c r="L151" s="71"/>
      <c r="M151" s="71"/>
      <c r="N151" s="71"/>
      <c r="O151" s="71"/>
      <c r="P151" s="71"/>
      <c r="Q151" s="71"/>
      <c r="R151" s="71"/>
      <c r="S151" s="71"/>
      <c r="T151" s="71"/>
      <c r="U151" s="71"/>
      <c r="V151" s="71"/>
      <c r="W151" s="71"/>
      <c r="X151" s="71"/>
      <c r="Y151" s="71"/>
      <c r="Z151" s="71"/>
      <c r="AA151" s="71"/>
      <c r="AB151" s="71"/>
      <c r="AC151" s="71"/>
    </row>
    <row r="152" spans="1:29" x14ac:dyDescent="0.35">
      <c r="A152" s="71"/>
      <c r="B152" s="71"/>
      <c r="C152" s="71"/>
      <c r="D152" s="71"/>
      <c r="E152" s="71"/>
      <c r="F152" s="71"/>
      <c r="G152" s="71"/>
      <c r="H152" s="71"/>
      <c r="I152" s="71"/>
      <c r="J152" s="71"/>
      <c r="K152" s="71"/>
      <c r="L152" s="71"/>
      <c r="M152" s="71"/>
      <c r="N152" s="71"/>
      <c r="O152" s="71"/>
      <c r="P152" s="71"/>
      <c r="Q152" s="71"/>
      <c r="R152" s="71"/>
      <c r="S152" s="71"/>
      <c r="T152" s="71"/>
      <c r="U152" s="71"/>
      <c r="V152" s="71"/>
      <c r="W152" s="71"/>
      <c r="X152" s="71"/>
      <c r="Y152" s="71"/>
      <c r="Z152" s="71"/>
      <c r="AA152" s="71"/>
      <c r="AB152" s="71"/>
      <c r="AC152" s="71"/>
    </row>
    <row r="153" spans="1:29" x14ac:dyDescent="0.35">
      <c r="A153" s="71"/>
      <c r="B153" s="71"/>
      <c r="C153" s="71"/>
      <c r="D153" s="71"/>
      <c r="E153" s="71"/>
      <c r="F153" s="71"/>
      <c r="G153" s="71"/>
      <c r="H153" s="71"/>
      <c r="I153" s="71"/>
      <c r="J153" s="71"/>
      <c r="K153" s="71"/>
      <c r="L153" s="71"/>
      <c r="M153" s="71"/>
      <c r="N153" s="71"/>
      <c r="O153" s="71"/>
      <c r="P153" s="71"/>
      <c r="Q153" s="71"/>
      <c r="R153" s="71"/>
      <c r="S153" s="71"/>
      <c r="T153" s="71"/>
      <c r="U153" s="71"/>
      <c r="V153" s="71"/>
      <c r="W153" s="71"/>
      <c r="X153" s="71"/>
      <c r="Y153" s="71"/>
      <c r="Z153" s="71"/>
      <c r="AA153" s="71"/>
      <c r="AB153" s="71"/>
      <c r="AC153" s="71"/>
    </row>
    <row r="154" spans="1:29" x14ac:dyDescent="0.35">
      <c r="A154" s="71"/>
      <c r="B154" s="71"/>
      <c r="C154" s="71"/>
      <c r="D154" s="71"/>
      <c r="E154" s="71"/>
      <c r="F154" s="71"/>
      <c r="G154" s="71"/>
      <c r="H154" s="71"/>
      <c r="I154" s="71"/>
      <c r="J154" s="71"/>
      <c r="K154" s="71"/>
      <c r="L154" s="71"/>
      <c r="M154" s="71"/>
      <c r="N154" s="71"/>
      <c r="O154" s="71"/>
      <c r="P154" s="71"/>
      <c r="Q154" s="71"/>
      <c r="R154" s="71"/>
      <c r="S154" s="71"/>
      <c r="T154" s="71"/>
      <c r="U154" s="71"/>
      <c r="V154" s="71"/>
      <c r="W154" s="71"/>
      <c r="X154" s="71"/>
      <c r="Y154" s="71"/>
      <c r="Z154" s="71"/>
      <c r="AA154" s="71"/>
      <c r="AB154" s="71"/>
      <c r="AC154" s="71"/>
    </row>
    <row r="155" spans="1:29" x14ac:dyDescent="0.35">
      <c r="A155" s="71"/>
      <c r="B155" s="71"/>
      <c r="C155" s="71"/>
      <c r="D155" s="71"/>
      <c r="E155" s="71"/>
      <c r="F155" s="71"/>
      <c r="G155" s="71"/>
      <c r="H155" s="71"/>
      <c r="I155" s="71"/>
      <c r="J155" s="71"/>
      <c r="K155" s="71"/>
      <c r="L155" s="71"/>
      <c r="M155" s="71"/>
      <c r="N155" s="71"/>
      <c r="O155" s="71"/>
      <c r="P155" s="71"/>
      <c r="Q155" s="71"/>
      <c r="R155" s="71"/>
      <c r="S155" s="71"/>
      <c r="T155" s="71"/>
      <c r="U155" s="71"/>
      <c r="V155" s="71"/>
      <c r="W155" s="71"/>
      <c r="X155" s="71"/>
      <c r="Y155" s="71"/>
      <c r="Z155" s="71"/>
      <c r="AA155" s="71"/>
      <c r="AB155" s="71"/>
      <c r="AC155" s="71"/>
    </row>
    <row r="156" spans="1:29" x14ac:dyDescent="0.35">
      <c r="A156" s="71"/>
      <c r="B156" s="71"/>
      <c r="C156" s="71"/>
      <c r="D156" s="71"/>
      <c r="E156" s="71"/>
      <c r="F156" s="71"/>
      <c r="G156" s="71"/>
      <c r="H156" s="71"/>
      <c r="I156" s="71"/>
      <c r="J156" s="71"/>
      <c r="K156" s="71"/>
      <c r="L156" s="71"/>
      <c r="M156" s="71"/>
      <c r="N156" s="71"/>
      <c r="O156" s="71"/>
      <c r="P156" s="71"/>
      <c r="Q156" s="71"/>
      <c r="R156" s="71"/>
      <c r="S156" s="71"/>
      <c r="T156" s="71"/>
      <c r="U156" s="71"/>
      <c r="V156" s="71"/>
      <c r="W156" s="71"/>
      <c r="X156" s="71"/>
      <c r="Y156" s="71"/>
      <c r="Z156" s="71"/>
      <c r="AA156" s="71"/>
      <c r="AB156" s="71"/>
      <c r="AC156" s="71"/>
    </row>
    <row r="157" spans="1:29" x14ac:dyDescent="0.35">
      <c r="A157" s="71"/>
      <c r="B157" s="71"/>
      <c r="C157" s="71"/>
      <c r="D157" s="71"/>
      <c r="E157" s="71"/>
      <c r="F157" s="71"/>
      <c r="G157" s="71"/>
      <c r="H157" s="71"/>
      <c r="I157" s="71"/>
      <c r="J157" s="71"/>
      <c r="K157" s="71"/>
      <c r="L157" s="71"/>
      <c r="M157" s="71"/>
      <c r="N157" s="71"/>
      <c r="O157" s="71"/>
      <c r="P157" s="71"/>
      <c r="Q157" s="71"/>
      <c r="R157" s="71"/>
      <c r="S157" s="71"/>
      <c r="T157" s="71"/>
      <c r="U157" s="71"/>
      <c r="V157" s="71"/>
      <c r="W157" s="71"/>
      <c r="X157" s="71"/>
      <c r="Y157" s="71"/>
      <c r="Z157" s="71"/>
      <c r="AA157" s="71"/>
      <c r="AB157" s="71"/>
      <c r="AC157" s="71"/>
    </row>
    <row r="158" spans="1:29" x14ac:dyDescent="0.35">
      <c r="A158" s="71"/>
      <c r="B158" s="71"/>
      <c r="C158" s="71"/>
      <c r="D158" s="71"/>
      <c r="E158" s="71"/>
      <c r="F158" s="71"/>
      <c r="G158" s="71"/>
      <c r="H158" s="71"/>
      <c r="I158" s="71"/>
      <c r="J158" s="71"/>
      <c r="K158" s="71"/>
      <c r="L158" s="71"/>
      <c r="M158" s="71"/>
      <c r="N158" s="71"/>
      <c r="O158" s="71"/>
      <c r="P158" s="71"/>
      <c r="Q158" s="71"/>
      <c r="R158" s="71"/>
      <c r="S158" s="71"/>
      <c r="T158" s="71"/>
      <c r="U158" s="71"/>
      <c r="V158" s="71"/>
      <c r="W158" s="71"/>
      <c r="X158" s="71"/>
      <c r="Y158" s="71"/>
      <c r="Z158" s="71"/>
      <c r="AA158" s="71"/>
      <c r="AB158" s="71"/>
      <c r="AC158" s="71"/>
    </row>
    <row r="159" spans="1:29" x14ac:dyDescent="0.35">
      <c r="A159" s="71"/>
      <c r="B159" s="71"/>
      <c r="C159" s="71"/>
      <c r="D159" s="71"/>
      <c r="E159" s="71"/>
      <c r="F159" s="71"/>
      <c r="G159" s="71"/>
      <c r="H159" s="71"/>
      <c r="I159" s="71"/>
      <c r="J159" s="71"/>
      <c r="K159" s="71"/>
      <c r="L159" s="71"/>
      <c r="M159" s="71"/>
      <c r="N159" s="71"/>
      <c r="O159" s="71"/>
      <c r="P159" s="71"/>
      <c r="Q159" s="71"/>
      <c r="R159" s="71"/>
      <c r="S159" s="71"/>
      <c r="T159" s="71"/>
      <c r="U159" s="71"/>
      <c r="V159" s="71"/>
      <c r="W159" s="71"/>
      <c r="X159" s="71"/>
      <c r="Y159" s="71"/>
      <c r="Z159" s="71"/>
      <c r="AA159" s="71"/>
      <c r="AB159" s="71"/>
      <c r="AC159" s="71"/>
    </row>
    <row r="160" spans="1:29" x14ac:dyDescent="0.35">
      <c r="A160" s="71"/>
      <c r="B160" s="71"/>
      <c r="C160" s="71"/>
      <c r="D160" s="71"/>
      <c r="E160" s="71"/>
      <c r="F160" s="71"/>
      <c r="G160" s="71"/>
      <c r="H160" s="71"/>
      <c r="I160" s="71"/>
      <c r="J160" s="71"/>
      <c r="K160" s="71"/>
      <c r="L160" s="71"/>
      <c r="M160" s="71"/>
      <c r="N160" s="71"/>
      <c r="O160" s="71"/>
      <c r="P160" s="71"/>
      <c r="Q160" s="71"/>
      <c r="R160" s="71"/>
      <c r="S160" s="71"/>
      <c r="T160" s="71"/>
      <c r="U160" s="71"/>
      <c r="V160" s="71"/>
      <c r="W160" s="71"/>
      <c r="X160" s="71"/>
      <c r="Y160" s="71"/>
      <c r="Z160" s="71"/>
      <c r="AA160" s="71"/>
      <c r="AB160" s="71"/>
      <c r="AC160" s="71"/>
    </row>
    <row r="161" spans="1:29" x14ac:dyDescent="0.35">
      <c r="A161" s="71"/>
      <c r="B161" s="71"/>
      <c r="C161" s="71"/>
      <c r="D161" s="71"/>
      <c r="E161" s="71"/>
      <c r="F161" s="71"/>
      <c r="G161" s="71"/>
      <c r="H161" s="71"/>
      <c r="I161" s="71"/>
      <c r="J161" s="71"/>
      <c r="K161" s="71"/>
      <c r="L161" s="71"/>
      <c r="M161" s="71"/>
      <c r="N161" s="71"/>
      <c r="O161" s="71"/>
      <c r="P161" s="71"/>
      <c r="Q161" s="71"/>
      <c r="R161" s="71"/>
      <c r="S161" s="71"/>
      <c r="T161" s="71"/>
      <c r="U161" s="71"/>
      <c r="V161" s="71"/>
      <c r="W161" s="71"/>
      <c r="X161" s="71"/>
      <c r="Y161" s="71"/>
      <c r="Z161" s="71"/>
      <c r="AA161" s="71"/>
      <c r="AB161" s="71"/>
      <c r="AC161" s="71"/>
    </row>
    <row r="162" spans="1:29" x14ac:dyDescent="0.35">
      <c r="A162" s="71"/>
      <c r="B162" s="71"/>
      <c r="C162" s="71"/>
      <c r="D162" s="71"/>
      <c r="E162" s="71"/>
      <c r="F162" s="71"/>
      <c r="G162" s="71"/>
      <c r="H162" s="71"/>
      <c r="I162" s="71"/>
      <c r="J162" s="71"/>
      <c r="K162" s="71"/>
      <c r="L162" s="71"/>
      <c r="M162" s="71"/>
      <c r="N162" s="71"/>
      <c r="O162" s="71"/>
      <c r="P162" s="71"/>
      <c r="Q162" s="71"/>
      <c r="R162" s="71"/>
      <c r="S162" s="71"/>
      <c r="T162" s="71"/>
      <c r="U162" s="71"/>
      <c r="V162" s="71"/>
      <c r="W162" s="71"/>
      <c r="X162" s="71"/>
      <c r="Y162" s="71"/>
      <c r="Z162" s="71"/>
      <c r="AA162" s="71"/>
      <c r="AB162" s="71"/>
      <c r="AC162" s="71"/>
    </row>
    <row r="163" spans="1:29" x14ac:dyDescent="0.35">
      <c r="A163" s="71"/>
      <c r="B163" s="71"/>
      <c r="C163" s="71"/>
      <c r="D163" s="71"/>
      <c r="E163" s="71"/>
      <c r="F163" s="71"/>
      <c r="G163" s="71"/>
      <c r="H163" s="71"/>
      <c r="I163" s="71"/>
      <c r="J163" s="71"/>
      <c r="K163" s="71"/>
      <c r="L163" s="71"/>
      <c r="M163" s="71"/>
      <c r="N163" s="71"/>
      <c r="O163" s="71"/>
      <c r="P163" s="71"/>
      <c r="Q163" s="71"/>
      <c r="R163" s="71"/>
      <c r="S163" s="71"/>
      <c r="T163" s="71"/>
      <c r="U163" s="71"/>
      <c r="V163" s="71"/>
      <c r="W163" s="71"/>
      <c r="X163" s="71"/>
      <c r="Y163" s="71"/>
      <c r="Z163" s="71"/>
      <c r="AA163" s="71"/>
      <c r="AB163" s="71"/>
      <c r="AC163" s="71"/>
    </row>
    <row r="164" spans="1:29" x14ac:dyDescent="0.35">
      <c r="A164" s="71"/>
      <c r="B164" s="71"/>
      <c r="C164" s="71"/>
      <c r="D164" s="71"/>
      <c r="E164" s="71"/>
      <c r="F164" s="71"/>
      <c r="G164" s="71"/>
      <c r="H164" s="71"/>
      <c r="I164" s="71"/>
      <c r="J164" s="71"/>
      <c r="K164" s="71"/>
      <c r="L164" s="71"/>
      <c r="M164" s="71"/>
      <c r="N164" s="71"/>
      <c r="O164" s="71"/>
      <c r="P164" s="71"/>
      <c r="Q164" s="71"/>
      <c r="R164" s="71"/>
      <c r="S164" s="71"/>
      <c r="T164" s="71"/>
      <c r="U164" s="71"/>
      <c r="V164" s="71"/>
      <c r="W164" s="71"/>
      <c r="X164" s="71"/>
      <c r="Y164" s="71"/>
      <c r="Z164" s="71"/>
      <c r="AA164" s="71"/>
      <c r="AB164" s="71"/>
      <c r="AC164" s="71"/>
    </row>
    <row r="165" spans="1:29" x14ac:dyDescent="0.35">
      <c r="A165" s="71"/>
      <c r="B165" s="71"/>
      <c r="C165" s="71"/>
      <c r="D165" s="71"/>
      <c r="E165" s="71"/>
      <c r="F165" s="71"/>
      <c r="G165" s="71"/>
      <c r="H165" s="71"/>
      <c r="I165" s="71"/>
      <c r="J165" s="71"/>
      <c r="K165" s="71"/>
      <c r="L165" s="71"/>
      <c r="M165" s="71"/>
      <c r="N165" s="71"/>
      <c r="O165" s="71"/>
      <c r="P165" s="71"/>
      <c r="Q165" s="71"/>
      <c r="R165" s="71"/>
      <c r="S165" s="71"/>
      <c r="T165" s="71"/>
      <c r="U165" s="71"/>
      <c r="V165" s="71"/>
      <c r="W165" s="71"/>
      <c r="X165" s="71"/>
      <c r="Y165" s="71"/>
      <c r="Z165" s="71"/>
      <c r="AA165" s="71"/>
      <c r="AB165" s="71"/>
      <c r="AC165" s="71"/>
    </row>
    <row r="166" spans="1:29" x14ac:dyDescent="0.35">
      <c r="A166" s="71"/>
      <c r="B166" s="71"/>
      <c r="C166" s="71"/>
      <c r="D166" s="71"/>
      <c r="E166" s="71"/>
      <c r="F166" s="71"/>
      <c r="G166" s="71"/>
      <c r="H166" s="71"/>
      <c r="I166" s="71"/>
      <c r="J166" s="71"/>
      <c r="K166" s="71"/>
      <c r="L166" s="71"/>
      <c r="M166" s="71"/>
      <c r="N166" s="71"/>
      <c r="O166" s="71"/>
      <c r="P166" s="71"/>
      <c r="Q166" s="71"/>
      <c r="R166" s="71"/>
      <c r="S166" s="71"/>
      <c r="T166" s="71"/>
      <c r="U166" s="71"/>
      <c r="V166" s="71"/>
      <c r="W166" s="71"/>
      <c r="X166" s="71"/>
      <c r="Y166" s="71"/>
      <c r="Z166" s="71"/>
      <c r="AA166" s="71"/>
      <c r="AB166" s="71"/>
      <c r="AC166" s="71"/>
    </row>
    <row r="167" spans="1:29" x14ac:dyDescent="0.35">
      <c r="A167" s="71"/>
      <c r="B167" s="71"/>
      <c r="C167" s="71"/>
      <c r="D167" s="71"/>
      <c r="E167" s="71"/>
      <c r="F167" s="71"/>
      <c r="G167" s="71"/>
      <c r="H167" s="71"/>
      <c r="I167" s="71"/>
      <c r="J167" s="71"/>
      <c r="K167" s="71"/>
      <c r="L167" s="71"/>
      <c r="M167" s="71"/>
      <c r="N167" s="71"/>
      <c r="O167" s="71"/>
      <c r="P167" s="71"/>
      <c r="Q167" s="71"/>
      <c r="R167" s="71"/>
      <c r="S167" s="71"/>
      <c r="T167" s="71"/>
      <c r="U167" s="71"/>
      <c r="V167" s="71"/>
      <c r="W167" s="71"/>
      <c r="X167" s="71"/>
      <c r="Y167" s="71"/>
      <c r="Z167" s="71"/>
      <c r="AA167" s="71"/>
      <c r="AB167" s="71"/>
      <c r="AC167" s="71"/>
    </row>
    <row r="168" spans="1:29" x14ac:dyDescent="0.35">
      <c r="A168" s="71"/>
      <c r="B168" s="71"/>
      <c r="C168" s="71"/>
      <c r="D168" s="71"/>
      <c r="E168" s="71"/>
      <c r="F168" s="71"/>
      <c r="G168" s="71"/>
      <c r="H168" s="71"/>
      <c r="I168" s="71"/>
      <c r="J168" s="71"/>
      <c r="K168" s="71"/>
      <c r="L168" s="71"/>
      <c r="M168" s="71"/>
      <c r="N168" s="71"/>
      <c r="O168" s="71"/>
      <c r="P168" s="71"/>
      <c r="Q168" s="71"/>
      <c r="R168" s="71"/>
      <c r="S168" s="71"/>
      <c r="T168" s="71"/>
      <c r="U168" s="71"/>
      <c r="V168" s="71"/>
      <c r="W168" s="71"/>
      <c r="X168" s="71"/>
      <c r="Y168" s="71"/>
      <c r="Z168" s="71"/>
      <c r="AA168" s="71"/>
      <c r="AB168" s="71"/>
      <c r="AC168" s="71"/>
    </row>
    <row r="169" spans="1:29" x14ac:dyDescent="0.35">
      <c r="A169" s="71"/>
      <c r="B169" s="71"/>
      <c r="C169" s="71"/>
      <c r="D169" s="71"/>
      <c r="E169" s="71"/>
      <c r="F169" s="71"/>
      <c r="G169" s="71"/>
      <c r="H169" s="71"/>
      <c r="I169" s="71"/>
      <c r="J169" s="71"/>
      <c r="K169" s="71"/>
      <c r="L169" s="71"/>
      <c r="M169" s="71"/>
      <c r="N169" s="71"/>
      <c r="O169" s="71"/>
      <c r="P169" s="71"/>
      <c r="Q169" s="71"/>
      <c r="R169" s="71"/>
      <c r="S169" s="71"/>
      <c r="T169" s="71"/>
      <c r="U169" s="71"/>
      <c r="V169" s="71"/>
      <c r="W169" s="71"/>
      <c r="X169" s="71"/>
      <c r="Y169" s="71"/>
      <c r="Z169" s="71"/>
      <c r="AA169" s="71"/>
      <c r="AB169" s="71"/>
      <c r="AC169" s="71"/>
    </row>
    <row r="170" spans="1:29" x14ac:dyDescent="0.35">
      <c r="A170" s="71"/>
      <c r="B170" s="71"/>
      <c r="C170" s="71"/>
      <c r="D170" s="71"/>
      <c r="E170" s="71"/>
      <c r="F170" s="71"/>
      <c r="G170" s="71"/>
      <c r="H170" s="71"/>
      <c r="I170" s="71"/>
      <c r="J170" s="71"/>
      <c r="K170" s="71"/>
      <c r="L170" s="71"/>
      <c r="M170" s="71"/>
      <c r="N170" s="71"/>
      <c r="O170" s="71"/>
      <c r="P170" s="71"/>
      <c r="Q170" s="71"/>
      <c r="R170" s="71"/>
      <c r="S170" s="71"/>
      <c r="T170" s="71"/>
      <c r="U170" s="71"/>
      <c r="V170" s="71"/>
      <c r="W170" s="71"/>
      <c r="X170" s="71"/>
      <c r="Y170" s="71"/>
      <c r="Z170" s="71"/>
      <c r="AA170" s="71"/>
      <c r="AB170" s="71"/>
      <c r="AC170" s="71"/>
    </row>
    <row r="171" spans="1:29" x14ac:dyDescent="0.35">
      <c r="A171" s="71"/>
      <c r="B171" s="71"/>
      <c r="C171" s="71"/>
      <c r="D171" s="71"/>
      <c r="E171" s="71"/>
      <c r="F171" s="71"/>
      <c r="G171" s="71"/>
      <c r="H171" s="71"/>
      <c r="I171" s="71"/>
      <c r="J171" s="71"/>
      <c r="K171" s="71"/>
      <c r="L171" s="71"/>
      <c r="M171" s="71"/>
      <c r="N171" s="71"/>
      <c r="O171" s="71"/>
      <c r="P171" s="71"/>
      <c r="Q171" s="71"/>
      <c r="R171" s="71"/>
      <c r="S171" s="71"/>
      <c r="T171" s="71"/>
      <c r="U171" s="71"/>
      <c r="V171" s="71"/>
      <c r="W171" s="71"/>
      <c r="X171" s="71"/>
      <c r="Y171" s="71"/>
      <c r="Z171" s="71"/>
      <c r="AA171" s="71"/>
      <c r="AB171" s="71"/>
      <c r="AC171" s="71"/>
    </row>
    <row r="172" spans="1:29" x14ac:dyDescent="0.35">
      <c r="A172" s="71"/>
      <c r="B172" s="71"/>
      <c r="C172" s="71"/>
      <c r="D172" s="71"/>
      <c r="E172" s="71"/>
      <c r="F172" s="71"/>
      <c r="G172" s="71"/>
      <c r="H172" s="71"/>
      <c r="I172" s="71"/>
      <c r="J172" s="71"/>
      <c r="K172" s="71"/>
      <c r="L172" s="71"/>
      <c r="M172" s="71"/>
      <c r="N172" s="71"/>
      <c r="O172" s="71"/>
      <c r="P172" s="71"/>
      <c r="Q172" s="71"/>
      <c r="R172" s="71"/>
      <c r="S172" s="71"/>
      <c r="T172" s="71"/>
      <c r="U172" s="71"/>
      <c r="V172" s="71"/>
      <c r="W172" s="71"/>
      <c r="X172" s="71"/>
      <c r="Y172" s="71"/>
      <c r="Z172" s="71"/>
      <c r="AA172" s="71"/>
      <c r="AB172" s="71"/>
      <c r="AC172" s="71"/>
    </row>
    <row r="173" spans="1:29" x14ac:dyDescent="0.35">
      <c r="A173" s="71"/>
      <c r="B173" s="71"/>
      <c r="C173" s="71"/>
      <c r="D173" s="71"/>
      <c r="E173" s="71"/>
      <c r="F173" s="71"/>
      <c r="G173" s="71"/>
      <c r="H173" s="71"/>
      <c r="I173" s="71"/>
      <c r="J173" s="71"/>
      <c r="K173" s="71"/>
      <c r="L173" s="71"/>
      <c r="M173" s="71"/>
      <c r="N173" s="71"/>
      <c r="O173" s="71"/>
      <c r="P173" s="71"/>
      <c r="Q173" s="71"/>
      <c r="R173" s="71"/>
      <c r="S173" s="71"/>
      <c r="T173" s="71"/>
      <c r="U173" s="71"/>
      <c r="V173" s="71"/>
      <c r="W173" s="71"/>
      <c r="X173" s="71"/>
      <c r="Y173" s="71"/>
      <c r="Z173" s="71"/>
      <c r="AA173" s="71"/>
      <c r="AB173" s="71"/>
      <c r="AC173" s="71"/>
    </row>
    <row r="174" spans="1:29" x14ac:dyDescent="0.35">
      <c r="A174" s="71"/>
      <c r="B174" s="71"/>
      <c r="C174" s="71"/>
      <c r="D174" s="71"/>
      <c r="E174" s="71"/>
      <c r="F174" s="71"/>
      <c r="G174" s="71"/>
      <c r="H174" s="71"/>
      <c r="I174" s="71"/>
      <c r="J174" s="71"/>
      <c r="K174" s="71"/>
      <c r="L174" s="71"/>
      <c r="M174" s="71"/>
      <c r="N174" s="71"/>
      <c r="O174" s="71"/>
      <c r="P174" s="71"/>
      <c r="Q174" s="71"/>
      <c r="R174" s="71"/>
      <c r="S174" s="71"/>
      <c r="T174" s="71"/>
      <c r="U174" s="71"/>
      <c r="V174" s="71"/>
      <c r="W174" s="71"/>
      <c r="X174" s="71"/>
      <c r="Y174" s="71"/>
      <c r="Z174" s="71"/>
      <c r="AA174" s="71"/>
      <c r="AB174" s="71"/>
      <c r="AC174" s="71"/>
    </row>
    <row r="175" spans="1:29" x14ac:dyDescent="0.35">
      <c r="A175" s="71"/>
      <c r="B175" s="71"/>
      <c r="C175" s="71"/>
      <c r="D175" s="71"/>
      <c r="E175" s="71"/>
      <c r="F175" s="71"/>
      <c r="G175" s="71"/>
      <c r="H175" s="71"/>
      <c r="I175" s="71"/>
      <c r="J175" s="71"/>
      <c r="K175" s="71"/>
      <c r="L175" s="71"/>
      <c r="M175" s="71"/>
      <c r="N175" s="71"/>
      <c r="O175" s="71"/>
      <c r="P175" s="71"/>
      <c r="Q175" s="71"/>
      <c r="R175" s="71"/>
      <c r="S175" s="71"/>
      <c r="T175" s="71"/>
      <c r="U175" s="71"/>
      <c r="V175" s="71"/>
      <c r="W175" s="71"/>
      <c r="X175" s="71"/>
      <c r="Y175" s="71"/>
      <c r="Z175" s="71"/>
      <c r="AA175" s="71"/>
      <c r="AB175" s="71"/>
      <c r="AC175" s="71"/>
    </row>
    <row r="176" spans="1:29" x14ac:dyDescent="0.35">
      <c r="A176" s="71"/>
      <c r="B176" s="71"/>
      <c r="C176" s="71"/>
      <c r="D176" s="71"/>
      <c r="E176" s="71"/>
      <c r="F176" s="71"/>
      <c r="G176" s="71"/>
      <c r="H176" s="71"/>
      <c r="I176" s="71"/>
      <c r="J176" s="71"/>
      <c r="K176" s="71"/>
      <c r="L176" s="71"/>
      <c r="M176" s="71"/>
      <c r="N176" s="71"/>
      <c r="O176" s="71"/>
      <c r="P176" s="71"/>
      <c r="Q176" s="71"/>
      <c r="R176" s="71"/>
      <c r="S176" s="71"/>
      <c r="T176" s="71"/>
      <c r="U176" s="71"/>
      <c r="V176" s="71"/>
      <c r="W176" s="71"/>
      <c r="X176" s="71"/>
      <c r="Y176" s="71"/>
      <c r="Z176" s="71"/>
      <c r="AA176" s="71"/>
      <c r="AB176" s="71"/>
      <c r="AC176" s="71"/>
    </row>
    <row r="177" spans="1:29" x14ac:dyDescent="0.35">
      <c r="A177" s="71"/>
      <c r="B177" s="71"/>
      <c r="C177" s="71"/>
      <c r="D177" s="71"/>
      <c r="E177" s="71"/>
      <c r="F177" s="71"/>
      <c r="G177" s="71"/>
      <c r="H177" s="71"/>
      <c r="I177" s="71"/>
      <c r="J177" s="71"/>
      <c r="K177" s="71"/>
      <c r="L177" s="71"/>
      <c r="M177" s="71"/>
      <c r="N177" s="71"/>
      <c r="O177" s="71"/>
      <c r="P177" s="71"/>
      <c r="Q177" s="71"/>
      <c r="R177" s="71"/>
      <c r="S177" s="71"/>
      <c r="T177" s="71"/>
      <c r="U177" s="71"/>
      <c r="V177" s="71"/>
      <c r="W177" s="71"/>
      <c r="X177" s="71"/>
      <c r="Y177" s="71"/>
      <c r="Z177" s="71"/>
      <c r="AA177" s="71"/>
      <c r="AB177" s="71"/>
      <c r="AC177" s="71"/>
    </row>
    <row r="178" spans="1:29" x14ac:dyDescent="0.35">
      <c r="A178" s="71"/>
      <c r="B178" s="71"/>
      <c r="C178" s="71"/>
      <c r="D178" s="71"/>
      <c r="E178" s="71"/>
      <c r="F178" s="71"/>
      <c r="G178" s="71"/>
      <c r="H178" s="71"/>
      <c r="I178" s="71"/>
      <c r="J178" s="71"/>
      <c r="K178" s="71"/>
      <c r="L178" s="71"/>
      <c r="M178" s="71"/>
      <c r="N178" s="71"/>
      <c r="O178" s="71"/>
      <c r="P178" s="71"/>
      <c r="Q178" s="71"/>
      <c r="R178" s="71"/>
      <c r="S178" s="71"/>
      <c r="T178" s="71"/>
      <c r="U178" s="71"/>
      <c r="V178" s="71"/>
      <c r="W178" s="71"/>
      <c r="X178" s="71"/>
      <c r="Y178" s="71"/>
      <c r="Z178" s="71"/>
      <c r="AA178" s="71"/>
      <c r="AB178" s="71"/>
      <c r="AC178" s="71"/>
    </row>
    <row r="179" spans="1:29" x14ac:dyDescent="0.35">
      <c r="A179" s="71"/>
      <c r="B179" s="71"/>
      <c r="C179" s="71"/>
      <c r="D179" s="71"/>
      <c r="E179" s="71"/>
      <c r="F179" s="71"/>
      <c r="G179" s="71"/>
      <c r="H179" s="71"/>
      <c r="I179" s="71"/>
      <c r="J179" s="71"/>
      <c r="K179" s="71"/>
      <c r="L179" s="71"/>
      <c r="M179" s="71"/>
      <c r="N179" s="71"/>
      <c r="O179" s="71"/>
      <c r="P179" s="71"/>
      <c r="Q179" s="71"/>
      <c r="R179" s="71"/>
      <c r="S179" s="71"/>
      <c r="T179" s="71"/>
      <c r="U179" s="71"/>
      <c r="V179" s="71"/>
      <c r="W179" s="71"/>
      <c r="X179" s="71"/>
      <c r="Y179" s="71"/>
      <c r="Z179" s="71"/>
      <c r="AA179" s="71"/>
      <c r="AB179" s="71"/>
      <c r="AC179" s="71"/>
    </row>
    <row r="180" spans="1:29" x14ac:dyDescent="0.35">
      <c r="A180" s="71"/>
      <c r="B180" s="71"/>
      <c r="C180" s="71"/>
      <c r="D180" s="71"/>
      <c r="E180" s="71"/>
      <c r="F180" s="71"/>
      <c r="G180" s="71"/>
      <c r="H180" s="71"/>
      <c r="I180" s="71"/>
      <c r="J180" s="71"/>
      <c r="K180" s="71"/>
      <c r="L180" s="71"/>
      <c r="M180" s="71"/>
      <c r="N180" s="71"/>
      <c r="O180" s="71"/>
      <c r="P180" s="71"/>
      <c r="Q180" s="71"/>
      <c r="R180" s="71"/>
      <c r="S180" s="71"/>
      <c r="T180" s="71"/>
      <c r="U180" s="71"/>
      <c r="V180" s="71"/>
      <c r="W180" s="71"/>
      <c r="X180" s="71"/>
      <c r="Y180" s="71"/>
      <c r="Z180" s="71"/>
      <c r="AA180" s="71"/>
      <c r="AB180" s="71"/>
      <c r="AC180" s="71"/>
    </row>
    <row r="181" spans="1:29" x14ac:dyDescent="0.35">
      <c r="A181" s="71"/>
      <c r="B181" s="71"/>
      <c r="C181" s="71"/>
      <c r="D181" s="71"/>
      <c r="E181" s="71"/>
      <c r="F181" s="71"/>
      <c r="G181" s="71"/>
      <c r="H181" s="71"/>
      <c r="I181" s="71"/>
      <c r="J181" s="71"/>
      <c r="K181" s="71"/>
      <c r="L181" s="71"/>
      <c r="M181" s="71"/>
      <c r="N181" s="71"/>
      <c r="O181" s="71"/>
      <c r="P181" s="71"/>
      <c r="Q181" s="71"/>
      <c r="R181" s="71"/>
      <c r="S181" s="71"/>
      <c r="T181" s="71"/>
      <c r="U181" s="71"/>
      <c r="V181" s="71"/>
      <c r="W181" s="71"/>
      <c r="X181" s="71"/>
      <c r="Y181" s="71"/>
      <c r="Z181" s="71"/>
      <c r="AA181" s="71"/>
      <c r="AB181" s="71"/>
      <c r="AC181" s="71"/>
    </row>
    <row r="182" spans="1:29" x14ac:dyDescent="0.35">
      <c r="A182" s="71"/>
      <c r="B182" s="71"/>
      <c r="C182" s="71"/>
      <c r="D182" s="71"/>
      <c r="E182" s="71"/>
      <c r="F182" s="71"/>
      <c r="G182" s="71"/>
      <c r="H182" s="71"/>
      <c r="I182" s="71"/>
      <c r="J182" s="71"/>
      <c r="K182" s="71"/>
      <c r="L182" s="71"/>
      <c r="M182" s="71"/>
      <c r="N182" s="71"/>
      <c r="O182" s="71"/>
      <c r="P182" s="71"/>
      <c r="Q182" s="71"/>
      <c r="R182" s="71"/>
      <c r="S182" s="71"/>
      <c r="T182" s="71"/>
      <c r="U182" s="71"/>
      <c r="V182" s="71"/>
      <c r="W182" s="71"/>
      <c r="X182" s="71"/>
      <c r="Y182" s="71"/>
      <c r="Z182" s="71"/>
      <c r="AA182" s="71"/>
      <c r="AB182" s="71"/>
      <c r="AC182" s="71"/>
    </row>
    <row r="183" spans="1:29" x14ac:dyDescent="0.35">
      <c r="A183" s="71"/>
      <c r="B183" s="71"/>
      <c r="C183" s="71"/>
      <c r="D183" s="71"/>
      <c r="E183" s="71"/>
      <c r="F183" s="71"/>
      <c r="G183" s="71"/>
      <c r="H183" s="71"/>
      <c r="I183" s="71"/>
      <c r="J183" s="71"/>
      <c r="K183" s="71"/>
      <c r="L183" s="71"/>
      <c r="M183" s="71"/>
      <c r="N183" s="71"/>
      <c r="O183" s="71"/>
      <c r="P183" s="71"/>
      <c r="Q183" s="71"/>
      <c r="R183" s="71"/>
      <c r="S183" s="71"/>
      <c r="T183" s="71"/>
      <c r="U183" s="71"/>
      <c r="V183" s="71"/>
      <c r="W183" s="71"/>
      <c r="X183" s="71"/>
      <c r="Y183" s="71"/>
      <c r="Z183" s="71"/>
      <c r="AA183" s="71"/>
      <c r="AB183" s="71"/>
      <c r="AC183" s="71"/>
    </row>
    <row r="184" spans="1:29" x14ac:dyDescent="0.35">
      <c r="A184" s="71"/>
      <c r="B184" s="71"/>
      <c r="C184" s="71"/>
      <c r="D184" s="71"/>
      <c r="E184" s="71"/>
      <c r="F184" s="71"/>
      <c r="G184" s="71"/>
      <c r="H184" s="71"/>
      <c r="I184" s="71"/>
      <c r="J184" s="71"/>
      <c r="K184" s="71"/>
      <c r="L184" s="71"/>
      <c r="M184" s="71"/>
      <c r="N184" s="71"/>
      <c r="O184" s="71"/>
      <c r="P184" s="71"/>
      <c r="Q184" s="71"/>
      <c r="R184" s="71"/>
      <c r="S184" s="71"/>
      <c r="T184" s="71"/>
      <c r="U184" s="71"/>
      <c r="V184" s="71"/>
      <c r="W184" s="71"/>
      <c r="X184" s="71"/>
      <c r="Y184" s="71"/>
      <c r="Z184" s="71"/>
      <c r="AA184" s="71"/>
      <c r="AB184" s="71"/>
      <c r="AC184" s="71"/>
    </row>
    <row r="185" spans="1:29" x14ac:dyDescent="0.35">
      <c r="A185" s="71"/>
      <c r="B185" s="71"/>
      <c r="C185" s="71"/>
      <c r="D185" s="71"/>
      <c r="E185" s="71"/>
      <c r="F185" s="71"/>
      <c r="G185" s="71"/>
      <c r="H185" s="71"/>
      <c r="I185" s="71"/>
      <c r="J185" s="71"/>
      <c r="K185" s="71"/>
      <c r="L185" s="71"/>
      <c r="M185" s="71"/>
      <c r="N185" s="71"/>
      <c r="O185" s="71"/>
      <c r="P185" s="71"/>
      <c r="Q185" s="71"/>
      <c r="R185" s="71"/>
      <c r="S185" s="71"/>
      <c r="T185" s="71"/>
      <c r="U185" s="71"/>
      <c r="V185" s="71"/>
      <c r="W185" s="71"/>
      <c r="X185" s="71"/>
      <c r="Y185" s="71"/>
      <c r="Z185" s="71"/>
      <c r="AA185" s="71"/>
      <c r="AB185" s="71"/>
      <c r="AC185" s="71"/>
    </row>
    <row r="186" spans="1:29" x14ac:dyDescent="0.35">
      <c r="A186" s="71"/>
      <c r="B186" s="71"/>
      <c r="C186" s="71"/>
      <c r="D186" s="71"/>
      <c r="E186" s="71"/>
      <c r="F186" s="71"/>
      <c r="G186" s="71"/>
      <c r="H186" s="71"/>
      <c r="I186" s="71"/>
      <c r="J186" s="71"/>
      <c r="K186" s="71"/>
      <c r="L186" s="71"/>
      <c r="M186" s="71"/>
      <c r="N186" s="71"/>
      <c r="O186" s="71"/>
      <c r="P186" s="71"/>
      <c r="Q186" s="71"/>
      <c r="R186" s="71"/>
      <c r="S186" s="71"/>
      <c r="T186" s="71"/>
      <c r="U186" s="71"/>
      <c r="V186" s="71"/>
      <c r="W186" s="71"/>
      <c r="X186" s="71"/>
      <c r="Y186" s="71"/>
      <c r="Z186" s="71"/>
      <c r="AA186" s="71"/>
      <c r="AB186" s="71"/>
      <c r="AC186" s="71"/>
    </row>
    <row r="187" spans="1:29" x14ac:dyDescent="0.35">
      <c r="A187" s="71"/>
      <c r="B187" s="71"/>
      <c r="C187" s="71"/>
      <c r="D187" s="71"/>
      <c r="E187" s="71"/>
      <c r="F187" s="71"/>
      <c r="G187" s="71"/>
      <c r="H187" s="71"/>
      <c r="I187" s="71"/>
      <c r="J187" s="71"/>
      <c r="K187" s="71"/>
      <c r="L187" s="71"/>
      <c r="M187" s="71"/>
      <c r="N187" s="71"/>
      <c r="O187" s="71"/>
      <c r="P187" s="71"/>
      <c r="Q187" s="71"/>
      <c r="R187" s="71"/>
      <c r="S187" s="71"/>
      <c r="T187" s="71"/>
      <c r="U187" s="71"/>
      <c r="V187" s="71"/>
      <c r="W187" s="71"/>
      <c r="X187" s="71"/>
      <c r="Y187" s="71"/>
      <c r="Z187" s="71"/>
      <c r="AA187" s="71"/>
      <c r="AB187" s="71"/>
      <c r="AC187" s="71"/>
    </row>
    <row r="188" spans="1:29" x14ac:dyDescent="0.35">
      <c r="A188" s="71"/>
      <c r="B188" s="71"/>
      <c r="C188" s="71"/>
      <c r="D188" s="71"/>
      <c r="E188" s="71"/>
      <c r="F188" s="71"/>
      <c r="G188" s="71"/>
      <c r="H188" s="71"/>
      <c r="I188" s="71"/>
      <c r="J188" s="71"/>
      <c r="K188" s="71"/>
      <c r="L188" s="71"/>
      <c r="M188" s="71"/>
      <c r="N188" s="71"/>
      <c r="O188" s="71"/>
      <c r="P188" s="71"/>
      <c r="Q188" s="71"/>
      <c r="R188" s="71"/>
      <c r="S188" s="71"/>
      <c r="T188" s="71"/>
      <c r="U188" s="71"/>
      <c r="V188" s="71"/>
      <c r="W188" s="71"/>
      <c r="X188" s="71"/>
      <c r="Y188" s="71"/>
      <c r="Z188" s="71"/>
      <c r="AA188" s="71"/>
      <c r="AB188" s="71"/>
      <c r="AC188" s="71"/>
    </row>
    <row r="189" spans="1:29" x14ac:dyDescent="0.35">
      <c r="A189" s="71"/>
      <c r="B189" s="71"/>
      <c r="C189" s="71"/>
      <c r="D189" s="71"/>
      <c r="E189" s="71"/>
      <c r="F189" s="71"/>
      <c r="G189" s="71"/>
      <c r="H189" s="71"/>
      <c r="I189" s="71"/>
      <c r="J189" s="71"/>
      <c r="K189" s="71"/>
      <c r="L189" s="71"/>
      <c r="M189" s="71"/>
      <c r="N189" s="71"/>
      <c r="O189" s="71"/>
      <c r="P189" s="71"/>
      <c r="Q189" s="71"/>
      <c r="R189" s="71"/>
      <c r="S189" s="71"/>
      <c r="T189" s="71"/>
      <c r="U189" s="71"/>
      <c r="V189" s="71"/>
      <c r="W189" s="71"/>
      <c r="X189" s="71"/>
      <c r="Y189" s="71"/>
      <c r="Z189" s="71"/>
      <c r="AA189" s="71"/>
      <c r="AB189" s="71"/>
      <c r="AC189" s="71"/>
    </row>
    <row r="190" spans="1:29" x14ac:dyDescent="0.35">
      <c r="A190" s="71"/>
      <c r="B190" s="71"/>
      <c r="C190" s="71"/>
      <c r="D190" s="71"/>
      <c r="E190" s="71"/>
      <c r="F190" s="71"/>
      <c r="G190" s="71"/>
      <c r="H190" s="71"/>
      <c r="I190" s="71"/>
      <c r="J190" s="71"/>
      <c r="K190" s="71"/>
      <c r="L190" s="71"/>
      <c r="M190" s="71"/>
      <c r="N190" s="71"/>
      <c r="O190" s="71"/>
      <c r="P190" s="71"/>
      <c r="Q190" s="71"/>
      <c r="R190" s="71"/>
      <c r="S190" s="71"/>
      <c r="T190" s="71"/>
      <c r="U190" s="71"/>
      <c r="V190" s="71"/>
      <c r="W190" s="71"/>
      <c r="X190" s="71"/>
      <c r="Y190" s="71"/>
      <c r="Z190" s="71"/>
      <c r="AA190" s="71"/>
      <c r="AB190" s="71"/>
      <c r="AC190" s="71"/>
    </row>
    <row r="191" spans="1:29" x14ac:dyDescent="0.35">
      <c r="A191" s="71"/>
      <c r="B191" s="71"/>
      <c r="C191" s="71"/>
      <c r="D191" s="71"/>
      <c r="E191" s="71"/>
      <c r="F191" s="71"/>
      <c r="G191" s="71"/>
      <c r="H191" s="71"/>
      <c r="I191" s="71"/>
      <c r="J191" s="71"/>
      <c r="K191" s="71"/>
      <c r="L191" s="71"/>
      <c r="M191" s="71"/>
      <c r="N191" s="71"/>
      <c r="O191" s="71"/>
      <c r="P191" s="71"/>
      <c r="Q191" s="71"/>
      <c r="R191" s="71"/>
      <c r="S191" s="71"/>
      <c r="T191" s="71"/>
      <c r="U191" s="71"/>
      <c r="V191" s="71"/>
      <c r="W191" s="71"/>
      <c r="X191" s="71"/>
      <c r="Y191" s="71"/>
      <c r="Z191" s="71"/>
      <c r="AA191" s="71"/>
      <c r="AB191" s="71"/>
      <c r="AC191" s="71"/>
    </row>
    <row r="192" spans="1:29" x14ac:dyDescent="0.35">
      <c r="A192" s="71"/>
      <c r="B192" s="71"/>
      <c r="C192" s="71"/>
      <c r="D192" s="71"/>
      <c r="E192" s="71"/>
      <c r="F192" s="71"/>
      <c r="G192" s="71"/>
      <c r="H192" s="71"/>
      <c r="I192" s="71"/>
      <c r="J192" s="71"/>
      <c r="K192" s="71"/>
      <c r="L192" s="71"/>
      <c r="M192" s="71"/>
      <c r="N192" s="71"/>
      <c r="O192" s="71"/>
      <c r="P192" s="71"/>
      <c r="Q192" s="71"/>
      <c r="R192" s="71"/>
      <c r="S192" s="71"/>
      <c r="T192" s="71"/>
      <c r="U192" s="71"/>
      <c r="V192" s="71"/>
      <c r="W192" s="71"/>
      <c r="X192" s="71"/>
      <c r="Y192" s="71"/>
      <c r="Z192" s="71"/>
      <c r="AA192" s="71"/>
      <c r="AB192" s="71"/>
      <c r="AC192" s="71"/>
    </row>
    <row r="193" spans="1:29" x14ac:dyDescent="0.35">
      <c r="A193" s="71"/>
      <c r="B193" s="71"/>
      <c r="C193" s="71"/>
      <c r="D193" s="71"/>
      <c r="E193" s="71"/>
      <c r="F193" s="71"/>
      <c r="G193" s="71"/>
      <c r="H193" s="71"/>
      <c r="I193" s="71"/>
      <c r="J193" s="71"/>
      <c r="K193" s="71"/>
      <c r="L193" s="71"/>
      <c r="M193" s="71"/>
      <c r="N193" s="71"/>
      <c r="O193" s="71"/>
      <c r="P193" s="71"/>
      <c r="Q193" s="71"/>
      <c r="R193" s="71"/>
      <c r="S193" s="71"/>
      <c r="T193" s="71"/>
      <c r="U193" s="71"/>
      <c r="V193" s="71"/>
      <c r="W193" s="71"/>
      <c r="X193" s="71"/>
      <c r="Y193" s="71"/>
      <c r="Z193" s="71"/>
      <c r="AA193" s="71"/>
      <c r="AB193" s="71"/>
      <c r="AC193" s="71"/>
    </row>
    <row r="194" spans="1:29" x14ac:dyDescent="0.35">
      <c r="A194" s="71"/>
      <c r="B194" s="71"/>
      <c r="C194" s="71"/>
      <c r="D194" s="71"/>
      <c r="E194" s="71"/>
      <c r="F194" s="71"/>
      <c r="G194" s="71"/>
      <c r="H194" s="71"/>
      <c r="I194" s="71"/>
      <c r="J194" s="71"/>
      <c r="K194" s="71"/>
      <c r="L194" s="71"/>
      <c r="M194" s="71"/>
      <c r="N194" s="71"/>
      <c r="O194" s="71"/>
      <c r="P194" s="71"/>
      <c r="Q194" s="71"/>
      <c r="R194" s="71"/>
      <c r="S194" s="71"/>
      <c r="T194" s="71"/>
      <c r="U194" s="71"/>
      <c r="V194" s="71"/>
      <c r="W194" s="71"/>
      <c r="X194" s="71"/>
      <c r="Y194" s="71"/>
      <c r="Z194" s="71"/>
      <c r="AA194" s="71"/>
      <c r="AB194" s="71"/>
      <c r="AC194" s="71"/>
    </row>
    <row r="195" spans="1:29" x14ac:dyDescent="0.35">
      <c r="A195" s="71"/>
      <c r="B195" s="71"/>
      <c r="C195" s="71"/>
      <c r="D195" s="71"/>
      <c r="E195" s="71"/>
      <c r="F195" s="71"/>
      <c r="G195" s="71"/>
      <c r="H195" s="71"/>
      <c r="I195" s="71"/>
      <c r="J195" s="71"/>
      <c r="K195" s="71"/>
      <c r="L195" s="71"/>
      <c r="M195" s="71"/>
      <c r="N195" s="71"/>
      <c r="O195" s="71"/>
      <c r="P195" s="71"/>
      <c r="Q195" s="71"/>
      <c r="R195" s="71"/>
      <c r="S195" s="71"/>
      <c r="T195" s="71"/>
      <c r="U195" s="71"/>
      <c r="V195" s="71"/>
      <c r="W195" s="71"/>
      <c r="X195" s="71"/>
      <c r="Y195" s="71"/>
      <c r="Z195" s="71"/>
      <c r="AA195" s="71"/>
      <c r="AB195" s="71"/>
      <c r="AC195" s="71"/>
    </row>
    <row r="196" spans="1:29" x14ac:dyDescent="0.35">
      <c r="A196" s="71"/>
      <c r="B196" s="71"/>
      <c r="C196" s="71"/>
      <c r="D196" s="71"/>
      <c r="E196" s="71"/>
      <c r="F196" s="71"/>
      <c r="G196" s="71"/>
      <c r="H196" s="71"/>
      <c r="I196" s="71"/>
      <c r="J196" s="71"/>
      <c r="K196" s="71"/>
      <c r="L196" s="71"/>
      <c r="M196" s="71"/>
      <c r="N196" s="71"/>
      <c r="O196" s="71"/>
      <c r="P196" s="71"/>
      <c r="Q196" s="71"/>
      <c r="R196" s="71"/>
      <c r="S196" s="71"/>
      <c r="T196" s="71"/>
      <c r="U196" s="71"/>
      <c r="V196" s="71"/>
      <c r="W196" s="71"/>
      <c r="X196" s="71"/>
      <c r="Y196" s="71"/>
      <c r="Z196" s="71"/>
      <c r="AA196" s="71"/>
      <c r="AB196" s="71"/>
      <c r="AC196" s="71"/>
    </row>
    <row r="197" spans="1:29" x14ac:dyDescent="0.35">
      <c r="A197" s="71"/>
      <c r="B197" s="71"/>
      <c r="C197" s="71"/>
      <c r="D197" s="71"/>
      <c r="E197" s="71"/>
      <c r="F197" s="71"/>
      <c r="G197" s="71"/>
      <c r="H197" s="71"/>
      <c r="I197" s="71"/>
      <c r="J197" s="71"/>
      <c r="K197" s="71"/>
      <c r="L197" s="71"/>
      <c r="M197" s="71"/>
      <c r="N197" s="71"/>
      <c r="O197" s="71"/>
      <c r="P197" s="71"/>
      <c r="Q197" s="71"/>
      <c r="R197" s="71"/>
      <c r="S197" s="71"/>
      <c r="T197" s="71"/>
      <c r="U197" s="71"/>
      <c r="V197" s="71"/>
      <c r="W197" s="71"/>
      <c r="X197" s="71"/>
      <c r="Y197" s="71"/>
      <c r="Z197" s="71"/>
      <c r="AA197" s="71"/>
      <c r="AB197" s="71"/>
      <c r="AC197" s="71"/>
    </row>
    <row r="198" spans="1:29" x14ac:dyDescent="0.35">
      <c r="A198" s="71"/>
      <c r="B198" s="71"/>
      <c r="C198" s="71"/>
      <c r="D198" s="71"/>
      <c r="E198" s="71"/>
      <c r="F198" s="71"/>
      <c r="G198" s="71"/>
      <c r="H198" s="71"/>
      <c r="I198" s="71"/>
      <c r="J198" s="71"/>
      <c r="K198" s="71"/>
      <c r="L198" s="71"/>
      <c r="M198" s="71"/>
      <c r="N198" s="71"/>
      <c r="O198" s="71"/>
      <c r="P198" s="71"/>
      <c r="Q198" s="71"/>
      <c r="R198" s="71"/>
      <c r="S198" s="71"/>
      <c r="T198" s="71"/>
      <c r="U198" s="71"/>
      <c r="V198" s="71"/>
      <c r="W198" s="71"/>
      <c r="X198" s="71"/>
      <c r="Y198" s="71"/>
      <c r="Z198" s="71"/>
      <c r="AA198" s="71"/>
      <c r="AB198" s="71"/>
      <c r="AC198" s="71"/>
    </row>
    <row r="199" spans="1:29" x14ac:dyDescent="0.35">
      <c r="A199" s="71"/>
      <c r="B199" s="71"/>
      <c r="C199" s="71"/>
      <c r="D199" s="71"/>
      <c r="E199" s="71"/>
      <c r="F199" s="71"/>
      <c r="G199" s="71"/>
      <c r="H199" s="71"/>
      <c r="I199" s="71"/>
      <c r="J199" s="71"/>
      <c r="K199" s="71"/>
      <c r="L199" s="71"/>
      <c r="M199" s="71"/>
      <c r="N199" s="71"/>
      <c r="O199" s="71"/>
      <c r="P199" s="71"/>
      <c r="Q199" s="71"/>
      <c r="R199" s="71"/>
      <c r="S199" s="71"/>
      <c r="T199" s="71"/>
      <c r="U199" s="71"/>
      <c r="V199" s="71"/>
      <c r="W199" s="71"/>
      <c r="X199" s="71"/>
      <c r="Y199" s="71"/>
      <c r="Z199" s="71"/>
      <c r="AA199" s="71"/>
      <c r="AB199" s="71"/>
      <c r="AC199" s="71"/>
    </row>
    <row r="200" spans="1:29" x14ac:dyDescent="0.35">
      <c r="A200" s="71"/>
      <c r="B200" s="71"/>
      <c r="C200" s="71"/>
      <c r="D200" s="71"/>
      <c r="E200" s="71"/>
      <c r="F200" s="71"/>
      <c r="G200" s="71"/>
      <c r="H200" s="71"/>
      <c r="I200" s="71"/>
      <c r="J200" s="71"/>
      <c r="K200" s="71"/>
      <c r="L200" s="71"/>
      <c r="M200" s="71"/>
      <c r="N200" s="71"/>
      <c r="O200" s="71"/>
      <c r="P200" s="71"/>
      <c r="Q200" s="71"/>
      <c r="R200" s="71"/>
      <c r="S200" s="71"/>
      <c r="T200" s="71"/>
      <c r="U200" s="71"/>
      <c r="V200" s="71"/>
      <c r="W200" s="71"/>
      <c r="X200" s="71"/>
      <c r="Y200" s="71"/>
      <c r="Z200" s="71"/>
      <c r="AA200" s="71"/>
      <c r="AB200" s="71"/>
      <c r="AC200" s="71"/>
    </row>
    <row r="201" spans="1:29" x14ac:dyDescent="0.35">
      <c r="A201" s="71"/>
      <c r="B201" s="71"/>
      <c r="C201" s="71"/>
      <c r="D201" s="71"/>
      <c r="E201" s="71"/>
      <c r="F201" s="71"/>
      <c r="G201" s="71"/>
      <c r="H201" s="71"/>
      <c r="I201" s="71"/>
      <c r="J201" s="71"/>
      <c r="K201" s="71"/>
      <c r="L201" s="71"/>
      <c r="M201" s="71"/>
      <c r="N201" s="71"/>
      <c r="O201" s="71"/>
      <c r="P201" s="71"/>
      <c r="Q201" s="71"/>
      <c r="R201" s="71"/>
      <c r="S201" s="71"/>
      <c r="T201" s="71"/>
      <c r="U201" s="71"/>
      <c r="V201" s="71"/>
      <c r="W201" s="71"/>
      <c r="X201" s="71"/>
      <c r="Y201" s="71"/>
      <c r="Z201" s="71"/>
      <c r="AA201" s="71"/>
      <c r="AB201" s="71"/>
      <c r="AC201" s="71"/>
    </row>
    <row r="202" spans="1:29" x14ac:dyDescent="0.35">
      <c r="A202" s="71"/>
      <c r="B202" s="71"/>
      <c r="C202" s="71"/>
      <c r="D202" s="71"/>
      <c r="E202" s="71"/>
      <c r="F202" s="71"/>
      <c r="G202" s="71"/>
      <c r="H202" s="71"/>
      <c r="I202" s="71"/>
      <c r="J202" s="71"/>
      <c r="K202" s="71"/>
      <c r="L202" s="71"/>
      <c r="M202" s="71"/>
      <c r="N202" s="71"/>
      <c r="O202" s="71"/>
      <c r="P202" s="71"/>
      <c r="Q202" s="71"/>
      <c r="R202" s="71"/>
      <c r="S202" s="71"/>
      <c r="T202" s="71"/>
      <c r="U202" s="71"/>
      <c r="V202" s="71"/>
      <c r="W202" s="71"/>
      <c r="X202" s="71"/>
      <c r="Y202" s="71"/>
      <c r="Z202" s="71"/>
      <c r="AA202" s="71"/>
      <c r="AB202" s="71"/>
      <c r="AC202" s="71"/>
    </row>
    <row r="203" spans="1:29" x14ac:dyDescent="0.35">
      <c r="A203" s="71"/>
      <c r="B203" s="71"/>
      <c r="C203" s="71"/>
      <c r="D203" s="71"/>
      <c r="E203" s="71"/>
      <c r="F203" s="71"/>
      <c r="G203" s="71"/>
      <c r="H203" s="71"/>
      <c r="I203" s="71"/>
      <c r="J203" s="71"/>
      <c r="K203" s="71"/>
      <c r="L203" s="71"/>
      <c r="M203" s="71"/>
      <c r="N203" s="71"/>
      <c r="O203" s="71"/>
      <c r="P203" s="71"/>
      <c r="Q203" s="71"/>
      <c r="R203" s="71"/>
      <c r="S203" s="71"/>
      <c r="T203" s="71"/>
      <c r="U203" s="71"/>
      <c r="V203" s="71"/>
      <c r="W203" s="71"/>
      <c r="X203" s="71"/>
      <c r="Y203" s="71"/>
      <c r="Z203" s="71"/>
      <c r="AA203" s="71"/>
      <c r="AB203" s="71"/>
      <c r="AC203" s="71"/>
    </row>
    <row r="204" spans="1:29" x14ac:dyDescent="0.35">
      <c r="A204" s="71"/>
      <c r="B204" s="71"/>
      <c r="C204" s="71"/>
      <c r="D204" s="71"/>
      <c r="E204" s="71"/>
      <c r="F204" s="71"/>
      <c r="G204" s="71"/>
      <c r="H204" s="71"/>
      <c r="I204" s="71"/>
      <c r="J204" s="71"/>
      <c r="K204" s="71"/>
      <c r="L204" s="71"/>
      <c r="M204" s="71"/>
      <c r="N204" s="71"/>
      <c r="O204" s="71"/>
      <c r="P204" s="71"/>
      <c r="Q204" s="71"/>
      <c r="R204" s="71"/>
      <c r="S204" s="71"/>
      <c r="T204" s="71"/>
      <c r="U204" s="71"/>
      <c r="V204" s="71"/>
      <c r="W204" s="71"/>
      <c r="X204" s="71"/>
      <c r="Y204" s="71"/>
      <c r="Z204" s="71"/>
      <c r="AA204" s="71"/>
      <c r="AB204" s="71"/>
      <c r="AC204" s="71"/>
    </row>
    <row r="205" spans="1:29" x14ac:dyDescent="0.35">
      <c r="A205" s="71"/>
      <c r="B205" s="71"/>
      <c r="C205" s="71"/>
      <c r="D205" s="71"/>
      <c r="E205" s="71"/>
      <c r="F205" s="71"/>
      <c r="G205" s="71"/>
      <c r="H205" s="71"/>
      <c r="I205" s="71"/>
      <c r="J205" s="71"/>
      <c r="K205" s="71"/>
      <c r="L205" s="71"/>
      <c r="M205" s="71"/>
      <c r="N205" s="71"/>
      <c r="O205" s="71"/>
      <c r="P205" s="71"/>
      <c r="Q205" s="71"/>
      <c r="R205" s="71"/>
      <c r="S205" s="71"/>
      <c r="T205" s="71"/>
      <c r="U205" s="71"/>
      <c r="V205" s="71"/>
      <c r="W205" s="71"/>
      <c r="X205" s="71"/>
      <c r="Y205" s="71"/>
      <c r="Z205" s="71"/>
      <c r="AA205" s="71"/>
      <c r="AB205" s="71"/>
      <c r="AC205" s="71"/>
    </row>
    <row r="206" spans="1:29" x14ac:dyDescent="0.35">
      <c r="A206" s="71"/>
      <c r="B206" s="71"/>
      <c r="C206" s="71"/>
      <c r="D206" s="71"/>
      <c r="E206" s="71"/>
      <c r="F206" s="71"/>
      <c r="G206" s="71"/>
      <c r="H206" s="71"/>
      <c r="I206" s="71"/>
      <c r="J206" s="71"/>
      <c r="K206" s="71"/>
      <c r="L206" s="71"/>
      <c r="M206" s="71"/>
      <c r="N206" s="71"/>
      <c r="O206" s="71"/>
      <c r="P206" s="71"/>
      <c r="Q206" s="71"/>
      <c r="R206" s="71"/>
      <c r="S206" s="71"/>
      <c r="T206" s="71"/>
      <c r="U206" s="71"/>
      <c r="V206" s="71"/>
      <c r="W206" s="71"/>
      <c r="X206" s="71"/>
      <c r="Y206" s="71"/>
      <c r="Z206" s="71"/>
      <c r="AA206" s="71"/>
      <c r="AB206" s="71"/>
      <c r="AC206" s="71"/>
    </row>
    <row r="207" spans="1:29" x14ac:dyDescent="0.35">
      <c r="A207" s="71"/>
      <c r="B207" s="71"/>
      <c r="C207" s="71"/>
      <c r="D207" s="71"/>
      <c r="E207" s="71"/>
      <c r="F207" s="71"/>
      <c r="G207" s="71"/>
      <c r="H207" s="71"/>
      <c r="I207" s="71"/>
      <c r="J207" s="71"/>
      <c r="K207" s="71"/>
      <c r="L207" s="71"/>
      <c r="M207" s="71"/>
      <c r="N207" s="71"/>
      <c r="O207" s="71"/>
      <c r="P207" s="71"/>
      <c r="Q207" s="71"/>
      <c r="R207" s="71"/>
      <c r="S207" s="71"/>
      <c r="T207" s="71"/>
      <c r="U207" s="71"/>
      <c r="V207" s="71"/>
      <c r="W207" s="71"/>
      <c r="X207" s="71"/>
      <c r="Y207" s="71"/>
      <c r="Z207" s="71"/>
      <c r="AA207" s="71"/>
      <c r="AB207" s="71"/>
      <c r="AC207" s="71"/>
    </row>
    <row r="208" spans="1:29" x14ac:dyDescent="0.35">
      <c r="A208" s="71"/>
      <c r="B208" s="71"/>
      <c r="C208" s="71"/>
      <c r="D208" s="71"/>
      <c r="E208" s="71"/>
      <c r="F208" s="71"/>
      <c r="G208" s="71"/>
      <c r="H208" s="71"/>
      <c r="I208" s="71"/>
      <c r="J208" s="71"/>
      <c r="K208" s="71"/>
      <c r="L208" s="71"/>
      <c r="M208" s="71"/>
      <c r="N208" s="71"/>
      <c r="O208" s="71"/>
      <c r="P208" s="71"/>
      <c r="Q208" s="71"/>
      <c r="R208" s="71"/>
      <c r="S208" s="71"/>
      <c r="T208" s="71"/>
      <c r="U208" s="71"/>
      <c r="V208" s="71"/>
      <c r="W208" s="71"/>
      <c r="X208" s="71"/>
      <c r="Y208" s="71"/>
      <c r="Z208" s="71"/>
      <c r="AA208" s="71"/>
      <c r="AB208" s="71"/>
      <c r="AC208" s="71"/>
    </row>
    <row r="209" spans="1:29" x14ac:dyDescent="0.35">
      <c r="A209" s="71"/>
      <c r="B209" s="71"/>
      <c r="C209" s="71"/>
      <c r="D209" s="71"/>
      <c r="E209" s="71"/>
      <c r="F209" s="71"/>
      <c r="G209" s="71"/>
      <c r="H209" s="71"/>
      <c r="I209" s="71"/>
      <c r="J209" s="71"/>
      <c r="K209" s="71"/>
      <c r="L209" s="71"/>
      <c r="M209" s="71"/>
      <c r="N209" s="71"/>
      <c r="O209" s="71"/>
      <c r="P209" s="71"/>
      <c r="Q209" s="71"/>
      <c r="R209" s="71"/>
      <c r="S209" s="71"/>
      <c r="T209" s="71"/>
      <c r="U209" s="71"/>
      <c r="V209" s="71"/>
      <c r="W209" s="71"/>
      <c r="X209" s="71"/>
      <c r="Y209" s="71"/>
      <c r="Z209" s="71"/>
      <c r="AA209" s="71"/>
      <c r="AB209" s="71"/>
      <c r="AC209" s="71"/>
    </row>
    <row r="210" spans="1:29" x14ac:dyDescent="0.35">
      <c r="A210" s="71"/>
      <c r="B210" s="71"/>
      <c r="C210" s="71"/>
      <c r="D210" s="71"/>
      <c r="E210" s="71"/>
      <c r="F210" s="71"/>
      <c r="G210" s="71"/>
      <c r="H210" s="71"/>
      <c r="I210" s="71"/>
      <c r="J210" s="71"/>
      <c r="K210" s="71"/>
      <c r="L210" s="71"/>
      <c r="M210" s="71"/>
      <c r="N210" s="71"/>
      <c r="O210" s="71"/>
      <c r="P210" s="71"/>
      <c r="Q210" s="71"/>
      <c r="R210" s="71"/>
      <c r="S210" s="71"/>
      <c r="T210" s="71"/>
      <c r="U210" s="71"/>
      <c r="V210" s="71"/>
      <c r="W210" s="71"/>
      <c r="X210" s="71"/>
      <c r="Y210" s="71"/>
      <c r="Z210" s="71"/>
      <c r="AA210" s="71"/>
      <c r="AB210" s="71"/>
      <c r="AC210" s="71"/>
    </row>
    <row r="211" spans="1:29" x14ac:dyDescent="0.35">
      <c r="A211" s="71"/>
      <c r="B211" s="71"/>
      <c r="C211" s="71"/>
      <c r="D211" s="71"/>
      <c r="E211" s="71"/>
      <c r="F211" s="71"/>
      <c r="G211" s="71"/>
      <c r="H211" s="71"/>
      <c r="I211" s="71"/>
      <c r="J211" s="71"/>
      <c r="K211" s="71"/>
      <c r="L211" s="71"/>
      <c r="M211" s="71"/>
      <c r="N211" s="71"/>
      <c r="O211" s="71"/>
      <c r="P211" s="71"/>
      <c r="Q211" s="71"/>
      <c r="R211" s="71"/>
      <c r="S211" s="71"/>
      <c r="T211" s="71"/>
      <c r="U211" s="71"/>
      <c r="V211" s="71"/>
      <c r="W211" s="71"/>
      <c r="X211" s="71"/>
      <c r="Y211" s="71"/>
      <c r="Z211" s="71"/>
      <c r="AA211" s="71"/>
      <c r="AB211" s="71"/>
      <c r="AC211" s="71"/>
    </row>
    <row r="212" spans="1:29" x14ac:dyDescent="0.35">
      <c r="A212" s="71"/>
      <c r="B212" s="71"/>
      <c r="C212" s="71"/>
      <c r="D212" s="71"/>
      <c r="E212" s="71"/>
      <c r="F212" s="71"/>
      <c r="G212" s="71"/>
      <c r="H212" s="71"/>
      <c r="I212" s="71"/>
      <c r="J212" s="71"/>
      <c r="K212" s="71"/>
      <c r="L212" s="71"/>
      <c r="M212" s="71"/>
      <c r="N212" s="71"/>
      <c r="O212" s="71"/>
      <c r="P212" s="71"/>
      <c r="Q212" s="71"/>
      <c r="R212" s="71"/>
      <c r="S212" s="71"/>
      <c r="T212" s="71"/>
      <c r="U212" s="71"/>
      <c r="V212" s="71"/>
      <c r="W212" s="71"/>
      <c r="X212" s="71"/>
      <c r="Y212" s="71"/>
      <c r="Z212" s="71"/>
      <c r="AA212" s="71"/>
      <c r="AB212" s="71"/>
      <c r="AC212" s="71"/>
    </row>
    <row r="213" spans="1:29" x14ac:dyDescent="0.35">
      <c r="A213" s="71"/>
      <c r="B213" s="71"/>
      <c r="C213" s="71"/>
      <c r="D213" s="71"/>
      <c r="E213" s="71"/>
      <c r="F213" s="71"/>
      <c r="G213" s="71"/>
      <c r="H213" s="71"/>
      <c r="I213" s="71"/>
      <c r="J213" s="71"/>
      <c r="K213" s="71"/>
      <c r="L213" s="71"/>
      <c r="M213" s="71"/>
      <c r="N213" s="71"/>
      <c r="O213" s="71"/>
      <c r="P213" s="71"/>
      <c r="Q213" s="71"/>
      <c r="R213" s="71"/>
      <c r="S213" s="71"/>
      <c r="T213" s="71"/>
      <c r="U213" s="71"/>
      <c r="V213" s="71"/>
      <c r="W213" s="71"/>
      <c r="X213" s="71"/>
      <c r="Y213" s="71"/>
      <c r="Z213" s="71"/>
      <c r="AA213" s="71"/>
      <c r="AB213" s="71"/>
      <c r="AC213" s="71"/>
    </row>
    <row r="214" spans="1:29" x14ac:dyDescent="0.35">
      <c r="A214" s="71"/>
      <c r="B214" s="71"/>
      <c r="C214" s="71"/>
      <c r="D214" s="71"/>
      <c r="E214" s="71"/>
      <c r="F214" s="71"/>
      <c r="G214" s="71"/>
      <c r="H214" s="71"/>
      <c r="I214" s="71"/>
      <c r="J214" s="71"/>
      <c r="K214" s="71"/>
      <c r="L214" s="71"/>
      <c r="M214" s="71"/>
      <c r="N214" s="71"/>
      <c r="O214" s="71"/>
      <c r="P214" s="71"/>
      <c r="Q214" s="71"/>
      <c r="R214" s="71"/>
      <c r="S214" s="71"/>
      <c r="T214" s="71"/>
      <c r="U214" s="71"/>
      <c r="V214" s="71"/>
      <c r="W214" s="71"/>
      <c r="X214" s="71"/>
      <c r="Y214" s="71"/>
      <c r="Z214" s="71"/>
      <c r="AA214" s="71"/>
      <c r="AB214" s="71"/>
      <c r="AC214" s="71"/>
    </row>
    <row r="215" spans="1:29" x14ac:dyDescent="0.35">
      <c r="A215" s="71"/>
      <c r="B215" s="71"/>
      <c r="C215" s="71"/>
      <c r="D215" s="71"/>
      <c r="E215" s="71"/>
      <c r="F215" s="71"/>
      <c r="G215" s="71"/>
      <c r="H215" s="71"/>
      <c r="I215" s="71"/>
      <c r="J215" s="71"/>
      <c r="K215" s="71"/>
      <c r="L215" s="71"/>
      <c r="M215" s="71"/>
      <c r="N215" s="71"/>
      <c r="O215" s="71"/>
      <c r="P215" s="71"/>
      <c r="Q215" s="71"/>
      <c r="R215" s="71"/>
      <c r="S215" s="71"/>
      <c r="T215" s="71"/>
      <c r="U215" s="71"/>
      <c r="V215" s="71"/>
      <c r="W215" s="71"/>
      <c r="X215" s="71"/>
      <c r="Y215" s="71"/>
      <c r="Z215" s="71"/>
      <c r="AA215" s="71"/>
      <c r="AB215" s="71"/>
      <c r="AC215" s="71"/>
    </row>
    <row r="216" spans="1:29" x14ac:dyDescent="0.35">
      <c r="A216" s="71"/>
      <c r="B216" s="71"/>
      <c r="C216" s="71"/>
      <c r="D216" s="71"/>
      <c r="E216" s="71"/>
      <c r="F216" s="71"/>
      <c r="G216" s="71"/>
      <c r="H216" s="71"/>
      <c r="I216" s="71"/>
      <c r="J216" s="71"/>
      <c r="K216" s="71"/>
      <c r="L216" s="71"/>
      <c r="M216" s="71"/>
      <c r="N216" s="71"/>
      <c r="O216" s="71"/>
      <c r="P216" s="71"/>
      <c r="Q216" s="71"/>
      <c r="R216" s="71"/>
      <c r="S216" s="71"/>
      <c r="T216" s="71"/>
      <c r="U216" s="71"/>
      <c r="V216" s="71"/>
      <c r="W216" s="71"/>
      <c r="X216" s="71"/>
      <c r="Y216" s="71"/>
      <c r="Z216" s="71"/>
      <c r="AA216" s="71"/>
      <c r="AB216" s="71"/>
      <c r="AC216" s="71"/>
    </row>
    <row r="217" spans="1:29" x14ac:dyDescent="0.35">
      <c r="A217" s="71"/>
      <c r="B217" s="71"/>
      <c r="C217" s="71"/>
      <c r="D217" s="71"/>
      <c r="E217" s="71"/>
      <c r="F217" s="71"/>
      <c r="G217" s="71"/>
      <c r="H217" s="71"/>
      <c r="I217" s="71"/>
      <c r="J217" s="71"/>
      <c r="K217" s="71"/>
      <c r="L217" s="71"/>
      <c r="M217" s="71"/>
      <c r="N217" s="71"/>
      <c r="O217" s="71"/>
      <c r="P217" s="71"/>
      <c r="Q217" s="71"/>
      <c r="R217" s="71"/>
      <c r="S217" s="71"/>
      <c r="T217" s="71"/>
      <c r="U217" s="71"/>
      <c r="V217" s="71"/>
      <c r="W217" s="71"/>
      <c r="X217" s="71"/>
      <c r="Y217" s="71"/>
      <c r="Z217" s="71"/>
      <c r="AA217" s="71"/>
      <c r="AB217" s="71"/>
      <c r="AC217" s="71"/>
    </row>
    <row r="218" spans="1:29" x14ac:dyDescent="0.35">
      <c r="A218" s="71"/>
      <c r="B218" s="71"/>
      <c r="C218" s="71"/>
      <c r="D218" s="71"/>
      <c r="E218" s="71"/>
      <c r="F218" s="71"/>
      <c r="G218" s="71"/>
      <c r="H218" s="71"/>
      <c r="I218" s="71"/>
      <c r="J218" s="71"/>
      <c r="K218" s="71"/>
      <c r="L218" s="71"/>
      <c r="M218" s="71"/>
      <c r="N218" s="71"/>
      <c r="O218" s="71"/>
      <c r="P218" s="71"/>
      <c r="Q218" s="71"/>
      <c r="R218" s="71"/>
      <c r="S218" s="71"/>
      <c r="T218" s="71"/>
      <c r="U218" s="71"/>
      <c r="V218" s="71"/>
      <c r="W218" s="71"/>
      <c r="X218" s="71"/>
      <c r="Y218" s="71"/>
      <c r="Z218" s="71"/>
      <c r="AA218" s="71"/>
      <c r="AB218" s="71"/>
      <c r="AC218" s="71"/>
    </row>
    <row r="219" spans="1:29" x14ac:dyDescent="0.35">
      <c r="A219" s="71"/>
      <c r="B219" s="71"/>
      <c r="C219" s="71"/>
      <c r="D219" s="71"/>
      <c r="E219" s="71"/>
      <c r="F219" s="71"/>
      <c r="G219" s="71"/>
      <c r="H219" s="71"/>
      <c r="I219" s="71"/>
      <c r="J219" s="71"/>
      <c r="K219" s="71"/>
      <c r="L219" s="71"/>
      <c r="M219" s="71"/>
      <c r="N219" s="71"/>
      <c r="O219" s="71"/>
      <c r="P219" s="71"/>
      <c r="Q219" s="71"/>
      <c r="R219" s="71"/>
      <c r="S219" s="71"/>
      <c r="T219" s="71"/>
      <c r="U219" s="71"/>
      <c r="V219" s="71"/>
      <c r="W219" s="71"/>
      <c r="X219" s="71"/>
      <c r="Y219" s="71"/>
      <c r="Z219" s="71"/>
      <c r="AA219" s="71"/>
      <c r="AB219" s="71"/>
      <c r="AC219" s="71"/>
    </row>
    <row r="220" spans="1:29" x14ac:dyDescent="0.35">
      <c r="A220" s="71"/>
      <c r="B220" s="71"/>
      <c r="C220" s="71"/>
      <c r="D220" s="71"/>
      <c r="E220" s="71"/>
      <c r="F220" s="71"/>
      <c r="G220" s="71"/>
      <c r="H220" s="71"/>
      <c r="I220" s="71"/>
      <c r="J220" s="71"/>
      <c r="K220" s="71"/>
      <c r="L220" s="71"/>
      <c r="M220" s="71"/>
      <c r="N220" s="71"/>
      <c r="O220" s="71"/>
      <c r="P220" s="71"/>
      <c r="Q220" s="71"/>
      <c r="R220" s="71"/>
      <c r="S220" s="71"/>
      <c r="T220" s="71"/>
      <c r="U220" s="71"/>
      <c r="V220" s="71"/>
      <c r="W220" s="71"/>
      <c r="X220" s="71"/>
      <c r="Y220" s="71"/>
      <c r="Z220" s="71"/>
      <c r="AA220" s="71"/>
      <c r="AB220" s="71"/>
      <c r="AC220" s="71"/>
    </row>
    <row r="221" spans="1:29" x14ac:dyDescent="0.35">
      <c r="A221" s="71"/>
      <c r="B221" s="71"/>
      <c r="C221" s="71"/>
      <c r="D221" s="71"/>
      <c r="E221" s="71"/>
      <c r="F221" s="71"/>
      <c r="G221" s="71"/>
      <c r="H221" s="71"/>
      <c r="I221" s="71"/>
      <c r="J221" s="71"/>
      <c r="K221" s="71"/>
      <c r="L221" s="71"/>
      <c r="M221" s="71"/>
      <c r="N221" s="71"/>
      <c r="O221" s="71"/>
      <c r="P221" s="71"/>
      <c r="Q221" s="71"/>
      <c r="R221" s="71"/>
      <c r="S221" s="71"/>
      <c r="T221" s="71"/>
      <c r="U221" s="71"/>
      <c r="V221" s="71"/>
      <c r="W221" s="71"/>
      <c r="X221" s="71"/>
      <c r="Y221" s="71"/>
      <c r="Z221" s="71"/>
      <c r="AA221" s="71"/>
      <c r="AB221" s="71"/>
      <c r="AC221" s="71"/>
    </row>
    <row r="222" spans="1:29" x14ac:dyDescent="0.35">
      <c r="A222" s="71"/>
      <c r="B222" s="71"/>
      <c r="C222" s="71"/>
      <c r="D222" s="71"/>
      <c r="E222" s="71"/>
      <c r="F222" s="71"/>
      <c r="G222" s="71"/>
      <c r="H222" s="71"/>
      <c r="I222" s="71"/>
      <c r="J222" s="71"/>
      <c r="K222" s="71"/>
      <c r="L222" s="71"/>
      <c r="M222" s="71"/>
      <c r="N222" s="71"/>
      <c r="O222" s="71"/>
      <c r="P222" s="71"/>
      <c r="Q222" s="71"/>
      <c r="R222" s="71"/>
      <c r="S222" s="71"/>
      <c r="T222" s="71"/>
      <c r="U222" s="71"/>
      <c r="V222" s="71"/>
      <c r="W222" s="71"/>
      <c r="X222" s="71"/>
      <c r="Y222" s="71"/>
      <c r="Z222" s="71"/>
      <c r="AA222" s="71"/>
      <c r="AB222" s="71"/>
      <c r="AC222" s="71"/>
    </row>
    <row r="223" spans="1:29" x14ac:dyDescent="0.35">
      <c r="A223" s="71"/>
      <c r="B223" s="71"/>
      <c r="C223" s="71"/>
      <c r="D223" s="71"/>
      <c r="E223" s="71"/>
      <c r="F223" s="71"/>
      <c r="G223" s="71"/>
      <c r="H223" s="71"/>
      <c r="I223" s="71"/>
      <c r="J223" s="71"/>
      <c r="K223" s="71"/>
      <c r="L223" s="71"/>
      <c r="M223" s="71"/>
      <c r="N223" s="71"/>
      <c r="O223" s="71"/>
      <c r="P223" s="71"/>
      <c r="Q223" s="71"/>
      <c r="R223" s="71"/>
      <c r="S223" s="71"/>
      <c r="T223" s="71"/>
      <c r="U223" s="71"/>
      <c r="V223" s="71"/>
      <c r="W223" s="71"/>
      <c r="X223" s="71"/>
      <c r="Y223" s="71"/>
      <c r="Z223" s="71"/>
      <c r="AA223" s="71"/>
      <c r="AB223" s="71"/>
      <c r="AC223" s="71"/>
    </row>
    <row r="224" spans="1:29" x14ac:dyDescent="0.35">
      <c r="A224" s="71"/>
      <c r="B224" s="71"/>
      <c r="C224" s="71"/>
      <c r="D224" s="71"/>
      <c r="E224" s="71"/>
      <c r="F224" s="71"/>
      <c r="G224" s="71"/>
      <c r="H224" s="71"/>
      <c r="I224" s="71"/>
      <c r="J224" s="71"/>
      <c r="K224" s="71"/>
      <c r="L224" s="71"/>
      <c r="M224" s="71"/>
      <c r="N224" s="71"/>
      <c r="O224" s="71"/>
      <c r="P224" s="71"/>
      <c r="Q224" s="71"/>
      <c r="R224" s="71"/>
      <c r="S224" s="71"/>
      <c r="T224" s="71"/>
      <c r="U224" s="71"/>
      <c r="V224" s="71"/>
      <c r="W224" s="71"/>
      <c r="X224" s="71"/>
      <c r="Y224" s="71"/>
      <c r="Z224" s="71"/>
      <c r="AA224" s="71"/>
      <c r="AB224" s="71"/>
      <c r="AC224" s="71"/>
    </row>
    <row r="225" spans="1:29" x14ac:dyDescent="0.35">
      <c r="A225" s="71"/>
      <c r="B225" s="71"/>
      <c r="C225" s="71"/>
      <c r="D225" s="71"/>
      <c r="E225" s="71"/>
      <c r="F225" s="71"/>
      <c r="G225" s="71"/>
      <c r="H225" s="71"/>
      <c r="I225" s="71"/>
      <c r="J225" s="71"/>
      <c r="K225" s="71"/>
      <c r="L225" s="71"/>
      <c r="M225" s="71"/>
      <c r="N225" s="71"/>
      <c r="O225" s="71"/>
      <c r="P225" s="71"/>
      <c r="Q225" s="71"/>
      <c r="R225" s="71"/>
      <c r="S225" s="71"/>
      <c r="T225" s="71"/>
      <c r="U225" s="71"/>
      <c r="V225" s="71"/>
      <c r="W225" s="71"/>
      <c r="X225" s="71"/>
      <c r="Y225" s="71"/>
      <c r="Z225" s="71"/>
      <c r="AA225" s="71"/>
      <c r="AB225" s="71"/>
      <c r="AC225" s="71"/>
    </row>
    <row r="226" spans="1:29" x14ac:dyDescent="0.35">
      <c r="A226" s="71"/>
      <c r="B226" s="71"/>
      <c r="C226" s="71"/>
      <c r="D226" s="71"/>
      <c r="E226" s="71"/>
      <c r="F226" s="71"/>
      <c r="G226" s="71"/>
      <c r="H226" s="71"/>
      <c r="I226" s="71"/>
      <c r="J226" s="71"/>
      <c r="K226" s="71"/>
      <c r="L226" s="71"/>
      <c r="M226" s="71"/>
      <c r="N226" s="71"/>
      <c r="O226" s="71"/>
      <c r="P226" s="71"/>
      <c r="Q226" s="71"/>
      <c r="R226" s="71"/>
      <c r="S226" s="71"/>
      <c r="T226" s="71"/>
      <c r="U226" s="71"/>
      <c r="V226" s="71"/>
      <c r="W226" s="71"/>
      <c r="X226" s="71"/>
      <c r="Y226" s="71"/>
      <c r="Z226" s="71"/>
      <c r="AA226" s="71"/>
      <c r="AB226" s="71"/>
      <c r="AC226" s="71"/>
    </row>
    <row r="227" spans="1:29" x14ac:dyDescent="0.35">
      <c r="A227" s="71"/>
      <c r="B227" s="71"/>
      <c r="C227" s="71"/>
      <c r="D227" s="71"/>
      <c r="E227" s="71"/>
      <c r="F227" s="71"/>
      <c r="G227" s="71"/>
      <c r="H227" s="71"/>
      <c r="I227" s="71"/>
      <c r="J227" s="71"/>
      <c r="K227" s="71"/>
      <c r="L227" s="71"/>
      <c r="M227" s="71"/>
      <c r="N227" s="71"/>
      <c r="O227" s="71"/>
      <c r="P227" s="71"/>
      <c r="Q227" s="71"/>
      <c r="R227" s="71"/>
      <c r="S227" s="71"/>
      <c r="T227" s="71"/>
      <c r="U227" s="71"/>
      <c r="V227" s="71"/>
      <c r="W227" s="71"/>
      <c r="X227" s="71"/>
      <c r="Y227" s="71"/>
      <c r="Z227" s="71"/>
      <c r="AA227" s="71"/>
      <c r="AB227" s="71"/>
      <c r="AC227" s="71"/>
    </row>
    <row r="228" spans="1:29" x14ac:dyDescent="0.35">
      <c r="A228" s="71"/>
      <c r="B228" s="71"/>
      <c r="C228" s="71"/>
      <c r="D228" s="71"/>
      <c r="E228" s="71"/>
      <c r="F228" s="71"/>
      <c r="G228" s="71"/>
      <c r="H228" s="71"/>
      <c r="I228" s="71"/>
      <c r="J228" s="71"/>
      <c r="K228" s="71"/>
      <c r="L228" s="71"/>
      <c r="M228" s="71"/>
      <c r="N228" s="71"/>
      <c r="O228" s="71"/>
      <c r="P228" s="71"/>
      <c r="Q228" s="71"/>
      <c r="R228" s="71"/>
      <c r="S228" s="71"/>
      <c r="T228" s="71"/>
      <c r="U228" s="71"/>
      <c r="V228" s="71"/>
      <c r="W228" s="71"/>
      <c r="X228" s="71"/>
      <c r="Y228" s="71"/>
      <c r="Z228" s="71"/>
      <c r="AA228" s="71"/>
      <c r="AB228" s="71"/>
      <c r="AC228" s="71"/>
    </row>
    <row r="229" spans="1:29" x14ac:dyDescent="0.35">
      <c r="A229" s="71"/>
      <c r="B229" s="71"/>
      <c r="C229" s="71"/>
      <c r="D229" s="71"/>
      <c r="E229" s="71"/>
      <c r="F229" s="71"/>
      <c r="G229" s="71"/>
      <c r="H229" s="71"/>
      <c r="I229" s="71"/>
      <c r="J229" s="71"/>
      <c r="K229" s="71"/>
      <c r="L229" s="71"/>
      <c r="M229" s="71"/>
      <c r="N229" s="71"/>
      <c r="O229" s="71"/>
      <c r="P229" s="71"/>
      <c r="Q229" s="71"/>
      <c r="R229" s="71"/>
      <c r="S229" s="71"/>
      <c r="T229" s="71"/>
      <c r="U229" s="71"/>
      <c r="V229" s="71"/>
      <c r="W229" s="71"/>
      <c r="X229" s="71"/>
      <c r="Y229" s="71"/>
      <c r="Z229" s="71"/>
      <c r="AA229" s="71"/>
      <c r="AB229" s="71"/>
      <c r="AC229" s="71"/>
    </row>
    <row r="230" spans="1:29" x14ac:dyDescent="0.35">
      <c r="A230" s="71"/>
      <c r="B230" s="71"/>
      <c r="C230" s="71"/>
      <c r="D230" s="71"/>
      <c r="E230" s="71"/>
      <c r="F230" s="71"/>
      <c r="G230" s="71"/>
      <c r="H230" s="71"/>
      <c r="I230" s="71"/>
      <c r="J230" s="71"/>
      <c r="K230" s="71"/>
      <c r="L230" s="71"/>
      <c r="M230" s="71"/>
      <c r="N230" s="71"/>
      <c r="O230" s="71"/>
      <c r="P230" s="71"/>
      <c r="Q230" s="71"/>
      <c r="R230" s="71"/>
      <c r="S230" s="71"/>
      <c r="T230" s="71"/>
      <c r="U230" s="71"/>
      <c r="V230" s="71"/>
      <c r="W230" s="71"/>
      <c r="X230" s="71"/>
      <c r="Y230" s="71"/>
      <c r="Z230" s="71"/>
      <c r="AA230" s="71"/>
      <c r="AB230" s="71"/>
      <c r="AC230" s="71"/>
    </row>
    <row r="231" spans="1:29" x14ac:dyDescent="0.35">
      <c r="A231" s="71"/>
      <c r="B231" s="71"/>
      <c r="C231" s="71"/>
      <c r="D231" s="71"/>
      <c r="E231" s="71"/>
      <c r="F231" s="71"/>
      <c r="G231" s="71"/>
      <c r="H231" s="71"/>
      <c r="I231" s="71"/>
      <c r="J231" s="71"/>
      <c r="K231" s="71"/>
      <c r="L231" s="71"/>
      <c r="M231" s="71"/>
      <c r="N231" s="71"/>
      <c r="O231" s="71"/>
      <c r="P231" s="71"/>
      <c r="Q231" s="71"/>
      <c r="R231" s="71"/>
      <c r="S231" s="71"/>
      <c r="T231" s="71"/>
      <c r="U231" s="71"/>
      <c r="V231" s="71"/>
      <c r="W231" s="71"/>
      <c r="X231" s="71"/>
      <c r="Y231" s="71"/>
      <c r="Z231" s="71"/>
      <c r="AA231" s="71"/>
      <c r="AB231" s="71"/>
      <c r="AC231" s="71"/>
    </row>
    <row r="232" spans="1:29" x14ac:dyDescent="0.35">
      <c r="A232" s="71"/>
      <c r="B232" s="71"/>
      <c r="C232" s="71"/>
      <c r="D232" s="71"/>
      <c r="E232" s="71"/>
      <c r="F232" s="71"/>
      <c r="G232" s="71"/>
      <c r="H232" s="71"/>
      <c r="I232" s="71"/>
      <c r="J232" s="71"/>
      <c r="K232" s="71"/>
      <c r="L232" s="71"/>
      <c r="M232" s="71"/>
      <c r="N232" s="71"/>
      <c r="O232" s="71"/>
      <c r="P232" s="71"/>
      <c r="Q232" s="71"/>
      <c r="R232" s="71"/>
      <c r="S232" s="71"/>
      <c r="T232" s="71"/>
      <c r="U232" s="71"/>
      <c r="V232" s="71"/>
      <c r="W232" s="71"/>
      <c r="X232" s="71"/>
      <c r="Y232" s="71"/>
      <c r="Z232" s="71"/>
      <c r="AA232" s="71"/>
      <c r="AB232" s="71"/>
      <c r="AC232" s="71"/>
    </row>
    <row r="233" spans="1:29" x14ac:dyDescent="0.35">
      <c r="A233" s="71"/>
      <c r="B233" s="71"/>
      <c r="C233" s="71"/>
      <c r="D233" s="71"/>
      <c r="E233" s="71"/>
      <c r="F233" s="71"/>
      <c r="G233" s="71"/>
      <c r="H233" s="71"/>
      <c r="I233" s="71"/>
      <c r="J233" s="71"/>
      <c r="K233" s="71"/>
      <c r="L233" s="71"/>
      <c r="M233" s="71"/>
      <c r="N233" s="71"/>
      <c r="O233" s="71"/>
      <c r="P233" s="71"/>
      <c r="Q233" s="71"/>
      <c r="R233" s="71"/>
      <c r="S233" s="71"/>
      <c r="T233" s="71"/>
      <c r="U233" s="71"/>
      <c r="V233" s="71"/>
      <c r="W233" s="71"/>
      <c r="X233" s="71"/>
      <c r="Y233" s="71"/>
      <c r="Z233" s="71"/>
      <c r="AA233" s="71"/>
      <c r="AB233" s="71"/>
      <c r="AC233" s="71"/>
    </row>
    <row r="234" spans="1:29" x14ac:dyDescent="0.35">
      <c r="A234" s="71"/>
      <c r="B234" s="71"/>
      <c r="C234" s="71"/>
      <c r="D234" s="71"/>
      <c r="E234" s="71"/>
      <c r="F234" s="71"/>
      <c r="G234" s="71"/>
      <c r="H234" s="71"/>
      <c r="I234" s="71"/>
      <c r="J234" s="71"/>
      <c r="K234" s="71"/>
      <c r="L234" s="71"/>
      <c r="M234" s="71"/>
      <c r="N234" s="71"/>
      <c r="O234" s="71"/>
      <c r="P234" s="71"/>
      <c r="Q234" s="71"/>
      <c r="R234" s="71"/>
      <c r="S234" s="71"/>
      <c r="T234" s="71"/>
      <c r="U234" s="71"/>
      <c r="V234" s="71"/>
      <c r="W234" s="71"/>
      <c r="X234" s="71"/>
      <c r="Y234" s="71"/>
      <c r="Z234" s="71"/>
      <c r="AA234" s="71"/>
      <c r="AB234" s="71"/>
      <c r="AC234" s="71"/>
    </row>
    <row r="235" spans="1:29" x14ac:dyDescent="0.35">
      <c r="A235" s="71"/>
      <c r="B235" s="71"/>
      <c r="C235" s="71"/>
      <c r="D235" s="71"/>
      <c r="E235" s="71"/>
      <c r="F235" s="71"/>
      <c r="G235" s="71"/>
      <c r="H235" s="71"/>
      <c r="I235" s="71"/>
      <c r="J235" s="71"/>
      <c r="K235" s="71"/>
      <c r="L235" s="71"/>
      <c r="M235" s="71"/>
      <c r="N235" s="71"/>
      <c r="O235" s="71"/>
      <c r="P235" s="71"/>
      <c r="Q235" s="71"/>
      <c r="R235" s="71"/>
      <c r="S235" s="71"/>
      <c r="T235" s="71"/>
      <c r="U235" s="71"/>
      <c r="V235" s="71"/>
      <c r="W235" s="71"/>
      <c r="X235" s="71"/>
      <c r="Y235" s="71"/>
      <c r="Z235" s="71"/>
      <c r="AA235" s="71"/>
      <c r="AB235" s="71"/>
      <c r="AC235" s="71"/>
    </row>
    <row r="236" spans="1:29" x14ac:dyDescent="0.35">
      <c r="A236" s="71"/>
      <c r="B236" s="71"/>
      <c r="C236" s="71"/>
      <c r="D236" s="71"/>
      <c r="E236" s="71"/>
      <c r="F236" s="71"/>
      <c r="G236" s="71"/>
      <c r="H236" s="71"/>
      <c r="I236" s="71"/>
      <c r="J236" s="71"/>
      <c r="K236" s="71"/>
      <c r="L236" s="71"/>
      <c r="M236" s="71"/>
      <c r="N236" s="71"/>
      <c r="O236" s="71"/>
      <c r="P236" s="71"/>
      <c r="Q236" s="71"/>
      <c r="R236" s="71"/>
      <c r="S236" s="71"/>
      <c r="T236" s="71"/>
      <c r="U236" s="71"/>
      <c r="V236" s="71"/>
      <c r="W236" s="71"/>
      <c r="X236" s="71"/>
      <c r="Y236" s="71"/>
      <c r="Z236" s="71"/>
      <c r="AA236" s="71"/>
      <c r="AB236" s="71"/>
      <c r="AC236" s="71"/>
    </row>
    <row r="237" spans="1:29" x14ac:dyDescent="0.35">
      <c r="A237" s="71"/>
      <c r="B237" s="71"/>
      <c r="C237" s="71"/>
      <c r="D237" s="71"/>
      <c r="E237" s="71"/>
      <c r="F237" s="71"/>
      <c r="G237" s="71"/>
      <c r="H237" s="71"/>
      <c r="I237" s="71"/>
      <c r="J237" s="71"/>
      <c r="K237" s="71"/>
      <c r="L237" s="71"/>
      <c r="M237" s="71"/>
      <c r="N237" s="71"/>
      <c r="O237" s="71"/>
      <c r="P237" s="71"/>
      <c r="Q237" s="71"/>
      <c r="R237" s="71"/>
      <c r="S237" s="71"/>
      <c r="T237" s="71"/>
      <c r="U237" s="71"/>
      <c r="V237" s="71"/>
      <c r="W237" s="71"/>
      <c r="X237" s="71"/>
      <c r="Y237" s="71"/>
      <c r="Z237" s="71"/>
      <c r="AA237" s="71"/>
      <c r="AB237" s="71"/>
      <c r="AC237" s="71"/>
    </row>
    <row r="238" spans="1:29" x14ac:dyDescent="0.35">
      <c r="A238" s="71"/>
      <c r="B238" s="71"/>
      <c r="C238" s="71"/>
      <c r="D238" s="71"/>
      <c r="E238" s="71"/>
      <c r="F238" s="71"/>
      <c r="G238" s="71"/>
      <c r="H238" s="71"/>
      <c r="I238" s="71"/>
      <c r="J238" s="71"/>
      <c r="K238" s="71"/>
      <c r="L238" s="71"/>
      <c r="M238" s="71"/>
      <c r="N238" s="71"/>
      <c r="O238" s="71"/>
      <c r="P238" s="71"/>
      <c r="Q238" s="71"/>
      <c r="R238" s="71"/>
      <c r="S238" s="71"/>
      <c r="T238" s="71"/>
      <c r="U238" s="71"/>
      <c r="V238" s="71"/>
      <c r="W238" s="71"/>
      <c r="X238" s="71"/>
      <c r="Y238" s="71"/>
      <c r="Z238" s="71"/>
      <c r="AA238" s="71"/>
      <c r="AB238" s="71"/>
      <c r="AC238" s="71"/>
    </row>
    <row r="239" spans="1:29" x14ac:dyDescent="0.35">
      <c r="A239" s="71"/>
      <c r="B239" s="71"/>
      <c r="C239" s="71"/>
      <c r="D239" s="71"/>
      <c r="E239" s="71"/>
      <c r="F239" s="71"/>
      <c r="G239" s="71"/>
      <c r="H239" s="71"/>
      <c r="I239" s="71"/>
      <c r="J239" s="71"/>
      <c r="K239" s="71"/>
      <c r="L239" s="71"/>
      <c r="M239" s="71"/>
      <c r="N239" s="71"/>
      <c r="O239" s="71"/>
      <c r="P239" s="71"/>
      <c r="Q239" s="71"/>
      <c r="R239" s="71"/>
      <c r="S239" s="71"/>
      <c r="T239" s="71"/>
      <c r="U239" s="71"/>
      <c r="V239" s="71"/>
      <c r="W239" s="71"/>
      <c r="X239" s="71"/>
      <c r="Y239" s="71"/>
      <c r="Z239" s="71"/>
      <c r="AA239" s="71"/>
      <c r="AB239" s="71"/>
      <c r="AC239" s="71"/>
    </row>
    <row r="240" spans="1:29" x14ac:dyDescent="0.35">
      <c r="A240" s="71"/>
      <c r="B240" s="71"/>
      <c r="C240" s="71"/>
      <c r="D240" s="71"/>
      <c r="E240" s="71"/>
      <c r="F240" s="71"/>
      <c r="G240" s="71"/>
      <c r="H240" s="71"/>
      <c r="I240" s="71"/>
      <c r="J240" s="71"/>
      <c r="K240" s="71"/>
      <c r="L240" s="71"/>
      <c r="M240" s="71"/>
      <c r="N240" s="71"/>
      <c r="O240" s="71"/>
      <c r="P240" s="71"/>
      <c r="Q240" s="71"/>
      <c r="R240" s="71"/>
      <c r="S240" s="71"/>
      <c r="T240" s="71"/>
      <c r="U240" s="71"/>
      <c r="V240" s="71"/>
      <c r="W240" s="71"/>
      <c r="X240" s="71"/>
      <c r="Y240" s="71"/>
      <c r="Z240" s="71"/>
      <c r="AA240" s="71"/>
      <c r="AB240" s="71"/>
      <c r="AC240" s="71"/>
    </row>
    <row r="241" spans="1:29" x14ac:dyDescent="0.35">
      <c r="A241" s="71"/>
      <c r="B241" s="71"/>
      <c r="C241" s="71"/>
      <c r="D241" s="71"/>
      <c r="E241" s="71"/>
      <c r="F241" s="71"/>
      <c r="G241" s="71"/>
      <c r="H241" s="71"/>
      <c r="I241" s="71"/>
      <c r="J241" s="71"/>
      <c r="K241" s="71"/>
      <c r="L241" s="71"/>
      <c r="M241" s="71"/>
      <c r="N241" s="71"/>
      <c r="O241" s="71"/>
      <c r="P241" s="71"/>
      <c r="Q241" s="71"/>
      <c r="R241" s="71"/>
      <c r="S241" s="71"/>
      <c r="T241" s="71"/>
      <c r="U241" s="71"/>
      <c r="V241" s="71"/>
      <c r="W241" s="71"/>
      <c r="X241" s="71"/>
      <c r="Y241" s="71"/>
      <c r="Z241" s="71"/>
      <c r="AA241" s="71"/>
      <c r="AB241" s="71"/>
      <c r="AC241" s="71"/>
    </row>
    <row r="242" spans="1:29" x14ac:dyDescent="0.35">
      <c r="A242" s="71"/>
      <c r="B242" s="71"/>
      <c r="C242" s="71"/>
      <c r="D242" s="71"/>
      <c r="E242" s="71"/>
      <c r="F242" s="71"/>
      <c r="G242" s="71"/>
      <c r="H242" s="71"/>
      <c r="I242" s="71"/>
      <c r="J242" s="71"/>
      <c r="K242" s="71"/>
      <c r="L242" s="71"/>
      <c r="M242" s="71"/>
      <c r="N242" s="71"/>
      <c r="O242" s="71"/>
      <c r="P242" s="71"/>
      <c r="Q242" s="71"/>
      <c r="R242" s="71"/>
      <c r="S242" s="71"/>
      <c r="T242" s="71"/>
      <c r="U242" s="71"/>
      <c r="V242" s="71"/>
      <c r="W242" s="71"/>
      <c r="X242" s="71"/>
      <c r="Y242" s="71"/>
      <c r="Z242" s="71"/>
      <c r="AA242" s="71"/>
      <c r="AB242" s="71"/>
      <c r="AC242" s="71"/>
    </row>
    <row r="243" spans="1:29" x14ac:dyDescent="0.35">
      <c r="A243" s="71"/>
      <c r="B243" s="71"/>
      <c r="C243" s="71"/>
      <c r="D243" s="71"/>
      <c r="E243" s="71"/>
      <c r="F243" s="71"/>
      <c r="G243" s="71"/>
      <c r="H243" s="71"/>
      <c r="I243" s="71"/>
      <c r="J243" s="71"/>
      <c r="K243" s="71"/>
      <c r="L243" s="71"/>
      <c r="M243" s="71"/>
      <c r="N243" s="71"/>
      <c r="O243" s="71"/>
      <c r="P243" s="71"/>
      <c r="Q243" s="71"/>
      <c r="R243" s="71"/>
      <c r="S243" s="71"/>
      <c r="T243" s="71"/>
      <c r="U243" s="71"/>
      <c r="V243" s="71"/>
      <c r="W243" s="71"/>
      <c r="X243" s="71"/>
      <c r="Y243" s="71"/>
      <c r="Z243" s="71"/>
      <c r="AA243" s="71"/>
      <c r="AB243" s="71"/>
      <c r="AC243" s="71"/>
    </row>
    <row r="244" spans="1:29" x14ac:dyDescent="0.35">
      <c r="A244" s="71"/>
      <c r="B244" s="71"/>
      <c r="C244" s="71"/>
      <c r="D244" s="71"/>
      <c r="E244" s="71"/>
      <c r="F244" s="71"/>
      <c r="G244" s="71"/>
      <c r="H244" s="71"/>
      <c r="I244" s="71"/>
      <c r="J244" s="71"/>
      <c r="K244" s="71"/>
      <c r="L244" s="71"/>
      <c r="M244" s="71"/>
      <c r="N244" s="71"/>
      <c r="O244" s="71"/>
      <c r="P244" s="71"/>
      <c r="Q244" s="71"/>
      <c r="R244" s="71"/>
      <c r="S244" s="71"/>
      <c r="T244" s="71"/>
      <c r="U244" s="71"/>
      <c r="V244" s="71"/>
      <c r="W244" s="71"/>
      <c r="X244" s="71"/>
      <c r="Y244" s="71"/>
      <c r="Z244" s="71"/>
      <c r="AA244" s="71"/>
      <c r="AB244" s="71"/>
      <c r="AC244" s="71"/>
    </row>
    <row r="245" spans="1:29" x14ac:dyDescent="0.35">
      <c r="A245" s="71"/>
      <c r="B245" s="71"/>
      <c r="C245" s="71"/>
      <c r="D245" s="71"/>
      <c r="E245" s="71"/>
      <c r="F245" s="71"/>
      <c r="G245" s="71"/>
      <c r="H245" s="71"/>
      <c r="I245" s="71"/>
      <c r="J245" s="71"/>
      <c r="K245" s="71"/>
      <c r="L245" s="71"/>
      <c r="M245" s="71"/>
      <c r="N245" s="71"/>
      <c r="O245" s="71"/>
      <c r="P245" s="71"/>
      <c r="Q245" s="71"/>
      <c r="R245" s="71"/>
      <c r="S245" s="71"/>
      <c r="T245" s="71"/>
      <c r="U245" s="71"/>
      <c r="V245" s="71"/>
      <c r="W245" s="71"/>
      <c r="X245" s="71"/>
      <c r="Y245" s="71"/>
      <c r="Z245" s="71"/>
      <c r="AA245" s="71"/>
      <c r="AB245" s="71"/>
      <c r="AC245" s="71"/>
    </row>
    <row r="246" spans="1:29" x14ac:dyDescent="0.35">
      <c r="A246" s="71"/>
      <c r="B246" s="71"/>
      <c r="C246" s="71"/>
      <c r="D246" s="71"/>
      <c r="E246" s="71"/>
      <c r="F246" s="71"/>
      <c r="G246" s="71"/>
      <c r="H246" s="71"/>
      <c r="I246" s="71"/>
      <c r="J246" s="71"/>
      <c r="K246" s="71"/>
      <c r="L246" s="71"/>
      <c r="M246" s="71"/>
      <c r="N246" s="71"/>
      <c r="O246" s="71"/>
      <c r="P246" s="71"/>
      <c r="Q246" s="71"/>
      <c r="R246" s="71"/>
      <c r="S246" s="71"/>
      <c r="T246" s="71"/>
      <c r="U246" s="71"/>
      <c r="V246" s="71"/>
      <c r="W246" s="71"/>
      <c r="X246" s="71"/>
      <c r="Y246" s="71"/>
      <c r="Z246" s="71"/>
      <c r="AA246" s="71"/>
      <c r="AB246" s="71"/>
      <c r="AC246" s="71"/>
    </row>
    <row r="247" spans="1:29" x14ac:dyDescent="0.35">
      <c r="A247" s="71"/>
      <c r="B247" s="71"/>
      <c r="C247" s="71"/>
      <c r="D247" s="71"/>
      <c r="E247" s="71"/>
      <c r="F247" s="71"/>
      <c r="G247" s="71"/>
      <c r="H247" s="71"/>
      <c r="I247" s="71"/>
      <c r="J247" s="71"/>
      <c r="K247" s="71"/>
      <c r="L247" s="71"/>
      <c r="M247" s="71"/>
      <c r="N247" s="71"/>
      <c r="O247" s="71"/>
      <c r="P247" s="71"/>
      <c r="Q247" s="71"/>
      <c r="R247" s="71"/>
      <c r="S247" s="71"/>
      <c r="T247" s="71"/>
      <c r="U247" s="71"/>
      <c r="V247" s="71"/>
      <c r="W247" s="71"/>
      <c r="X247" s="71"/>
      <c r="Y247" s="71"/>
      <c r="Z247" s="71"/>
      <c r="AA247" s="71"/>
      <c r="AB247" s="71"/>
      <c r="AC247" s="71"/>
    </row>
    <row r="248" spans="1:29" x14ac:dyDescent="0.35">
      <c r="A248" s="71"/>
      <c r="B248" s="71"/>
      <c r="C248" s="71"/>
      <c r="D248" s="71"/>
      <c r="E248" s="71"/>
      <c r="F248" s="71"/>
      <c r="G248" s="71"/>
      <c r="H248" s="71"/>
      <c r="I248" s="71"/>
      <c r="J248" s="71"/>
      <c r="K248" s="71"/>
      <c r="L248" s="71"/>
      <c r="M248" s="71"/>
      <c r="N248" s="71"/>
      <c r="O248" s="71"/>
      <c r="P248" s="71"/>
      <c r="Q248" s="71"/>
      <c r="R248" s="71"/>
      <c r="S248" s="71"/>
      <c r="T248" s="71"/>
      <c r="U248" s="71"/>
      <c r="V248" s="71"/>
      <c r="W248" s="71"/>
      <c r="X248" s="71"/>
      <c r="Y248" s="71"/>
      <c r="Z248" s="71"/>
      <c r="AA248" s="71"/>
      <c r="AB248" s="71"/>
      <c r="AC248" s="71"/>
    </row>
    <row r="249" spans="1:29" x14ac:dyDescent="0.35">
      <c r="A249" s="71"/>
      <c r="B249" s="71"/>
      <c r="C249" s="71"/>
      <c r="D249" s="71"/>
      <c r="E249" s="71"/>
      <c r="F249" s="71"/>
      <c r="G249" s="71"/>
      <c r="H249" s="71"/>
      <c r="I249" s="71"/>
      <c r="J249" s="71"/>
      <c r="K249" s="71"/>
      <c r="L249" s="71"/>
      <c r="M249" s="71"/>
      <c r="N249" s="71"/>
      <c r="O249" s="71"/>
      <c r="P249" s="71"/>
      <c r="Q249" s="71"/>
      <c r="R249" s="71"/>
      <c r="S249" s="71"/>
      <c r="T249" s="71"/>
      <c r="U249" s="71"/>
      <c r="V249" s="71"/>
      <c r="W249" s="71"/>
      <c r="X249" s="71"/>
      <c r="Y249" s="71"/>
      <c r="Z249" s="71"/>
      <c r="AA249" s="71"/>
      <c r="AB249" s="71"/>
      <c r="AC249" s="71"/>
    </row>
    <row r="250" spans="1:29" x14ac:dyDescent="0.35">
      <c r="A250" s="71"/>
      <c r="B250" s="71"/>
      <c r="C250" s="71"/>
      <c r="D250" s="71"/>
      <c r="E250" s="71"/>
      <c r="F250" s="71"/>
      <c r="G250" s="71"/>
      <c r="H250" s="71"/>
      <c r="I250" s="71"/>
      <c r="J250" s="71"/>
      <c r="K250" s="71"/>
      <c r="L250" s="71"/>
      <c r="M250" s="71"/>
      <c r="N250" s="71"/>
      <c r="O250" s="71"/>
      <c r="P250" s="71"/>
      <c r="Q250" s="71"/>
      <c r="R250" s="71"/>
      <c r="S250" s="71"/>
      <c r="T250" s="71"/>
      <c r="U250" s="71"/>
      <c r="V250" s="71"/>
      <c r="W250" s="71"/>
      <c r="X250" s="71"/>
      <c r="Y250" s="71"/>
      <c r="Z250" s="71"/>
      <c r="AA250" s="71"/>
      <c r="AB250" s="71"/>
      <c r="AC250" s="71"/>
    </row>
    <row r="251" spans="1:29" x14ac:dyDescent="0.35">
      <c r="A251" s="71"/>
      <c r="B251" s="71"/>
      <c r="C251" s="71"/>
      <c r="D251" s="71"/>
      <c r="E251" s="71"/>
      <c r="F251" s="71"/>
      <c r="G251" s="71"/>
      <c r="H251" s="71"/>
      <c r="I251" s="71"/>
      <c r="J251" s="71"/>
      <c r="K251" s="71"/>
      <c r="L251" s="71"/>
      <c r="M251" s="71"/>
      <c r="N251" s="71"/>
      <c r="O251" s="71"/>
      <c r="P251" s="71"/>
      <c r="Q251" s="71"/>
      <c r="R251" s="71"/>
      <c r="S251" s="71"/>
      <c r="T251" s="71"/>
      <c r="U251" s="71"/>
      <c r="V251" s="71"/>
      <c r="W251" s="71"/>
      <c r="X251" s="71"/>
      <c r="Y251" s="71"/>
      <c r="Z251" s="71"/>
      <c r="AA251" s="71"/>
      <c r="AB251" s="71"/>
      <c r="AC251" s="71"/>
    </row>
    <row r="252" spans="1:29" x14ac:dyDescent="0.35">
      <c r="A252" s="71"/>
      <c r="B252" s="71"/>
      <c r="C252" s="71"/>
      <c r="D252" s="71"/>
      <c r="E252" s="71"/>
      <c r="F252" s="71"/>
      <c r="G252" s="71"/>
      <c r="H252" s="71"/>
      <c r="I252" s="71"/>
      <c r="J252" s="71"/>
      <c r="K252" s="71"/>
      <c r="L252" s="71"/>
      <c r="M252" s="71"/>
      <c r="N252" s="71"/>
      <c r="O252" s="71"/>
      <c r="P252" s="71"/>
      <c r="Q252" s="71"/>
      <c r="R252" s="71"/>
      <c r="S252" s="71"/>
      <c r="T252" s="71"/>
      <c r="U252" s="71"/>
      <c r="V252" s="71"/>
      <c r="W252" s="71"/>
      <c r="X252" s="71"/>
      <c r="Y252" s="71"/>
      <c r="Z252" s="71"/>
      <c r="AA252" s="71"/>
      <c r="AB252" s="71"/>
    </row>
    <row r="253" spans="1:29" x14ac:dyDescent="0.35">
      <c r="A253" s="71"/>
      <c r="B253" s="71"/>
      <c r="C253" s="71"/>
      <c r="D253" s="71"/>
      <c r="E253" s="71"/>
      <c r="F253" s="71"/>
      <c r="G253" s="71"/>
      <c r="H253" s="71"/>
      <c r="I253" s="71"/>
      <c r="J253" s="71"/>
      <c r="K253" s="71"/>
      <c r="L253" s="71"/>
      <c r="M253" s="71"/>
      <c r="N253" s="71"/>
      <c r="O253" s="71"/>
      <c r="P253" s="71"/>
      <c r="Q253" s="71"/>
      <c r="R253" s="71"/>
      <c r="S253" s="71"/>
      <c r="T253" s="71"/>
      <c r="U253" s="71"/>
      <c r="V253" s="71"/>
      <c r="W253" s="71"/>
      <c r="X253" s="71"/>
      <c r="Y253" s="71"/>
      <c r="Z253" s="71"/>
      <c r="AA253" s="71"/>
      <c r="AB253" s="71"/>
    </row>
    <row r="254" spans="1:29" x14ac:dyDescent="0.35">
      <c r="A254" s="71"/>
      <c r="B254" s="71"/>
      <c r="C254" s="71"/>
      <c r="D254" s="71"/>
      <c r="E254" s="71"/>
      <c r="F254" s="71"/>
      <c r="G254" s="71"/>
      <c r="H254" s="71"/>
      <c r="I254" s="71"/>
      <c r="J254" s="71"/>
      <c r="K254" s="71"/>
      <c r="L254" s="71"/>
      <c r="M254" s="71"/>
      <c r="N254" s="71"/>
      <c r="O254" s="71"/>
      <c r="P254" s="71"/>
      <c r="Q254" s="71"/>
      <c r="R254" s="71"/>
      <c r="S254" s="71"/>
      <c r="T254" s="71"/>
      <c r="U254" s="71"/>
      <c r="V254" s="71"/>
      <c r="W254" s="71"/>
      <c r="X254" s="71"/>
      <c r="Y254" s="71"/>
      <c r="Z254" s="71"/>
      <c r="AA254" s="71"/>
      <c r="AB254" s="71"/>
    </row>
    <row r="255" spans="1:29" x14ac:dyDescent="0.35">
      <c r="A255" s="71"/>
      <c r="B255" s="71"/>
      <c r="C255" s="71"/>
      <c r="D255" s="71"/>
      <c r="E255" s="71"/>
      <c r="F255" s="71"/>
      <c r="G255" s="71"/>
      <c r="H255" s="71"/>
      <c r="I255" s="71"/>
      <c r="J255" s="71"/>
      <c r="K255" s="71"/>
      <c r="L255" s="71"/>
      <c r="M255" s="71"/>
      <c r="N255" s="71"/>
      <c r="O255" s="71"/>
      <c r="P255" s="71"/>
      <c r="Q255" s="71"/>
      <c r="R255" s="71"/>
      <c r="S255" s="71"/>
      <c r="T255" s="71"/>
      <c r="U255" s="71"/>
      <c r="V255" s="71"/>
      <c r="W255" s="71"/>
      <c r="X255" s="71"/>
      <c r="Y255" s="71"/>
      <c r="Z255" s="71"/>
      <c r="AA255" s="71"/>
      <c r="AB255" s="71"/>
    </row>
    <row r="256" spans="1:29" x14ac:dyDescent="0.35">
      <c r="A256" s="71"/>
      <c r="B256" s="71"/>
      <c r="C256" s="71"/>
      <c r="D256" s="71"/>
      <c r="E256" s="71"/>
      <c r="F256" s="71"/>
      <c r="G256" s="71"/>
      <c r="H256" s="71"/>
      <c r="I256" s="71"/>
      <c r="J256" s="71"/>
      <c r="K256" s="71"/>
      <c r="L256" s="71"/>
      <c r="M256" s="71"/>
      <c r="N256" s="71"/>
      <c r="O256" s="71"/>
      <c r="P256" s="71"/>
      <c r="Q256" s="71"/>
      <c r="R256" s="71"/>
      <c r="S256" s="71"/>
      <c r="T256" s="71"/>
      <c r="U256" s="71"/>
      <c r="V256" s="71"/>
      <c r="W256" s="71"/>
      <c r="X256" s="71"/>
      <c r="Y256" s="71"/>
      <c r="Z256" s="71"/>
      <c r="AA256" s="71"/>
      <c r="AB256" s="71"/>
    </row>
    <row r="257" spans="1:28" x14ac:dyDescent="0.35">
      <c r="A257" s="71"/>
      <c r="B257" s="71"/>
      <c r="C257" s="71"/>
      <c r="D257" s="71"/>
      <c r="E257" s="71"/>
      <c r="F257" s="71"/>
      <c r="G257" s="71"/>
      <c r="H257" s="71"/>
      <c r="I257" s="71"/>
      <c r="J257" s="71"/>
      <c r="K257" s="71"/>
      <c r="L257" s="71"/>
      <c r="M257" s="71"/>
      <c r="N257" s="71"/>
      <c r="O257" s="71"/>
      <c r="P257" s="71"/>
      <c r="Q257" s="71"/>
      <c r="R257" s="71"/>
      <c r="S257" s="71"/>
      <c r="T257" s="71"/>
      <c r="U257" s="71"/>
      <c r="V257" s="71"/>
      <c r="W257" s="71"/>
      <c r="X257" s="71"/>
      <c r="Y257" s="71"/>
      <c r="Z257" s="71"/>
      <c r="AA257" s="71"/>
      <c r="AB257" s="71"/>
    </row>
    <row r="258" spans="1:28" x14ac:dyDescent="0.35">
      <c r="A258" s="71"/>
      <c r="B258" s="71"/>
      <c r="C258" s="71"/>
      <c r="D258" s="71"/>
      <c r="E258" s="71"/>
      <c r="F258" s="71"/>
      <c r="G258" s="71"/>
      <c r="H258" s="71"/>
      <c r="I258" s="71"/>
      <c r="J258" s="71"/>
      <c r="K258" s="71"/>
      <c r="L258" s="71"/>
      <c r="M258" s="71"/>
      <c r="N258" s="71"/>
      <c r="O258" s="71"/>
      <c r="P258" s="71"/>
      <c r="Q258" s="71"/>
      <c r="R258" s="71"/>
      <c r="S258" s="71"/>
      <c r="T258" s="71"/>
      <c r="U258" s="71"/>
      <c r="V258" s="71"/>
      <c r="W258" s="71"/>
      <c r="X258" s="71"/>
      <c r="Y258" s="71"/>
      <c r="Z258" s="71"/>
      <c r="AA258" s="71"/>
      <c r="AB258" s="71"/>
    </row>
    <row r="259" spans="1:28" x14ac:dyDescent="0.35">
      <c r="A259" s="71"/>
      <c r="B259" s="71"/>
      <c r="C259" s="71"/>
      <c r="D259" s="71"/>
      <c r="E259" s="71"/>
      <c r="F259" s="71"/>
      <c r="G259" s="71"/>
      <c r="H259" s="71"/>
      <c r="I259" s="71"/>
      <c r="J259" s="71"/>
      <c r="K259" s="71"/>
      <c r="L259" s="71"/>
      <c r="M259" s="71"/>
      <c r="N259" s="71"/>
      <c r="O259" s="71"/>
      <c r="P259" s="71"/>
      <c r="Q259" s="71"/>
      <c r="R259" s="71"/>
      <c r="S259" s="71"/>
      <c r="T259" s="71"/>
      <c r="U259" s="71"/>
      <c r="V259" s="71"/>
      <c r="W259" s="71"/>
      <c r="X259" s="71"/>
      <c r="Y259" s="71"/>
      <c r="Z259" s="71"/>
      <c r="AA259" s="71"/>
      <c r="AB259" s="71"/>
    </row>
    <row r="260" spans="1:28" x14ac:dyDescent="0.35">
      <c r="A260" s="71"/>
      <c r="B260" s="71"/>
      <c r="C260" s="71"/>
      <c r="D260" s="71"/>
      <c r="E260" s="71"/>
      <c r="F260" s="71"/>
      <c r="G260" s="71"/>
      <c r="H260" s="71"/>
      <c r="I260" s="71"/>
      <c r="J260" s="71"/>
      <c r="K260" s="71"/>
      <c r="L260" s="71"/>
      <c r="M260" s="71"/>
      <c r="N260" s="71"/>
      <c r="O260" s="71"/>
      <c r="P260" s="71"/>
      <c r="Q260" s="71"/>
      <c r="R260" s="71"/>
      <c r="S260" s="71"/>
      <c r="T260" s="71"/>
      <c r="U260" s="71"/>
      <c r="V260" s="71"/>
      <c r="W260" s="71"/>
      <c r="X260" s="71"/>
      <c r="Y260" s="71"/>
      <c r="Z260" s="71"/>
      <c r="AA260" s="71"/>
      <c r="AB260" s="71"/>
    </row>
    <row r="261" spans="1:28" x14ac:dyDescent="0.35">
      <c r="A261" s="71"/>
      <c r="B261" s="71"/>
      <c r="C261" s="71"/>
      <c r="D261" s="71"/>
      <c r="E261" s="71"/>
      <c r="F261" s="71"/>
      <c r="G261" s="71"/>
      <c r="H261" s="71"/>
      <c r="I261" s="71"/>
      <c r="J261" s="71"/>
      <c r="K261" s="71"/>
      <c r="L261" s="71"/>
      <c r="M261" s="71"/>
      <c r="N261" s="71"/>
      <c r="O261" s="71"/>
      <c r="P261" s="71"/>
      <c r="Q261" s="71"/>
      <c r="R261" s="71"/>
      <c r="S261" s="71"/>
      <c r="T261" s="71"/>
      <c r="U261" s="71"/>
      <c r="V261" s="71"/>
      <c r="W261" s="71"/>
      <c r="X261" s="71"/>
      <c r="Y261" s="71"/>
      <c r="Z261" s="71"/>
      <c r="AA261" s="71"/>
      <c r="AB261" s="71"/>
    </row>
  </sheetData>
  <mergeCells count="26">
    <mergeCell ref="A42:AB42"/>
    <mergeCell ref="A43:AB43"/>
    <mergeCell ref="A44:AB44"/>
    <mergeCell ref="A45:AB45"/>
    <mergeCell ref="A46:A47"/>
    <mergeCell ref="B46:D46"/>
    <mergeCell ref="F46:H46"/>
    <mergeCell ref="J46:L46"/>
    <mergeCell ref="N46:P46"/>
    <mergeCell ref="R46:T46"/>
    <mergeCell ref="V46:X46"/>
    <mergeCell ref="Z46:AB46"/>
    <mergeCell ref="A41:AB41"/>
    <mergeCell ref="A6:A7"/>
    <mergeCell ref="B6:D6"/>
    <mergeCell ref="F6:H6"/>
    <mergeCell ref="J6:L6"/>
    <mergeCell ref="N6:P6"/>
    <mergeCell ref="A1:AB1"/>
    <mergeCell ref="A2:AB2"/>
    <mergeCell ref="A3:AB3"/>
    <mergeCell ref="A4:AB4"/>
    <mergeCell ref="R6:T6"/>
    <mergeCell ref="V6:X6"/>
    <mergeCell ref="Z6:AB6"/>
    <mergeCell ref="A5:AB5"/>
  </mergeCells>
  <hyperlinks>
    <hyperlink ref="AD42" location="INDICE!A1" display="Indice" xr:uid="{AA713C11-61A6-45D2-AECA-65B59B87EC30}"/>
    <hyperlink ref="AD2" location="Contenido!A1" display="Contenido" xr:uid="{76A9C2B3-D86A-42D3-9791-CA1D74C4F30B}"/>
  </hyperlinks>
  <printOptions horizontalCentered="1"/>
  <pageMargins left="0.39370078740157483" right="0.39370078740157483" top="0.39370078740157483" bottom="0.39370078740157483" header="0.31496062992125984" footer="0.31496062992125984"/>
  <pageSetup scale="71" orientation="landscape" horizontalDpi="300" verticalDpi="300" r:id="rId1"/>
  <rowBreaks count="1" manualBreakCount="1">
    <brk id="40" max="27" man="1"/>
  </rowBreaks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5ED261-1F87-434D-B2B7-AFE2A57A6072}">
  <dimension ref="A1:AF259"/>
  <sheetViews>
    <sheetView showGridLines="0" zoomScale="90" zoomScaleNormal="90" zoomScaleSheetLayoutView="90" workbookViewId="0">
      <selection activeCell="AD2" sqref="AD2"/>
    </sheetView>
  </sheetViews>
  <sheetFormatPr baseColWidth="10" defaultColWidth="11.453125" defaultRowHeight="14" x14ac:dyDescent="0.3"/>
  <cols>
    <col min="1" max="1" width="14.7265625" style="56" bestFit="1" customWidth="1"/>
    <col min="2" max="4" width="7.54296875" style="55" customWidth="1"/>
    <col min="5" max="5" width="1.7265625" style="55" customWidth="1"/>
    <col min="6" max="8" width="7.54296875" style="55" customWidth="1"/>
    <col min="9" max="9" width="1.7265625" style="55" customWidth="1"/>
    <col min="10" max="12" width="7.54296875" style="55" customWidth="1"/>
    <col min="13" max="13" width="1.7265625" style="55" customWidth="1"/>
    <col min="14" max="16" width="7.54296875" style="55" customWidth="1"/>
    <col min="17" max="17" width="1.7265625" style="55" customWidth="1"/>
    <col min="18" max="20" width="7.54296875" style="55" customWidth="1"/>
    <col min="21" max="21" width="1.7265625" style="55" customWidth="1"/>
    <col min="22" max="24" width="7.54296875" style="55" customWidth="1"/>
    <col min="25" max="25" width="1.7265625" style="55" customWidth="1"/>
    <col min="26" max="28" width="7.54296875" style="55" customWidth="1"/>
    <col min="29" max="29" width="5.7265625" style="38" customWidth="1"/>
    <col min="30" max="16384" width="11.453125" style="38"/>
  </cols>
  <sheetData>
    <row r="1" spans="1:32" ht="15.75" customHeight="1" x14ac:dyDescent="0.35">
      <c r="A1" s="337" t="s">
        <v>393</v>
      </c>
      <c r="B1" s="337"/>
      <c r="C1" s="337"/>
      <c r="D1" s="337"/>
      <c r="E1" s="337"/>
      <c r="F1" s="337"/>
      <c r="G1" s="337"/>
      <c r="H1" s="337"/>
      <c r="I1" s="337"/>
      <c r="J1" s="337"/>
      <c r="K1" s="337"/>
      <c r="L1" s="337"/>
      <c r="M1" s="337"/>
      <c r="N1" s="337"/>
      <c r="O1" s="337"/>
      <c r="P1" s="337"/>
      <c r="Q1" s="337"/>
      <c r="R1" s="337"/>
      <c r="S1" s="337"/>
      <c r="T1" s="337"/>
      <c r="U1" s="337"/>
      <c r="V1" s="337"/>
      <c r="W1" s="337"/>
      <c r="X1" s="337"/>
      <c r="Y1" s="337"/>
      <c r="Z1" s="337"/>
      <c r="AA1" s="337"/>
      <c r="AB1" s="337"/>
      <c r="AC1" s="214"/>
      <c r="AE1" s="68"/>
      <c r="AF1" s="68"/>
    </row>
    <row r="2" spans="1:32" ht="15.75" customHeight="1" x14ac:dyDescent="0.35">
      <c r="A2" s="335" t="s">
        <v>259</v>
      </c>
      <c r="B2" s="335"/>
      <c r="C2" s="335"/>
      <c r="D2" s="335"/>
      <c r="E2" s="335"/>
      <c r="F2" s="335"/>
      <c r="G2" s="335"/>
      <c r="H2" s="335"/>
      <c r="I2" s="335"/>
      <c r="J2" s="335"/>
      <c r="K2" s="335"/>
      <c r="L2" s="335"/>
      <c r="M2" s="335"/>
      <c r="N2" s="335"/>
      <c r="O2" s="335"/>
      <c r="P2" s="335"/>
      <c r="Q2" s="335"/>
      <c r="R2" s="335"/>
      <c r="S2" s="335"/>
      <c r="T2" s="335"/>
      <c r="U2" s="335"/>
      <c r="V2" s="335"/>
      <c r="W2" s="335"/>
      <c r="X2" s="335"/>
      <c r="Y2" s="335"/>
      <c r="Z2" s="335"/>
      <c r="AA2" s="335"/>
      <c r="AB2" s="335"/>
      <c r="AC2" s="214"/>
      <c r="AD2" s="311" t="s">
        <v>131</v>
      </c>
      <c r="AE2" s="68"/>
      <c r="AF2" s="68"/>
    </row>
    <row r="3" spans="1:32" ht="15.75" customHeight="1" x14ac:dyDescent="0.35">
      <c r="A3" s="337" t="s">
        <v>330</v>
      </c>
      <c r="B3" s="337"/>
      <c r="C3" s="337"/>
      <c r="D3" s="337"/>
      <c r="E3" s="337"/>
      <c r="F3" s="337"/>
      <c r="G3" s="337"/>
      <c r="H3" s="337"/>
      <c r="I3" s="337"/>
      <c r="J3" s="337"/>
      <c r="K3" s="337"/>
      <c r="L3" s="337"/>
      <c r="M3" s="337"/>
      <c r="N3" s="337"/>
      <c r="O3" s="337"/>
      <c r="P3" s="337"/>
      <c r="Q3" s="337"/>
      <c r="R3" s="337"/>
      <c r="S3" s="337"/>
      <c r="T3" s="337"/>
      <c r="U3" s="337"/>
      <c r="V3" s="337"/>
      <c r="W3" s="337"/>
      <c r="X3" s="337"/>
      <c r="Y3" s="337"/>
      <c r="Z3" s="337"/>
      <c r="AA3" s="337"/>
      <c r="AB3" s="337"/>
      <c r="AC3" s="214"/>
      <c r="AE3" s="68"/>
      <c r="AF3" s="68"/>
    </row>
    <row r="4" spans="1:32" ht="15.75" customHeight="1" x14ac:dyDescent="0.35">
      <c r="A4" s="337" t="s">
        <v>136</v>
      </c>
      <c r="B4" s="337"/>
      <c r="C4" s="337"/>
      <c r="D4" s="337"/>
      <c r="E4" s="337"/>
      <c r="F4" s="337"/>
      <c r="G4" s="337"/>
      <c r="H4" s="337"/>
      <c r="I4" s="337"/>
      <c r="J4" s="337"/>
      <c r="K4" s="337"/>
      <c r="L4" s="337"/>
      <c r="M4" s="337"/>
      <c r="N4" s="337"/>
      <c r="O4" s="337"/>
      <c r="P4" s="337"/>
      <c r="Q4" s="337"/>
      <c r="R4" s="337"/>
      <c r="S4" s="337"/>
      <c r="T4" s="337"/>
      <c r="U4" s="337"/>
      <c r="V4" s="337"/>
      <c r="W4" s="337"/>
      <c r="X4" s="337"/>
      <c r="Y4" s="337"/>
      <c r="Z4" s="337"/>
      <c r="AA4" s="337"/>
      <c r="AB4" s="337"/>
      <c r="AC4" s="214"/>
      <c r="AE4" s="68"/>
      <c r="AF4" s="68"/>
    </row>
    <row r="5" spans="1:32" s="71" customFormat="1" ht="15.75" customHeight="1" thickBot="1" x14ac:dyDescent="0.4">
      <c r="A5" s="344" t="s">
        <v>289</v>
      </c>
      <c r="B5" s="344"/>
      <c r="C5" s="344"/>
      <c r="D5" s="344"/>
      <c r="E5" s="344"/>
      <c r="F5" s="344"/>
      <c r="G5" s="344"/>
      <c r="H5" s="344"/>
      <c r="I5" s="344"/>
      <c r="J5" s="344"/>
      <c r="K5" s="344"/>
      <c r="L5" s="344"/>
      <c r="M5" s="344"/>
      <c r="N5" s="344"/>
      <c r="O5" s="344"/>
      <c r="P5" s="344"/>
      <c r="Q5" s="344"/>
      <c r="R5" s="344"/>
      <c r="S5" s="344"/>
      <c r="T5" s="344"/>
      <c r="U5" s="344"/>
      <c r="V5" s="344"/>
      <c r="W5" s="344"/>
      <c r="X5" s="344"/>
      <c r="Y5" s="344"/>
      <c r="Z5" s="344"/>
      <c r="AA5" s="344"/>
      <c r="AB5" s="344"/>
      <c r="AC5" s="205"/>
      <c r="AE5" s="89"/>
      <c r="AF5" s="89"/>
    </row>
    <row r="6" spans="1:32" ht="21" customHeight="1" x14ac:dyDescent="0.3">
      <c r="A6" s="331" t="s">
        <v>331</v>
      </c>
      <c r="B6" s="333" t="s">
        <v>158</v>
      </c>
      <c r="C6" s="333"/>
      <c r="D6" s="333"/>
      <c r="E6" s="245"/>
      <c r="F6" s="333" t="s">
        <v>350</v>
      </c>
      <c r="G6" s="333"/>
      <c r="H6" s="333"/>
      <c r="I6" s="245"/>
      <c r="J6" s="333" t="s">
        <v>351</v>
      </c>
      <c r="K6" s="333"/>
      <c r="L6" s="333"/>
      <c r="M6" s="245"/>
      <c r="N6" s="333" t="s">
        <v>352</v>
      </c>
      <c r="O6" s="333"/>
      <c r="P6" s="333"/>
      <c r="Q6" s="245"/>
      <c r="R6" s="333" t="s">
        <v>353</v>
      </c>
      <c r="S6" s="333"/>
      <c r="T6" s="333"/>
      <c r="U6" s="245"/>
      <c r="V6" s="333" t="s">
        <v>354</v>
      </c>
      <c r="W6" s="333"/>
      <c r="X6" s="333"/>
      <c r="Y6" s="245"/>
      <c r="Z6" s="333" t="s">
        <v>355</v>
      </c>
      <c r="AA6" s="333"/>
      <c r="AB6" s="333"/>
      <c r="AC6" s="206"/>
      <c r="AD6" s="30"/>
      <c r="AE6" s="30"/>
      <c r="AF6" s="30"/>
    </row>
    <row r="7" spans="1:32" ht="21" customHeight="1" x14ac:dyDescent="0.3">
      <c r="A7" s="332"/>
      <c r="B7" s="244" t="s">
        <v>158</v>
      </c>
      <c r="C7" s="244" t="s">
        <v>297</v>
      </c>
      <c r="D7" s="244" t="s">
        <v>298</v>
      </c>
      <c r="E7" s="245"/>
      <c r="F7" s="244" t="s">
        <v>158</v>
      </c>
      <c r="G7" s="244" t="s">
        <v>297</v>
      </c>
      <c r="H7" s="244" t="s">
        <v>298</v>
      </c>
      <c r="I7" s="245"/>
      <c r="J7" s="244" t="s">
        <v>158</v>
      </c>
      <c r="K7" s="244" t="s">
        <v>297</v>
      </c>
      <c r="L7" s="244" t="s">
        <v>298</v>
      </c>
      <c r="M7" s="245"/>
      <c r="N7" s="244" t="s">
        <v>158</v>
      </c>
      <c r="O7" s="244" t="s">
        <v>297</v>
      </c>
      <c r="P7" s="244" t="s">
        <v>298</v>
      </c>
      <c r="Q7" s="245"/>
      <c r="R7" s="244" t="s">
        <v>158</v>
      </c>
      <c r="S7" s="244" t="s">
        <v>297</v>
      </c>
      <c r="T7" s="244" t="s">
        <v>298</v>
      </c>
      <c r="U7" s="245"/>
      <c r="V7" s="244" t="s">
        <v>158</v>
      </c>
      <c r="W7" s="244" t="s">
        <v>297</v>
      </c>
      <c r="X7" s="244" t="s">
        <v>298</v>
      </c>
      <c r="Y7" s="245"/>
      <c r="Z7" s="244" t="s">
        <v>158</v>
      </c>
      <c r="AA7" s="244" t="s">
        <v>297</v>
      </c>
      <c r="AB7" s="244" t="s">
        <v>298</v>
      </c>
      <c r="AC7" s="63"/>
      <c r="AD7" s="30"/>
      <c r="AE7" s="30"/>
      <c r="AF7" s="30"/>
    </row>
    <row r="8" spans="1:32" x14ac:dyDescent="0.3">
      <c r="A8" s="77"/>
      <c r="B8" s="50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  <c r="Z8" s="50"/>
      <c r="AA8" s="50"/>
      <c r="AB8" s="50"/>
      <c r="AC8" s="263"/>
    </row>
    <row r="9" spans="1:32" x14ac:dyDescent="0.3">
      <c r="A9" s="142" t="s">
        <v>158</v>
      </c>
      <c r="B9" s="154">
        <v>4438</v>
      </c>
      <c r="C9" s="154">
        <v>2849</v>
      </c>
      <c r="D9" s="154">
        <v>1589</v>
      </c>
      <c r="E9" s="154"/>
      <c r="F9" s="154">
        <v>1382</v>
      </c>
      <c r="G9" s="154">
        <v>882</v>
      </c>
      <c r="H9" s="154">
        <v>500</v>
      </c>
      <c r="I9" s="154"/>
      <c r="J9" s="154">
        <v>1142</v>
      </c>
      <c r="K9" s="154">
        <v>700</v>
      </c>
      <c r="L9" s="154">
        <v>442</v>
      </c>
      <c r="M9" s="154"/>
      <c r="N9" s="154">
        <v>670</v>
      </c>
      <c r="O9" s="154">
        <v>461</v>
      </c>
      <c r="P9" s="154">
        <v>209</v>
      </c>
      <c r="Q9" s="154"/>
      <c r="R9" s="154">
        <v>898</v>
      </c>
      <c r="S9" s="154">
        <v>571</v>
      </c>
      <c r="T9" s="154">
        <v>327</v>
      </c>
      <c r="U9" s="154"/>
      <c r="V9" s="154">
        <v>227</v>
      </c>
      <c r="W9" s="154">
        <v>158</v>
      </c>
      <c r="X9" s="154">
        <v>69</v>
      </c>
      <c r="Y9" s="154"/>
      <c r="Z9" s="154">
        <v>119</v>
      </c>
      <c r="AA9" s="154">
        <v>77</v>
      </c>
      <c r="AB9" s="154">
        <v>42</v>
      </c>
      <c r="AC9" s="186"/>
    </row>
    <row r="10" spans="1:32" x14ac:dyDescent="0.35">
      <c r="A10" s="169" t="s">
        <v>373</v>
      </c>
      <c r="B10" s="151">
        <v>892</v>
      </c>
      <c r="C10" s="151">
        <v>542</v>
      </c>
      <c r="D10" s="151">
        <v>350</v>
      </c>
      <c r="E10" s="151"/>
      <c r="F10" s="151">
        <v>221</v>
      </c>
      <c r="G10" s="151">
        <v>125</v>
      </c>
      <c r="H10" s="151">
        <v>96</v>
      </c>
      <c r="I10" s="151"/>
      <c r="J10" s="151">
        <v>190</v>
      </c>
      <c r="K10" s="151">
        <v>115</v>
      </c>
      <c r="L10" s="151">
        <v>75</v>
      </c>
      <c r="M10" s="151"/>
      <c r="N10" s="151">
        <v>131</v>
      </c>
      <c r="O10" s="151">
        <v>79</v>
      </c>
      <c r="P10" s="151">
        <v>52</v>
      </c>
      <c r="Q10" s="151"/>
      <c r="R10" s="151">
        <v>231</v>
      </c>
      <c r="S10" s="151">
        <v>147</v>
      </c>
      <c r="T10" s="151">
        <v>84</v>
      </c>
      <c r="U10" s="151"/>
      <c r="V10" s="151">
        <v>88</v>
      </c>
      <c r="W10" s="151">
        <v>58</v>
      </c>
      <c r="X10" s="151">
        <v>30</v>
      </c>
      <c r="Y10" s="151"/>
      <c r="Z10" s="151">
        <v>31</v>
      </c>
      <c r="AA10" s="151">
        <v>18</v>
      </c>
      <c r="AB10" s="151">
        <v>13</v>
      </c>
      <c r="AC10" s="290"/>
    </row>
    <row r="11" spans="1:32" x14ac:dyDescent="0.35">
      <c r="A11" s="169" t="s">
        <v>227</v>
      </c>
      <c r="B11" s="151">
        <v>890</v>
      </c>
      <c r="C11" s="151">
        <v>566</v>
      </c>
      <c r="D11" s="151">
        <v>324</v>
      </c>
      <c r="E11" s="151"/>
      <c r="F11" s="151">
        <v>264</v>
      </c>
      <c r="G11" s="151">
        <v>146</v>
      </c>
      <c r="H11" s="151">
        <v>118</v>
      </c>
      <c r="I11" s="151"/>
      <c r="J11" s="151">
        <v>261</v>
      </c>
      <c r="K11" s="151">
        <v>167</v>
      </c>
      <c r="L11" s="151">
        <v>94</v>
      </c>
      <c r="M11" s="151"/>
      <c r="N11" s="151">
        <v>154</v>
      </c>
      <c r="O11" s="151">
        <v>108</v>
      </c>
      <c r="P11" s="151">
        <v>46</v>
      </c>
      <c r="Q11" s="151"/>
      <c r="R11" s="151">
        <v>170</v>
      </c>
      <c r="S11" s="151">
        <v>114</v>
      </c>
      <c r="T11" s="151">
        <v>56</v>
      </c>
      <c r="U11" s="151"/>
      <c r="V11" s="151">
        <v>31</v>
      </c>
      <c r="W11" s="151">
        <v>25</v>
      </c>
      <c r="X11" s="151">
        <v>6</v>
      </c>
      <c r="Y11" s="151"/>
      <c r="Z11" s="151">
        <v>10</v>
      </c>
      <c r="AA11" s="151">
        <v>6</v>
      </c>
      <c r="AB11" s="151">
        <v>4</v>
      </c>
      <c r="AC11" s="290"/>
    </row>
    <row r="12" spans="1:32" x14ac:dyDescent="0.35">
      <c r="A12" s="169" t="s">
        <v>231</v>
      </c>
      <c r="B12" s="151">
        <v>527</v>
      </c>
      <c r="C12" s="151">
        <v>331</v>
      </c>
      <c r="D12" s="151">
        <v>196</v>
      </c>
      <c r="E12" s="151"/>
      <c r="F12" s="151">
        <v>128</v>
      </c>
      <c r="G12" s="151">
        <v>82</v>
      </c>
      <c r="H12" s="151">
        <v>46</v>
      </c>
      <c r="I12" s="151"/>
      <c r="J12" s="151">
        <v>124</v>
      </c>
      <c r="K12" s="151">
        <v>78</v>
      </c>
      <c r="L12" s="151">
        <v>46</v>
      </c>
      <c r="M12" s="151"/>
      <c r="N12" s="151">
        <v>49</v>
      </c>
      <c r="O12" s="151">
        <v>34</v>
      </c>
      <c r="P12" s="151">
        <v>15</v>
      </c>
      <c r="Q12" s="151"/>
      <c r="R12" s="151">
        <v>171</v>
      </c>
      <c r="S12" s="151">
        <v>99</v>
      </c>
      <c r="T12" s="151">
        <v>72</v>
      </c>
      <c r="U12" s="151"/>
      <c r="V12" s="151">
        <v>40</v>
      </c>
      <c r="W12" s="151">
        <v>28</v>
      </c>
      <c r="X12" s="151">
        <v>12</v>
      </c>
      <c r="Y12" s="151"/>
      <c r="Z12" s="151">
        <v>15</v>
      </c>
      <c r="AA12" s="151">
        <v>10</v>
      </c>
      <c r="AB12" s="151">
        <v>5</v>
      </c>
      <c r="AC12" s="290"/>
    </row>
    <row r="13" spans="1:32" x14ac:dyDescent="0.35">
      <c r="A13" s="169" t="s">
        <v>233</v>
      </c>
      <c r="B13" s="151">
        <v>143</v>
      </c>
      <c r="C13" s="151">
        <v>94</v>
      </c>
      <c r="D13" s="151">
        <v>49</v>
      </c>
      <c r="E13" s="151"/>
      <c r="F13" s="151">
        <v>68</v>
      </c>
      <c r="G13" s="151">
        <v>45</v>
      </c>
      <c r="H13" s="151">
        <v>23</v>
      </c>
      <c r="I13" s="151"/>
      <c r="J13" s="151">
        <v>22</v>
      </c>
      <c r="K13" s="151">
        <v>15</v>
      </c>
      <c r="L13" s="151">
        <v>7</v>
      </c>
      <c r="M13" s="151"/>
      <c r="N13" s="151">
        <v>14</v>
      </c>
      <c r="O13" s="151">
        <v>8</v>
      </c>
      <c r="P13" s="151">
        <v>6</v>
      </c>
      <c r="Q13" s="151"/>
      <c r="R13" s="151">
        <v>24</v>
      </c>
      <c r="S13" s="151">
        <v>16</v>
      </c>
      <c r="T13" s="151">
        <v>8</v>
      </c>
      <c r="U13" s="151"/>
      <c r="V13" s="151">
        <v>14</v>
      </c>
      <c r="W13" s="151">
        <v>9</v>
      </c>
      <c r="X13" s="151">
        <v>5</v>
      </c>
      <c r="Y13" s="151"/>
      <c r="Z13" s="151">
        <v>1</v>
      </c>
      <c r="AA13" s="151">
        <v>1</v>
      </c>
      <c r="AB13" s="151">
        <v>0</v>
      </c>
      <c r="AC13" s="290"/>
    </row>
    <row r="14" spans="1:32" x14ac:dyDescent="0.35">
      <c r="A14" s="169" t="s">
        <v>374</v>
      </c>
      <c r="B14" s="151">
        <v>534</v>
      </c>
      <c r="C14" s="151">
        <v>349</v>
      </c>
      <c r="D14" s="151">
        <v>185</v>
      </c>
      <c r="E14" s="151"/>
      <c r="F14" s="151">
        <v>170</v>
      </c>
      <c r="G14" s="151">
        <v>116</v>
      </c>
      <c r="H14" s="151">
        <v>54</v>
      </c>
      <c r="I14" s="151"/>
      <c r="J14" s="151">
        <v>167</v>
      </c>
      <c r="K14" s="151">
        <v>100</v>
      </c>
      <c r="L14" s="151">
        <v>67</v>
      </c>
      <c r="M14" s="151"/>
      <c r="N14" s="151">
        <v>76</v>
      </c>
      <c r="O14" s="151">
        <v>50</v>
      </c>
      <c r="P14" s="151">
        <v>26</v>
      </c>
      <c r="Q14" s="151"/>
      <c r="R14" s="151">
        <v>94</v>
      </c>
      <c r="S14" s="151">
        <v>65</v>
      </c>
      <c r="T14" s="151">
        <v>29</v>
      </c>
      <c r="U14" s="151"/>
      <c r="V14" s="151">
        <v>12</v>
      </c>
      <c r="W14" s="151">
        <v>9</v>
      </c>
      <c r="X14" s="151">
        <v>3</v>
      </c>
      <c r="Y14" s="151"/>
      <c r="Z14" s="151">
        <v>15</v>
      </c>
      <c r="AA14" s="151">
        <v>9</v>
      </c>
      <c r="AB14" s="151">
        <v>6</v>
      </c>
      <c r="AC14" s="186"/>
    </row>
    <row r="15" spans="1:32" x14ac:dyDescent="0.3">
      <c r="A15" s="169" t="s">
        <v>239</v>
      </c>
      <c r="B15" s="151">
        <v>985</v>
      </c>
      <c r="C15" s="151">
        <v>666</v>
      </c>
      <c r="D15" s="151">
        <v>319</v>
      </c>
      <c r="E15" s="151"/>
      <c r="F15" s="151">
        <v>418</v>
      </c>
      <c r="G15" s="151">
        <v>300</v>
      </c>
      <c r="H15" s="151">
        <v>118</v>
      </c>
      <c r="I15" s="151"/>
      <c r="J15" s="151">
        <v>237</v>
      </c>
      <c r="K15" s="151">
        <v>135</v>
      </c>
      <c r="L15" s="151">
        <v>102</v>
      </c>
      <c r="M15" s="151"/>
      <c r="N15" s="151">
        <v>142</v>
      </c>
      <c r="O15" s="151">
        <v>112</v>
      </c>
      <c r="P15" s="151">
        <v>30</v>
      </c>
      <c r="Q15" s="151"/>
      <c r="R15" s="151">
        <v>137</v>
      </c>
      <c r="S15" s="151">
        <v>81</v>
      </c>
      <c r="T15" s="151">
        <v>56</v>
      </c>
      <c r="U15" s="151"/>
      <c r="V15" s="151">
        <v>29</v>
      </c>
      <c r="W15" s="151">
        <v>21</v>
      </c>
      <c r="X15" s="151">
        <v>8</v>
      </c>
      <c r="Y15" s="151"/>
      <c r="Z15" s="151">
        <v>22</v>
      </c>
      <c r="AA15" s="151">
        <v>17</v>
      </c>
      <c r="AB15" s="151">
        <v>5</v>
      </c>
      <c r="AC15" s="295"/>
    </row>
    <row r="16" spans="1:32" x14ac:dyDescent="0.3">
      <c r="A16" s="169" t="s">
        <v>244</v>
      </c>
      <c r="B16" s="151">
        <v>467</v>
      </c>
      <c r="C16" s="151">
        <v>301</v>
      </c>
      <c r="D16" s="151">
        <v>166</v>
      </c>
      <c r="E16" s="151"/>
      <c r="F16" s="151">
        <v>113</v>
      </c>
      <c r="G16" s="151">
        <v>68</v>
      </c>
      <c r="H16" s="151">
        <v>45</v>
      </c>
      <c r="I16" s="151"/>
      <c r="J16" s="151">
        <v>141</v>
      </c>
      <c r="K16" s="151">
        <v>90</v>
      </c>
      <c r="L16" s="151">
        <v>51</v>
      </c>
      <c r="M16" s="151"/>
      <c r="N16" s="151">
        <v>104</v>
      </c>
      <c r="O16" s="151">
        <v>70</v>
      </c>
      <c r="P16" s="151">
        <v>34</v>
      </c>
      <c r="Q16" s="151"/>
      <c r="R16" s="151">
        <v>71</v>
      </c>
      <c r="S16" s="151">
        <v>49</v>
      </c>
      <c r="T16" s="151">
        <v>22</v>
      </c>
      <c r="U16" s="151"/>
      <c r="V16" s="151">
        <v>13</v>
      </c>
      <c r="W16" s="151">
        <v>8</v>
      </c>
      <c r="X16" s="151">
        <v>5</v>
      </c>
      <c r="Y16" s="151"/>
      <c r="Z16" s="151">
        <v>25</v>
      </c>
      <c r="AA16" s="151">
        <v>16</v>
      </c>
      <c r="AB16" s="151">
        <v>9</v>
      </c>
      <c r="AC16" s="295"/>
    </row>
    <row r="17" spans="1:29" x14ac:dyDescent="0.3">
      <c r="A17" s="81"/>
      <c r="B17" s="151"/>
      <c r="C17" s="151"/>
      <c r="D17" s="151"/>
      <c r="E17" s="151"/>
      <c r="F17" s="151"/>
      <c r="G17" s="151"/>
      <c r="H17" s="151"/>
      <c r="I17" s="151"/>
      <c r="J17" s="151"/>
      <c r="K17" s="151"/>
      <c r="L17" s="151"/>
      <c r="M17" s="151"/>
      <c r="N17" s="151"/>
      <c r="O17" s="151"/>
      <c r="P17" s="151"/>
      <c r="Q17" s="151"/>
      <c r="R17" s="151"/>
      <c r="S17" s="151"/>
      <c r="T17" s="151"/>
      <c r="U17" s="151"/>
      <c r="V17" s="151"/>
      <c r="W17" s="151"/>
      <c r="X17" s="151"/>
      <c r="Y17" s="151"/>
      <c r="Z17" s="151"/>
      <c r="AA17" s="151"/>
      <c r="AB17" s="151"/>
      <c r="AC17" s="295"/>
    </row>
    <row r="18" spans="1:29" x14ac:dyDescent="0.3">
      <c r="A18" s="142" t="s">
        <v>302</v>
      </c>
      <c r="B18" s="154">
        <v>2259</v>
      </c>
      <c r="C18" s="154">
        <v>1413</v>
      </c>
      <c r="D18" s="154">
        <v>846</v>
      </c>
      <c r="E18" s="154"/>
      <c r="F18" s="154">
        <v>647</v>
      </c>
      <c r="G18" s="154">
        <v>404</v>
      </c>
      <c r="H18" s="154">
        <v>243</v>
      </c>
      <c r="I18" s="154"/>
      <c r="J18" s="154">
        <v>545</v>
      </c>
      <c r="K18" s="154">
        <v>339</v>
      </c>
      <c r="L18" s="154">
        <v>206</v>
      </c>
      <c r="M18" s="154"/>
      <c r="N18" s="154">
        <v>327</v>
      </c>
      <c r="O18" s="154">
        <v>205</v>
      </c>
      <c r="P18" s="154">
        <v>122</v>
      </c>
      <c r="Q18" s="154"/>
      <c r="R18" s="154">
        <v>505</v>
      </c>
      <c r="S18" s="154">
        <v>310</v>
      </c>
      <c r="T18" s="154">
        <v>195</v>
      </c>
      <c r="U18" s="154"/>
      <c r="V18" s="154">
        <v>155</v>
      </c>
      <c r="W18" s="154">
        <v>103</v>
      </c>
      <c r="X18" s="154">
        <v>52</v>
      </c>
      <c r="Y18" s="154"/>
      <c r="Z18" s="154">
        <v>80</v>
      </c>
      <c r="AA18" s="154">
        <v>52</v>
      </c>
      <c r="AB18" s="154">
        <v>28</v>
      </c>
      <c r="AC18" s="296"/>
    </row>
    <row r="19" spans="1:29" x14ac:dyDescent="0.35">
      <c r="A19" s="169" t="s">
        <v>373</v>
      </c>
      <c r="B19" s="151">
        <v>707</v>
      </c>
      <c r="C19" s="151">
        <v>419</v>
      </c>
      <c r="D19" s="151">
        <v>288</v>
      </c>
      <c r="E19" s="151"/>
      <c r="F19" s="151">
        <v>178</v>
      </c>
      <c r="G19" s="151">
        <v>97</v>
      </c>
      <c r="H19" s="151">
        <v>81</v>
      </c>
      <c r="I19" s="151"/>
      <c r="J19" s="151">
        <v>155</v>
      </c>
      <c r="K19" s="151">
        <v>96</v>
      </c>
      <c r="L19" s="151">
        <v>59</v>
      </c>
      <c r="M19" s="151"/>
      <c r="N19" s="151">
        <v>113</v>
      </c>
      <c r="O19" s="151">
        <v>68</v>
      </c>
      <c r="P19" s="151">
        <v>45</v>
      </c>
      <c r="Q19" s="151"/>
      <c r="R19" s="151">
        <v>162</v>
      </c>
      <c r="S19" s="151">
        <v>96</v>
      </c>
      <c r="T19" s="151">
        <v>66</v>
      </c>
      <c r="U19" s="151"/>
      <c r="V19" s="151">
        <v>76</v>
      </c>
      <c r="W19" s="151">
        <v>49</v>
      </c>
      <c r="X19" s="151">
        <v>27</v>
      </c>
      <c r="Y19" s="151"/>
      <c r="Z19" s="151">
        <v>23</v>
      </c>
      <c r="AA19" s="151">
        <v>13</v>
      </c>
      <c r="AB19" s="151">
        <v>10</v>
      </c>
      <c r="AC19" s="186"/>
    </row>
    <row r="20" spans="1:29" x14ac:dyDescent="0.35">
      <c r="A20" s="169" t="s">
        <v>227</v>
      </c>
      <c r="B20" s="151">
        <v>324</v>
      </c>
      <c r="C20" s="151">
        <v>211</v>
      </c>
      <c r="D20" s="151">
        <v>113</v>
      </c>
      <c r="E20" s="151"/>
      <c r="F20" s="151">
        <v>99</v>
      </c>
      <c r="G20" s="151">
        <v>64</v>
      </c>
      <c r="H20" s="151">
        <v>35</v>
      </c>
      <c r="I20" s="151"/>
      <c r="J20" s="151">
        <v>88</v>
      </c>
      <c r="K20" s="151">
        <v>54</v>
      </c>
      <c r="L20" s="151">
        <v>34</v>
      </c>
      <c r="M20" s="151"/>
      <c r="N20" s="151">
        <v>48</v>
      </c>
      <c r="O20" s="151">
        <v>32</v>
      </c>
      <c r="P20" s="151">
        <v>16</v>
      </c>
      <c r="Q20" s="151"/>
      <c r="R20" s="151">
        <v>68</v>
      </c>
      <c r="S20" s="151">
        <v>46</v>
      </c>
      <c r="T20" s="151">
        <v>22</v>
      </c>
      <c r="U20" s="151"/>
      <c r="V20" s="151">
        <v>15</v>
      </c>
      <c r="W20" s="151">
        <v>12</v>
      </c>
      <c r="X20" s="151">
        <v>3</v>
      </c>
      <c r="Y20" s="151"/>
      <c r="Z20" s="151">
        <v>6</v>
      </c>
      <c r="AA20" s="151">
        <v>3</v>
      </c>
      <c r="AB20" s="151">
        <v>3</v>
      </c>
      <c r="AC20" s="296"/>
    </row>
    <row r="21" spans="1:29" x14ac:dyDescent="0.35">
      <c r="A21" s="169" t="s">
        <v>231</v>
      </c>
      <c r="B21" s="151">
        <v>413</v>
      </c>
      <c r="C21" s="151">
        <v>268</v>
      </c>
      <c r="D21" s="151">
        <v>145</v>
      </c>
      <c r="E21" s="151"/>
      <c r="F21" s="151">
        <v>91</v>
      </c>
      <c r="G21" s="151">
        <v>63</v>
      </c>
      <c r="H21" s="151">
        <v>28</v>
      </c>
      <c r="I21" s="151"/>
      <c r="J21" s="151">
        <v>94</v>
      </c>
      <c r="K21" s="151">
        <v>62</v>
      </c>
      <c r="L21" s="151">
        <v>32</v>
      </c>
      <c r="M21" s="151"/>
      <c r="N21" s="151">
        <v>37</v>
      </c>
      <c r="O21" s="151">
        <v>27</v>
      </c>
      <c r="P21" s="151">
        <v>10</v>
      </c>
      <c r="Q21" s="151"/>
      <c r="R21" s="151">
        <v>155</v>
      </c>
      <c r="S21" s="151">
        <v>91</v>
      </c>
      <c r="T21" s="151">
        <v>64</v>
      </c>
      <c r="U21" s="151"/>
      <c r="V21" s="151">
        <v>25</v>
      </c>
      <c r="W21" s="151">
        <v>18</v>
      </c>
      <c r="X21" s="151">
        <v>7</v>
      </c>
      <c r="Y21" s="151"/>
      <c r="Z21" s="151">
        <v>11</v>
      </c>
      <c r="AA21" s="151">
        <v>7</v>
      </c>
      <c r="AB21" s="151">
        <v>4</v>
      </c>
      <c r="AC21" s="296"/>
    </row>
    <row r="22" spans="1:29" x14ac:dyDescent="0.35">
      <c r="A22" s="169" t="s">
        <v>233</v>
      </c>
      <c r="B22" s="151">
        <v>73</v>
      </c>
      <c r="C22" s="151">
        <v>49</v>
      </c>
      <c r="D22" s="151">
        <v>24</v>
      </c>
      <c r="E22" s="151"/>
      <c r="F22" s="151">
        <v>34</v>
      </c>
      <c r="G22" s="151">
        <v>22</v>
      </c>
      <c r="H22" s="151">
        <v>12</v>
      </c>
      <c r="I22" s="151"/>
      <c r="J22" s="151">
        <v>5</v>
      </c>
      <c r="K22" s="151">
        <v>5</v>
      </c>
      <c r="L22" s="151">
        <v>0</v>
      </c>
      <c r="M22" s="151"/>
      <c r="N22" s="151">
        <v>2</v>
      </c>
      <c r="O22" s="151">
        <v>1</v>
      </c>
      <c r="P22" s="151">
        <v>1</v>
      </c>
      <c r="Q22" s="151"/>
      <c r="R22" s="151">
        <v>17</v>
      </c>
      <c r="S22" s="151">
        <v>11</v>
      </c>
      <c r="T22" s="151">
        <v>6</v>
      </c>
      <c r="U22" s="151"/>
      <c r="V22" s="151">
        <v>14</v>
      </c>
      <c r="W22" s="151">
        <v>9</v>
      </c>
      <c r="X22" s="151">
        <v>5</v>
      </c>
      <c r="Y22" s="151"/>
      <c r="Z22" s="151">
        <v>1</v>
      </c>
      <c r="AA22" s="151">
        <v>1</v>
      </c>
      <c r="AB22" s="151">
        <v>0</v>
      </c>
      <c r="AC22" s="290"/>
    </row>
    <row r="23" spans="1:29" x14ac:dyDescent="0.35">
      <c r="A23" s="169" t="s">
        <v>374</v>
      </c>
      <c r="B23" s="151">
        <v>277</v>
      </c>
      <c r="C23" s="151">
        <v>179</v>
      </c>
      <c r="D23" s="151">
        <v>98</v>
      </c>
      <c r="E23" s="151"/>
      <c r="F23" s="151">
        <v>93</v>
      </c>
      <c r="G23" s="151">
        <v>66</v>
      </c>
      <c r="H23" s="151">
        <v>27</v>
      </c>
      <c r="I23" s="151"/>
      <c r="J23" s="151">
        <v>81</v>
      </c>
      <c r="K23" s="151">
        <v>48</v>
      </c>
      <c r="L23" s="151">
        <v>33</v>
      </c>
      <c r="M23" s="151"/>
      <c r="N23" s="151">
        <v>39</v>
      </c>
      <c r="O23" s="151">
        <v>23</v>
      </c>
      <c r="P23" s="151">
        <v>16</v>
      </c>
      <c r="Q23" s="151"/>
      <c r="R23" s="151">
        <v>46</v>
      </c>
      <c r="S23" s="151">
        <v>30</v>
      </c>
      <c r="T23" s="151">
        <v>16</v>
      </c>
      <c r="U23" s="151"/>
      <c r="V23" s="151">
        <v>10</v>
      </c>
      <c r="W23" s="151">
        <v>7</v>
      </c>
      <c r="X23" s="151">
        <v>3</v>
      </c>
      <c r="Y23" s="151"/>
      <c r="Z23" s="151">
        <v>8</v>
      </c>
      <c r="AA23" s="151">
        <v>5</v>
      </c>
      <c r="AB23" s="151">
        <v>3</v>
      </c>
      <c r="AC23" s="71"/>
    </row>
    <row r="24" spans="1:29" x14ac:dyDescent="0.35">
      <c r="A24" s="169" t="s">
        <v>239</v>
      </c>
      <c r="B24" s="151">
        <v>234</v>
      </c>
      <c r="C24" s="151">
        <v>144</v>
      </c>
      <c r="D24" s="151">
        <v>90</v>
      </c>
      <c r="E24" s="151"/>
      <c r="F24" s="151">
        <v>97</v>
      </c>
      <c r="G24" s="151">
        <v>60</v>
      </c>
      <c r="H24" s="151">
        <v>37</v>
      </c>
      <c r="I24" s="151"/>
      <c r="J24" s="151">
        <v>61</v>
      </c>
      <c r="K24" s="151">
        <v>37</v>
      </c>
      <c r="L24" s="151">
        <v>24</v>
      </c>
      <c r="M24" s="151"/>
      <c r="N24" s="151">
        <v>28</v>
      </c>
      <c r="O24" s="151">
        <v>17</v>
      </c>
      <c r="P24" s="151">
        <v>11</v>
      </c>
      <c r="Q24" s="151"/>
      <c r="R24" s="151">
        <v>23</v>
      </c>
      <c r="S24" s="151">
        <v>12</v>
      </c>
      <c r="T24" s="151">
        <v>11</v>
      </c>
      <c r="U24" s="151"/>
      <c r="V24" s="151">
        <v>9</v>
      </c>
      <c r="W24" s="151">
        <v>6</v>
      </c>
      <c r="X24" s="151">
        <v>3</v>
      </c>
      <c r="Y24" s="151"/>
      <c r="Z24" s="151">
        <v>16</v>
      </c>
      <c r="AA24" s="151">
        <v>12</v>
      </c>
      <c r="AB24" s="151">
        <v>4</v>
      </c>
      <c r="AC24" s="263"/>
    </row>
    <row r="25" spans="1:29" x14ac:dyDescent="0.35">
      <c r="A25" s="169" t="s">
        <v>244</v>
      </c>
      <c r="B25" s="151">
        <v>231</v>
      </c>
      <c r="C25" s="151">
        <v>143</v>
      </c>
      <c r="D25" s="151">
        <v>88</v>
      </c>
      <c r="E25" s="151"/>
      <c r="F25" s="151">
        <v>55</v>
      </c>
      <c r="G25" s="151">
        <v>32</v>
      </c>
      <c r="H25" s="151">
        <v>23</v>
      </c>
      <c r="I25" s="151"/>
      <c r="J25" s="151">
        <v>61</v>
      </c>
      <c r="K25" s="151">
        <v>37</v>
      </c>
      <c r="L25" s="151">
        <v>24</v>
      </c>
      <c r="M25" s="151"/>
      <c r="N25" s="151">
        <v>60</v>
      </c>
      <c r="O25" s="151">
        <v>37</v>
      </c>
      <c r="P25" s="151">
        <v>23</v>
      </c>
      <c r="Q25" s="151"/>
      <c r="R25" s="151">
        <v>34</v>
      </c>
      <c r="S25" s="151">
        <v>24</v>
      </c>
      <c r="T25" s="151">
        <v>10</v>
      </c>
      <c r="U25" s="151"/>
      <c r="V25" s="151">
        <v>6</v>
      </c>
      <c r="W25" s="151">
        <v>2</v>
      </c>
      <c r="X25" s="151">
        <v>4</v>
      </c>
      <c r="Y25" s="151"/>
      <c r="Z25" s="151">
        <v>15</v>
      </c>
      <c r="AA25" s="151">
        <v>11</v>
      </c>
      <c r="AB25" s="151">
        <v>4</v>
      </c>
      <c r="AC25" s="297"/>
    </row>
    <row r="26" spans="1:29" x14ac:dyDescent="0.3">
      <c r="A26" s="50"/>
      <c r="B26" s="151"/>
      <c r="C26" s="151"/>
      <c r="D26" s="151"/>
      <c r="E26" s="151"/>
      <c r="F26" s="151"/>
      <c r="G26" s="151"/>
      <c r="H26" s="151"/>
      <c r="I26" s="151"/>
      <c r="J26" s="151"/>
      <c r="K26" s="151"/>
      <c r="L26" s="151"/>
      <c r="M26" s="151"/>
      <c r="N26" s="151"/>
      <c r="O26" s="151"/>
      <c r="P26" s="151"/>
      <c r="Q26" s="151"/>
      <c r="R26" s="151"/>
      <c r="S26" s="151"/>
      <c r="T26" s="151"/>
      <c r="U26" s="151"/>
      <c r="V26" s="151"/>
      <c r="W26" s="151"/>
      <c r="X26" s="151"/>
      <c r="Y26" s="151"/>
      <c r="Z26" s="151"/>
      <c r="AA26" s="151"/>
      <c r="AB26" s="151"/>
      <c r="AC26" s="298"/>
    </row>
    <row r="27" spans="1:29" s="41" customFormat="1" x14ac:dyDescent="0.3">
      <c r="A27" s="142" t="s">
        <v>303</v>
      </c>
      <c r="B27" s="154">
        <v>2179</v>
      </c>
      <c r="C27" s="154">
        <v>1436</v>
      </c>
      <c r="D27" s="154">
        <v>743</v>
      </c>
      <c r="E27" s="154"/>
      <c r="F27" s="154">
        <v>735</v>
      </c>
      <c r="G27" s="154">
        <v>478</v>
      </c>
      <c r="H27" s="154">
        <v>257</v>
      </c>
      <c r="I27" s="154"/>
      <c r="J27" s="154">
        <v>597</v>
      </c>
      <c r="K27" s="154">
        <v>361</v>
      </c>
      <c r="L27" s="154">
        <v>236</v>
      </c>
      <c r="M27" s="154"/>
      <c r="N27" s="154">
        <v>343</v>
      </c>
      <c r="O27" s="154">
        <v>256</v>
      </c>
      <c r="P27" s="154">
        <v>87</v>
      </c>
      <c r="Q27" s="154"/>
      <c r="R27" s="154">
        <v>393</v>
      </c>
      <c r="S27" s="154">
        <v>261</v>
      </c>
      <c r="T27" s="154">
        <v>132</v>
      </c>
      <c r="U27" s="154"/>
      <c r="V27" s="154">
        <v>72</v>
      </c>
      <c r="W27" s="154">
        <v>55</v>
      </c>
      <c r="X27" s="154">
        <v>17</v>
      </c>
      <c r="Y27" s="154"/>
      <c r="Z27" s="154">
        <v>39</v>
      </c>
      <c r="AA27" s="154">
        <v>25</v>
      </c>
      <c r="AB27" s="154">
        <v>14</v>
      </c>
      <c r="AC27" s="298"/>
    </row>
    <row r="28" spans="1:29" x14ac:dyDescent="0.35">
      <c r="A28" s="169" t="s">
        <v>373</v>
      </c>
      <c r="B28" s="151">
        <v>185</v>
      </c>
      <c r="C28" s="151">
        <v>123</v>
      </c>
      <c r="D28" s="151">
        <v>62</v>
      </c>
      <c r="E28" s="151"/>
      <c r="F28" s="151">
        <v>43</v>
      </c>
      <c r="G28" s="151">
        <v>28</v>
      </c>
      <c r="H28" s="151">
        <v>15</v>
      </c>
      <c r="I28" s="151"/>
      <c r="J28" s="151">
        <v>35</v>
      </c>
      <c r="K28" s="151">
        <v>19</v>
      </c>
      <c r="L28" s="151">
        <v>16</v>
      </c>
      <c r="M28" s="151"/>
      <c r="N28" s="151">
        <v>18</v>
      </c>
      <c r="O28" s="151">
        <v>11</v>
      </c>
      <c r="P28" s="151">
        <v>7</v>
      </c>
      <c r="Q28" s="151"/>
      <c r="R28" s="151">
        <v>69</v>
      </c>
      <c r="S28" s="151">
        <v>51</v>
      </c>
      <c r="T28" s="151">
        <v>18</v>
      </c>
      <c r="U28" s="151"/>
      <c r="V28" s="151">
        <v>12</v>
      </c>
      <c r="W28" s="151">
        <v>9</v>
      </c>
      <c r="X28" s="151">
        <v>3</v>
      </c>
      <c r="Y28" s="151"/>
      <c r="Z28" s="151">
        <v>8</v>
      </c>
      <c r="AA28" s="151">
        <v>5</v>
      </c>
      <c r="AB28" s="151">
        <v>3</v>
      </c>
      <c r="AC28" s="298"/>
    </row>
    <row r="29" spans="1:29" x14ac:dyDescent="0.35">
      <c r="A29" s="169" t="s">
        <v>227</v>
      </c>
      <c r="B29" s="151">
        <v>566</v>
      </c>
      <c r="C29" s="151">
        <v>355</v>
      </c>
      <c r="D29" s="151">
        <v>211</v>
      </c>
      <c r="E29" s="151"/>
      <c r="F29" s="151">
        <v>165</v>
      </c>
      <c r="G29" s="151">
        <v>82</v>
      </c>
      <c r="H29" s="151">
        <v>83</v>
      </c>
      <c r="I29" s="151"/>
      <c r="J29" s="151">
        <v>173</v>
      </c>
      <c r="K29" s="151">
        <v>113</v>
      </c>
      <c r="L29" s="151">
        <v>60</v>
      </c>
      <c r="M29" s="151"/>
      <c r="N29" s="151">
        <v>106</v>
      </c>
      <c r="O29" s="151">
        <v>76</v>
      </c>
      <c r="P29" s="151">
        <v>30</v>
      </c>
      <c r="Q29" s="151"/>
      <c r="R29" s="151">
        <v>102</v>
      </c>
      <c r="S29" s="151">
        <v>68</v>
      </c>
      <c r="T29" s="151">
        <v>34</v>
      </c>
      <c r="U29" s="151"/>
      <c r="V29" s="151">
        <v>16</v>
      </c>
      <c r="W29" s="151">
        <v>13</v>
      </c>
      <c r="X29" s="151">
        <v>3</v>
      </c>
      <c r="Y29" s="151"/>
      <c r="Z29" s="151">
        <v>4</v>
      </c>
      <c r="AA29" s="151">
        <v>3</v>
      </c>
      <c r="AB29" s="151">
        <v>1</v>
      </c>
      <c r="AC29" s="298"/>
    </row>
    <row r="30" spans="1:29" x14ac:dyDescent="0.35">
      <c r="A30" s="169" t="s">
        <v>231</v>
      </c>
      <c r="B30" s="151">
        <v>114</v>
      </c>
      <c r="C30" s="151">
        <v>63</v>
      </c>
      <c r="D30" s="151">
        <v>51</v>
      </c>
      <c r="E30" s="151"/>
      <c r="F30" s="151">
        <v>37</v>
      </c>
      <c r="G30" s="151">
        <v>19</v>
      </c>
      <c r="H30" s="151">
        <v>18</v>
      </c>
      <c r="I30" s="151"/>
      <c r="J30" s="151">
        <v>30</v>
      </c>
      <c r="K30" s="151">
        <v>16</v>
      </c>
      <c r="L30" s="151">
        <v>14</v>
      </c>
      <c r="M30" s="151"/>
      <c r="N30" s="151">
        <v>12</v>
      </c>
      <c r="O30" s="151">
        <v>7</v>
      </c>
      <c r="P30" s="151">
        <v>5</v>
      </c>
      <c r="Q30" s="151"/>
      <c r="R30" s="151">
        <v>16</v>
      </c>
      <c r="S30" s="151">
        <v>8</v>
      </c>
      <c r="T30" s="151">
        <v>8</v>
      </c>
      <c r="U30" s="151"/>
      <c r="V30" s="151">
        <v>15</v>
      </c>
      <c r="W30" s="151">
        <v>10</v>
      </c>
      <c r="X30" s="151">
        <v>5</v>
      </c>
      <c r="Y30" s="151"/>
      <c r="Z30" s="151">
        <v>4</v>
      </c>
      <c r="AA30" s="151">
        <v>3</v>
      </c>
      <c r="AB30" s="151">
        <v>1</v>
      </c>
      <c r="AC30" s="297"/>
    </row>
    <row r="31" spans="1:29" x14ac:dyDescent="0.35">
      <c r="A31" s="169" t="s">
        <v>233</v>
      </c>
      <c r="B31" s="151">
        <v>70</v>
      </c>
      <c r="C31" s="151">
        <v>45</v>
      </c>
      <c r="D31" s="151">
        <v>25</v>
      </c>
      <c r="E31" s="151"/>
      <c r="F31" s="151">
        <v>34</v>
      </c>
      <c r="G31" s="151">
        <v>23</v>
      </c>
      <c r="H31" s="151">
        <v>11</v>
      </c>
      <c r="I31" s="151"/>
      <c r="J31" s="151">
        <v>17</v>
      </c>
      <c r="K31" s="151">
        <v>10</v>
      </c>
      <c r="L31" s="151">
        <v>7</v>
      </c>
      <c r="M31" s="151"/>
      <c r="N31" s="151">
        <v>12</v>
      </c>
      <c r="O31" s="151">
        <v>7</v>
      </c>
      <c r="P31" s="151">
        <v>5</v>
      </c>
      <c r="Q31" s="151"/>
      <c r="R31" s="151">
        <v>7</v>
      </c>
      <c r="S31" s="151">
        <v>5</v>
      </c>
      <c r="T31" s="151">
        <v>2</v>
      </c>
      <c r="U31" s="151"/>
      <c r="V31" s="151">
        <v>0</v>
      </c>
      <c r="W31" s="151">
        <v>0</v>
      </c>
      <c r="X31" s="151">
        <v>0</v>
      </c>
      <c r="Y31" s="151"/>
      <c r="Z31" s="151">
        <v>0</v>
      </c>
      <c r="AA31" s="151">
        <v>0</v>
      </c>
      <c r="AB31" s="151">
        <v>0</v>
      </c>
      <c r="AC31" s="298"/>
    </row>
    <row r="32" spans="1:29" x14ac:dyDescent="0.35">
      <c r="A32" s="169" t="s">
        <v>374</v>
      </c>
      <c r="B32" s="151">
        <v>257</v>
      </c>
      <c r="C32" s="151">
        <v>170</v>
      </c>
      <c r="D32" s="151">
        <v>87</v>
      </c>
      <c r="E32" s="151"/>
      <c r="F32" s="151">
        <v>77</v>
      </c>
      <c r="G32" s="151">
        <v>50</v>
      </c>
      <c r="H32" s="151">
        <v>27</v>
      </c>
      <c r="I32" s="151"/>
      <c r="J32" s="151">
        <v>86</v>
      </c>
      <c r="K32" s="151">
        <v>52</v>
      </c>
      <c r="L32" s="151">
        <v>34</v>
      </c>
      <c r="M32" s="151"/>
      <c r="N32" s="151">
        <v>37</v>
      </c>
      <c r="O32" s="151">
        <v>27</v>
      </c>
      <c r="P32" s="151">
        <v>10</v>
      </c>
      <c r="Q32" s="151"/>
      <c r="R32" s="151">
        <v>48</v>
      </c>
      <c r="S32" s="151">
        <v>35</v>
      </c>
      <c r="T32" s="151">
        <v>13</v>
      </c>
      <c r="U32" s="151"/>
      <c r="V32" s="151">
        <v>2</v>
      </c>
      <c r="W32" s="151">
        <v>2</v>
      </c>
      <c r="X32" s="151">
        <v>0</v>
      </c>
      <c r="Y32" s="151"/>
      <c r="Z32" s="151">
        <v>7</v>
      </c>
      <c r="AA32" s="151">
        <v>4</v>
      </c>
      <c r="AB32" s="151">
        <v>3</v>
      </c>
      <c r="AC32" s="298"/>
    </row>
    <row r="33" spans="1:32" x14ac:dyDescent="0.35">
      <c r="A33" s="169" t="s">
        <v>239</v>
      </c>
      <c r="B33" s="151">
        <v>751</v>
      </c>
      <c r="C33" s="151">
        <v>522</v>
      </c>
      <c r="D33" s="151">
        <v>229</v>
      </c>
      <c r="E33" s="151"/>
      <c r="F33" s="151">
        <v>321</v>
      </c>
      <c r="G33" s="151">
        <v>240</v>
      </c>
      <c r="H33" s="151">
        <v>81</v>
      </c>
      <c r="I33" s="151"/>
      <c r="J33" s="151">
        <v>176</v>
      </c>
      <c r="K33" s="151">
        <v>98</v>
      </c>
      <c r="L33" s="151">
        <v>78</v>
      </c>
      <c r="M33" s="151"/>
      <c r="N33" s="151">
        <v>114</v>
      </c>
      <c r="O33" s="151">
        <v>95</v>
      </c>
      <c r="P33" s="151">
        <v>19</v>
      </c>
      <c r="Q33" s="151"/>
      <c r="R33" s="151">
        <v>114</v>
      </c>
      <c r="S33" s="151">
        <v>69</v>
      </c>
      <c r="T33" s="151">
        <v>45</v>
      </c>
      <c r="U33" s="151"/>
      <c r="V33" s="151">
        <v>20</v>
      </c>
      <c r="W33" s="151">
        <v>15</v>
      </c>
      <c r="X33" s="151">
        <v>5</v>
      </c>
      <c r="Y33" s="151"/>
      <c r="Z33" s="151">
        <v>6</v>
      </c>
      <c r="AA33" s="151">
        <v>5</v>
      </c>
      <c r="AB33" s="151">
        <v>1</v>
      </c>
      <c r="AC33" s="298"/>
    </row>
    <row r="34" spans="1:32" ht="14.5" thickBot="1" x14ac:dyDescent="0.4">
      <c r="A34" s="169" t="s">
        <v>244</v>
      </c>
      <c r="B34" s="151">
        <v>236</v>
      </c>
      <c r="C34" s="151">
        <v>158</v>
      </c>
      <c r="D34" s="151">
        <v>78</v>
      </c>
      <c r="E34" s="151"/>
      <c r="F34" s="151">
        <v>58</v>
      </c>
      <c r="G34" s="151">
        <v>36</v>
      </c>
      <c r="H34" s="151">
        <v>22</v>
      </c>
      <c r="I34" s="151"/>
      <c r="J34" s="151">
        <v>80</v>
      </c>
      <c r="K34" s="151">
        <v>53</v>
      </c>
      <c r="L34" s="151">
        <v>27</v>
      </c>
      <c r="M34" s="151"/>
      <c r="N34" s="151">
        <v>44</v>
      </c>
      <c r="O34" s="151">
        <v>33</v>
      </c>
      <c r="P34" s="151">
        <v>11</v>
      </c>
      <c r="Q34" s="151"/>
      <c r="R34" s="151">
        <v>37</v>
      </c>
      <c r="S34" s="151">
        <v>25</v>
      </c>
      <c r="T34" s="151">
        <v>12</v>
      </c>
      <c r="U34" s="151"/>
      <c r="V34" s="151">
        <v>7</v>
      </c>
      <c r="W34" s="151">
        <v>6</v>
      </c>
      <c r="X34" s="151">
        <v>1</v>
      </c>
      <c r="Y34" s="151"/>
      <c r="Z34" s="151">
        <v>10</v>
      </c>
      <c r="AA34" s="151">
        <v>5</v>
      </c>
      <c r="AB34" s="151">
        <v>5</v>
      </c>
      <c r="AC34" s="298"/>
    </row>
    <row r="35" spans="1:32" x14ac:dyDescent="0.3">
      <c r="A35" s="203" t="s">
        <v>305</v>
      </c>
      <c r="B35" s="280"/>
      <c r="C35" s="280"/>
      <c r="D35" s="280"/>
      <c r="E35" s="280"/>
      <c r="F35" s="280"/>
      <c r="G35" s="280"/>
      <c r="H35" s="280"/>
      <c r="I35" s="280"/>
      <c r="J35" s="280"/>
      <c r="K35" s="280"/>
      <c r="L35" s="280"/>
      <c r="M35" s="280"/>
      <c r="N35" s="280"/>
      <c r="O35" s="280"/>
      <c r="P35" s="280"/>
      <c r="Q35" s="280"/>
      <c r="R35" s="280"/>
      <c r="S35" s="280"/>
      <c r="T35" s="280"/>
      <c r="U35" s="280"/>
      <c r="V35" s="280"/>
      <c r="W35" s="280"/>
      <c r="X35" s="280"/>
      <c r="Y35" s="280"/>
      <c r="Z35" s="280"/>
      <c r="AA35" s="280"/>
      <c r="AB35" s="280"/>
      <c r="AC35" s="297"/>
      <c r="AE35" s="68"/>
      <c r="AF35" s="69"/>
    </row>
    <row r="36" spans="1:32" x14ac:dyDescent="0.3">
      <c r="A36" s="77"/>
      <c r="B36" s="83"/>
      <c r="C36" s="83"/>
      <c r="D36" s="83"/>
      <c r="E36" s="83"/>
      <c r="F36" s="83"/>
      <c r="G36" s="83"/>
      <c r="H36" s="83"/>
      <c r="I36" s="83"/>
      <c r="J36" s="83"/>
      <c r="K36" s="83"/>
      <c r="L36" s="83"/>
      <c r="M36" s="83"/>
      <c r="N36" s="83"/>
      <c r="O36" s="83"/>
      <c r="P36" s="83"/>
      <c r="Q36" s="83"/>
      <c r="R36" s="83"/>
      <c r="S36" s="83"/>
      <c r="T36" s="83"/>
      <c r="U36" s="83"/>
      <c r="V36" s="83"/>
      <c r="W36" s="83"/>
      <c r="X36" s="83"/>
      <c r="Y36" s="83"/>
      <c r="Z36" s="83"/>
      <c r="AA36" s="83"/>
      <c r="AB36" s="83"/>
      <c r="AC36" s="298"/>
      <c r="AE36" s="68"/>
      <c r="AF36" s="69"/>
    </row>
    <row r="37" spans="1:32" x14ac:dyDescent="0.3">
      <c r="A37" s="77"/>
      <c r="B37" s="83"/>
      <c r="C37" s="83"/>
      <c r="D37" s="83"/>
      <c r="E37" s="83"/>
      <c r="F37" s="83"/>
      <c r="G37" s="83"/>
      <c r="H37" s="83"/>
      <c r="I37" s="83"/>
      <c r="J37" s="83"/>
      <c r="K37" s="83"/>
      <c r="L37" s="83"/>
      <c r="M37" s="83"/>
      <c r="N37" s="83"/>
      <c r="O37" s="83"/>
      <c r="P37" s="83"/>
      <c r="Q37" s="83"/>
      <c r="R37" s="83"/>
      <c r="S37" s="83"/>
      <c r="T37" s="83"/>
      <c r="U37" s="83"/>
      <c r="V37" s="83"/>
      <c r="W37" s="83"/>
      <c r="X37" s="83"/>
      <c r="Y37" s="83"/>
      <c r="Z37" s="83"/>
      <c r="AA37" s="83"/>
      <c r="AB37" s="83"/>
      <c r="AC37" s="290"/>
      <c r="AE37" s="68"/>
      <c r="AF37" s="69"/>
    </row>
    <row r="38" spans="1:32" ht="15.75" customHeight="1" x14ac:dyDescent="0.35">
      <c r="A38" s="337" t="s">
        <v>394</v>
      </c>
      <c r="B38" s="337"/>
      <c r="C38" s="337"/>
      <c r="D38" s="337"/>
      <c r="E38" s="337"/>
      <c r="F38" s="337"/>
      <c r="G38" s="337"/>
      <c r="H38" s="337"/>
      <c r="I38" s="337"/>
      <c r="J38" s="337"/>
      <c r="K38" s="337"/>
      <c r="L38" s="337"/>
      <c r="M38" s="337"/>
      <c r="N38" s="337"/>
      <c r="O38" s="337"/>
      <c r="P38" s="337"/>
      <c r="Q38" s="337"/>
      <c r="R38" s="337"/>
      <c r="S38" s="337"/>
      <c r="T38" s="337"/>
      <c r="U38" s="337"/>
      <c r="V38" s="337"/>
      <c r="W38" s="337"/>
      <c r="X38" s="337"/>
      <c r="Y38" s="337"/>
      <c r="Z38" s="337"/>
      <c r="AA38" s="337"/>
      <c r="AB38" s="337"/>
      <c r="AC38" s="290"/>
      <c r="AE38" s="68"/>
      <c r="AF38" s="68"/>
    </row>
    <row r="39" spans="1:32" ht="15.75" customHeight="1" x14ac:dyDescent="0.35">
      <c r="A39" s="335" t="s">
        <v>260</v>
      </c>
      <c r="B39" s="335"/>
      <c r="C39" s="335"/>
      <c r="D39" s="335"/>
      <c r="E39" s="335"/>
      <c r="F39" s="335"/>
      <c r="G39" s="335"/>
      <c r="H39" s="335"/>
      <c r="I39" s="335"/>
      <c r="J39" s="335"/>
      <c r="K39" s="335"/>
      <c r="L39" s="335"/>
      <c r="M39" s="335"/>
      <c r="N39" s="335"/>
      <c r="O39" s="335"/>
      <c r="P39" s="335"/>
      <c r="Q39" s="335"/>
      <c r="R39" s="335"/>
      <c r="S39" s="335"/>
      <c r="T39" s="335"/>
      <c r="U39" s="335"/>
      <c r="V39" s="335"/>
      <c r="W39" s="335"/>
      <c r="X39" s="335"/>
      <c r="Y39" s="335"/>
      <c r="Z39" s="335"/>
      <c r="AA39" s="335"/>
      <c r="AB39" s="335"/>
      <c r="AC39" s="95"/>
      <c r="AD39" s="31" t="s">
        <v>0</v>
      </c>
      <c r="AE39" s="68"/>
      <c r="AF39" s="68"/>
    </row>
    <row r="40" spans="1:32" ht="15.75" customHeight="1" x14ac:dyDescent="0.35">
      <c r="A40" s="337" t="s">
        <v>330</v>
      </c>
      <c r="B40" s="337"/>
      <c r="C40" s="337"/>
      <c r="D40" s="337"/>
      <c r="E40" s="337"/>
      <c r="F40" s="337"/>
      <c r="G40" s="337"/>
      <c r="H40" s="337"/>
      <c r="I40" s="337"/>
      <c r="J40" s="337"/>
      <c r="K40" s="337"/>
      <c r="L40" s="337"/>
      <c r="M40" s="337"/>
      <c r="N40" s="337"/>
      <c r="O40" s="337"/>
      <c r="P40" s="337"/>
      <c r="Q40" s="337"/>
      <c r="R40" s="337"/>
      <c r="S40" s="337"/>
      <c r="T40" s="337"/>
      <c r="U40" s="337"/>
      <c r="V40" s="337"/>
      <c r="W40" s="337"/>
      <c r="X40" s="337"/>
      <c r="Y40" s="337"/>
      <c r="Z40" s="337"/>
      <c r="AA40" s="337"/>
      <c r="AB40" s="337"/>
      <c r="AC40" s="71"/>
      <c r="AE40" s="68"/>
      <c r="AF40" s="68"/>
    </row>
    <row r="41" spans="1:32" ht="15.75" customHeight="1" x14ac:dyDescent="0.35">
      <c r="A41" s="337" t="s">
        <v>136</v>
      </c>
      <c r="B41" s="337"/>
      <c r="C41" s="337"/>
      <c r="D41" s="337"/>
      <c r="E41" s="337"/>
      <c r="F41" s="337"/>
      <c r="G41" s="337"/>
      <c r="H41" s="337"/>
      <c r="I41" s="337"/>
      <c r="J41" s="337"/>
      <c r="K41" s="337"/>
      <c r="L41" s="337"/>
      <c r="M41" s="337"/>
      <c r="N41" s="337"/>
      <c r="O41" s="337"/>
      <c r="P41" s="337"/>
      <c r="Q41" s="337"/>
      <c r="R41" s="337"/>
      <c r="S41" s="337"/>
      <c r="T41" s="337"/>
      <c r="U41" s="337"/>
      <c r="V41" s="337"/>
      <c r="W41" s="337"/>
      <c r="X41" s="337"/>
      <c r="Y41" s="337"/>
      <c r="Z41" s="337"/>
      <c r="AA41" s="337"/>
      <c r="AB41" s="337"/>
      <c r="AC41" s="71"/>
      <c r="AE41" s="68"/>
      <c r="AF41" s="68"/>
    </row>
    <row r="42" spans="1:32" s="71" customFormat="1" ht="15.75" customHeight="1" thickBot="1" x14ac:dyDescent="0.4">
      <c r="A42" s="344" t="s">
        <v>289</v>
      </c>
      <c r="B42" s="344"/>
      <c r="C42" s="344"/>
      <c r="D42" s="344"/>
      <c r="E42" s="344"/>
      <c r="F42" s="344"/>
      <c r="G42" s="344"/>
      <c r="H42" s="344"/>
      <c r="I42" s="344"/>
      <c r="J42" s="344"/>
      <c r="K42" s="344"/>
      <c r="L42" s="344"/>
      <c r="M42" s="344"/>
      <c r="N42" s="344"/>
      <c r="O42" s="344"/>
      <c r="P42" s="344"/>
      <c r="Q42" s="344"/>
      <c r="R42" s="344"/>
      <c r="S42" s="344"/>
      <c r="T42" s="344"/>
      <c r="U42" s="344"/>
      <c r="V42" s="344"/>
      <c r="W42" s="344"/>
      <c r="X42" s="344"/>
      <c r="Y42" s="344"/>
      <c r="Z42" s="344"/>
      <c r="AA42" s="344"/>
      <c r="AB42" s="344"/>
      <c r="AE42" s="89"/>
      <c r="AF42" s="89"/>
    </row>
    <row r="43" spans="1:32" ht="21" customHeight="1" x14ac:dyDescent="0.3">
      <c r="A43" s="331" t="s">
        <v>331</v>
      </c>
      <c r="B43" s="333" t="s">
        <v>158</v>
      </c>
      <c r="C43" s="333"/>
      <c r="D43" s="333"/>
      <c r="E43" s="245"/>
      <c r="F43" s="333" t="s">
        <v>350</v>
      </c>
      <c r="G43" s="333"/>
      <c r="H43" s="333"/>
      <c r="I43" s="245"/>
      <c r="J43" s="333" t="s">
        <v>351</v>
      </c>
      <c r="K43" s="333"/>
      <c r="L43" s="333"/>
      <c r="M43" s="245"/>
      <c r="N43" s="333" t="s">
        <v>352</v>
      </c>
      <c r="O43" s="333"/>
      <c r="P43" s="333"/>
      <c r="Q43" s="245"/>
      <c r="R43" s="333" t="s">
        <v>353</v>
      </c>
      <c r="S43" s="333"/>
      <c r="T43" s="333"/>
      <c r="U43" s="245"/>
      <c r="V43" s="333" t="s">
        <v>354</v>
      </c>
      <c r="W43" s="333"/>
      <c r="X43" s="333"/>
      <c r="Y43" s="245"/>
      <c r="Z43" s="333" t="s">
        <v>355</v>
      </c>
      <c r="AA43" s="333"/>
      <c r="AB43" s="333"/>
      <c r="AC43" s="71"/>
      <c r="AD43" s="30"/>
      <c r="AE43" s="30"/>
      <c r="AF43" s="30"/>
    </row>
    <row r="44" spans="1:32" ht="21" customHeight="1" x14ac:dyDescent="0.3">
      <c r="A44" s="332"/>
      <c r="B44" s="244" t="s">
        <v>158</v>
      </c>
      <c r="C44" s="244" t="s">
        <v>297</v>
      </c>
      <c r="D44" s="244" t="s">
        <v>298</v>
      </c>
      <c r="E44" s="245"/>
      <c r="F44" s="244" t="s">
        <v>158</v>
      </c>
      <c r="G44" s="244" t="s">
        <v>297</v>
      </c>
      <c r="H44" s="244" t="s">
        <v>298</v>
      </c>
      <c r="I44" s="245"/>
      <c r="J44" s="244" t="s">
        <v>158</v>
      </c>
      <c r="K44" s="244" t="s">
        <v>297</v>
      </c>
      <c r="L44" s="244" t="s">
        <v>298</v>
      </c>
      <c r="M44" s="245"/>
      <c r="N44" s="244" t="s">
        <v>158</v>
      </c>
      <c r="O44" s="244" t="s">
        <v>297</v>
      </c>
      <c r="P44" s="244" t="s">
        <v>298</v>
      </c>
      <c r="Q44" s="245"/>
      <c r="R44" s="244" t="s">
        <v>158</v>
      </c>
      <c r="S44" s="244" t="s">
        <v>297</v>
      </c>
      <c r="T44" s="244" t="s">
        <v>298</v>
      </c>
      <c r="U44" s="245"/>
      <c r="V44" s="244" t="s">
        <v>158</v>
      </c>
      <c r="W44" s="244" t="s">
        <v>297</v>
      </c>
      <c r="X44" s="244" t="s">
        <v>298</v>
      </c>
      <c r="Y44" s="245"/>
      <c r="Z44" s="244" t="s">
        <v>158</v>
      </c>
      <c r="AA44" s="244" t="s">
        <v>297</v>
      </c>
      <c r="AB44" s="244" t="s">
        <v>298</v>
      </c>
      <c r="AC44" s="71"/>
      <c r="AD44" s="30"/>
      <c r="AE44" s="30"/>
      <c r="AF44" s="30"/>
    </row>
    <row r="45" spans="1:32" x14ac:dyDescent="0.3">
      <c r="A45" s="77"/>
      <c r="B45" s="83"/>
      <c r="C45" s="83"/>
      <c r="D45" s="83"/>
      <c r="E45" s="83"/>
      <c r="F45" s="83"/>
      <c r="G45" s="83"/>
      <c r="H45" s="83"/>
      <c r="I45" s="83"/>
      <c r="J45" s="83"/>
      <c r="K45" s="83"/>
      <c r="L45" s="83"/>
      <c r="M45" s="83"/>
      <c r="N45" s="83"/>
      <c r="O45" s="83"/>
      <c r="P45" s="83"/>
      <c r="Q45" s="83"/>
      <c r="R45" s="83"/>
      <c r="S45" s="83"/>
      <c r="T45" s="83"/>
      <c r="U45" s="83"/>
      <c r="V45" s="83"/>
      <c r="W45" s="83"/>
      <c r="X45" s="83"/>
      <c r="Y45" s="83"/>
      <c r="Z45" s="83"/>
      <c r="AA45" s="83"/>
      <c r="AB45" s="83"/>
      <c r="AC45" s="71"/>
    </row>
    <row r="46" spans="1:32" s="41" customFormat="1" x14ac:dyDescent="0.3">
      <c r="A46" s="142" t="s">
        <v>158</v>
      </c>
      <c r="B46" s="157">
        <v>4.1842266534672135</v>
      </c>
      <c r="C46" s="157">
        <v>5.3441128472547881</v>
      </c>
      <c r="D46" s="157">
        <v>3.0120938696591728</v>
      </c>
      <c r="E46" s="157" t="s">
        <v>340</v>
      </c>
      <c r="F46" s="157">
        <v>6.4879583118163469</v>
      </c>
      <c r="G46" s="157">
        <v>7.9927503398278201</v>
      </c>
      <c r="H46" s="157">
        <v>4.8704461328657702</v>
      </c>
      <c r="I46" s="157" t="s">
        <v>340</v>
      </c>
      <c r="J46" s="157">
        <v>6.476125666326416</v>
      </c>
      <c r="K46" s="157">
        <v>7.7502214348981395</v>
      </c>
      <c r="L46" s="157">
        <v>5.1383399209486171</v>
      </c>
      <c r="M46" s="157" t="s">
        <v>340</v>
      </c>
      <c r="N46" s="157">
        <v>4.1342712575589289</v>
      </c>
      <c r="O46" s="157">
        <v>5.5966978268787182</v>
      </c>
      <c r="P46" s="157">
        <v>2.6226628184213832</v>
      </c>
      <c r="Q46" s="157" t="s">
        <v>340</v>
      </c>
      <c r="R46" s="157">
        <v>4.5410872313527184</v>
      </c>
      <c r="S46" s="157">
        <v>5.7811076237724004</v>
      </c>
      <c r="T46" s="157">
        <v>3.3036977167104462</v>
      </c>
      <c r="U46" s="157" t="s">
        <v>340</v>
      </c>
      <c r="V46" s="157">
        <v>1.414506480558325</v>
      </c>
      <c r="W46" s="157">
        <v>2.0101781170483459</v>
      </c>
      <c r="X46" s="157">
        <v>0.84269662921348309</v>
      </c>
      <c r="Y46" s="157" t="s">
        <v>340</v>
      </c>
      <c r="Z46" s="157">
        <v>0.78802728296139324</v>
      </c>
      <c r="AA46" s="157">
        <v>1.0591471801925723</v>
      </c>
      <c r="AB46" s="157">
        <v>0.53632997062954924</v>
      </c>
      <c r="AC46" s="71"/>
      <c r="AD46" s="38"/>
    </row>
    <row r="47" spans="1:32" x14ac:dyDescent="0.35">
      <c r="A47" s="169" t="s">
        <v>373</v>
      </c>
      <c r="B47" s="152">
        <v>3.3250083870727254</v>
      </c>
      <c r="C47" s="152">
        <v>4.0764139590854391</v>
      </c>
      <c r="D47" s="152">
        <v>2.586652871184687</v>
      </c>
      <c r="E47" s="152" t="s">
        <v>340</v>
      </c>
      <c r="F47" s="152">
        <v>5.2744630071599046</v>
      </c>
      <c r="G47" s="152">
        <v>5.7630244352236053</v>
      </c>
      <c r="H47" s="152">
        <v>4.7501237011380502</v>
      </c>
      <c r="I47" s="152" t="s">
        <v>340</v>
      </c>
      <c r="J47" s="152">
        <v>5.0211416490486256</v>
      </c>
      <c r="K47" s="152">
        <v>5.8673469387755102</v>
      </c>
      <c r="L47" s="152">
        <v>4.1118421052631584</v>
      </c>
      <c r="M47" s="152" t="s">
        <v>340</v>
      </c>
      <c r="N47" s="152">
        <v>3.6098098649765777</v>
      </c>
      <c r="O47" s="152">
        <v>4.3051771117166213</v>
      </c>
      <c r="P47" s="152">
        <v>2.8985507246376812</v>
      </c>
      <c r="Q47" s="152" t="s">
        <v>340</v>
      </c>
      <c r="R47" s="152">
        <v>4.0412876137158857</v>
      </c>
      <c r="S47" s="152">
        <v>5.2537526804860617</v>
      </c>
      <c r="T47" s="152">
        <v>2.878684030157642</v>
      </c>
      <c r="U47" s="152" t="s">
        <v>340</v>
      </c>
      <c r="V47" s="152">
        <v>1.7871649065800164</v>
      </c>
      <c r="W47" s="152">
        <v>2.4871355060034306</v>
      </c>
      <c r="X47" s="152">
        <v>1.1574074074074074</v>
      </c>
      <c r="Y47" s="152" t="s">
        <v>340</v>
      </c>
      <c r="Z47" s="152">
        <v>0.67626527050610818</v>
      </c>
      <c r="AA47" s="152">
        <v>0.81743869209809261</v>
      </c>
      <c r="AB47" s="152">
        <v>0.54575986565911005</v>
      </c>
      <c r="AC47" s="71"/>
    </row>
    <row r="48" spans="1:32" x14ac:dyDescent="0.35">
      <c r="A48" s="169" t="s">
        <v>227</v>
      </c>
      <c r="B48" s="152">
        <v>3.7552742616033754</v>
      </c>
      <c r="C48" s="152">
        <v>4.7651119717124093</v>
      </c>
      <c r="D48" s="152">
        <v>2.740653019793605</v>
      </c>
      <c r="E48" s="152" t="s">
        <v>340</v>
      </c>
      <c r="F48" s="152">
        <v>5.3987730061349692</v>
      </c>
      <c r="G48" s="152">
        <v>5.8540497193263832</v>
      </c>
      <c r="H48" s="152">
        <v>4.9248747913188646</v>
      </c>
      <c r="I48" s="152" t="s">
        <v>340</v>
      </c>
      <c r="J48" s="152">
        <v>6.151308036766439</v>
      </c>
      <c r="K48" s="152">
        <v>7.7171903881700556</v>
      </c>
      <c r="L48" s="152">
        <v>4.5214045214045218</v>
      </c>
      <c r="M48" s="152" t="s">
        <v>340</v>
      </c>
      <c r="N48" s="152">
        <v>3.8938053097345131</v>
      </c>
      <c r="O48" s="152">
        <v>5.3571428571428568</v>
      </c>
      <c r="P48" s="152">
        <v>2.3723568849922638</v>
      </c>
      <c r="Q48" s="152" t="s">
        <v>340</v>
      </c>
      <c r="R48" s="152">
        <v>4.1656456750796371</v>
      </c>
      <c r="S48" s="152">
        <v>5.5718475073313778</v>
      </c>
      <c r="T48" s="152">
        <v>2.751842751842752</v>
      </c>
      <c r="U48" s="152" t="s">
        <v>340</v>
      </c>
      <c r="V48" s="152">
        <v>0.90935758286887647</v>
      </c>
      <c r="W48" s="152">
        <v>1.5042117930204573</v>
      </c>
      <c r="X48" s="152">
        <v>0.34344590726960506</v>
      </c>
      <c r="Y48" s="152" t="s">
        <v>340</v>
      </c>
      <c r="Z48" s="152">
        <v>0.32030749519538759</v>
      </c>
      <c r="AA48" s="152">
        <v>0.40106951871657759</v>
      </c>
      <c r="AB48" s="152">
        <v>0.24600246002460024</v>
      </c>
      <c r="AC48" s="71"/>
    </row>
    <row r="49" spans="1:30" x14ac:dyDescent="0.35">
      <c r="A49" s="169" t="s">
        <v>231</v>
      </c>
      <c r="B49" s="152">
        <v>5.7982176257013975</v>
      </c>
      <c r="C49" s="152">
        <v>6.843084556543312</v>
      </c>
      <c r="D49" s="152">
        <v>4.609595484477893</v>
      </c>
      <c r="E49" s="152" t="s">
        <v>340</v>
      </c>
      <c r="F49" s="152">
        <v>7.9306071871127637</v>
      </c>
      <c r="G49" s="152">
        <v>8.8840736728060676</v>
      </c>
      <c r="H49" s="152">
        <v>6.6570188133140373</v>
      </c>
      <c r="I49" s="152" t="s">
        <v>340</v>
      </c>
      <c r="J49" s="152">
        <v>8.940158615717376</v>
      </c>
      <c r="K49" s="152">
        <v>10.143042912873861</v>
      </c>
      <c r="L49" s="152">
        <v>7.4433656957928811</v>
      </c>
      <c r="M49" s="152" t="s">
        <v>340</v>
      </c>
      <c r="N49" s="152">
        <v>3.7177541729893777</v>
      </c>
      <c r="O49" s="152">
        <v>5.0595238095238093</v>
      </c>
      <c r="P49" s="152">
        <v>2.321981424148607</v>
      </c>
      <c r="Q49" s="152" t="s">
        <v>340</v>
      </c>
      <c r="R49" s="152">
        <v>9</v>
      </c>
      <c r="S49" s="152">
        <v>9.9597585513078464</v>
      </c>
      <c r="T49" s="152">
        <v>7.9470198675496695</v>
      </c>
      <c r="U49" s="152" t="s">
        <v>340</v>
      </c>
      <c r="V49" s="152">
        <v>2.7643400138217</v>
      </c>
      <c r="W49" s="152">
        <v>3.7086092715231791</v>
      </c>
      <c r="X49" s="152">
        <v>1.7341040462427744</v>
      </c>
      <c r="Y49" s="152" t="s">
        <v>340</v>
      </c>
      <c r="Z49" s="152">
        <v>1.0541110330288124</v>
      </c>
      <c r="AA49" s="152">
        <v>1.3812154696132597</v>
      </c>
      <c r="AB49" s="152">
        <v>0.71530758226037194</v>
      </c>
      <c r="AC49" s="71"/>
    </row>
    <row r="50" spans="1:30" x14ac:dyDescent="0.35">
      <c r="A50" s="169" t="s">
        <v>233</v>
      </c>
      <c r="B50" s="152">
        <v>1.7415661916940688</v>
      </c>
      <c r="C50" s="152">
        <v>2.3135614078267293</v>
      </c>
      <c r="D50" s="152">
        <v>1.1812921890067503</v>
      </c>
      <c r="E50" s="152" t="s">
        <v>340</v>
      </c>
      <c r="F50" s="152">
        <v>4.6928916494133883</v>
      </c>
      <c r="G50" s="152">
        <v>6.0160427807486627</v>
      </c>
      <c r="H50" s="152">
        <v>3.2810271041369474</v>
      </c>
      <c r="I50" s="152" t="s">
        <v>340</v>
      </c>
      <c r="J50" s="152">
        <v>2.4282560706401766</v>
      </c>
      <c r="K50" s="152">
        <v>3.2327586206896552</v>
      </c>
      <c r="L50" s="152">
        <v>1.5837104072398189</v>
      </c>
      <c r="M50" s="152" t="s">
        <v>340</v>
      </c>
      <c r="N50" s="152">
        <v>1.6568047337278107</v>
      </c>
      <c r="O50" s="152">
        <v>1.8140589569160999</v>
      </c>
      <c r="P50" s="152">
        <v>1.4851485148514851</v>
      </c>
      <c r="Q50" s="152" t="s">
        <v>340</v>
      </c>
      <c r="R50" s="152">
        <v>1.2314007183170856</v>
      </c>
      <c r="S50" s="152">
        <v>1.6913319238900635</v>
      </c>
      <c r="T50" s="152">
        <v>0.79760717846460616</v>
      </c>
      <c r="U50" s="152" t="s">
        <v>340</v>
      </c>
      <c r="V50" s="152">
        <v>0.92653871608206484</v>
      </c>
      <c r="W50" s="152">
        <v>1.2448132780082988</v>
      </c>
      <c r="X50" s="152">
        <v>0.63451776649746194</v>
      </c>
      <c r="Y50" s="152" t="s">
        <v>340</v>
      </c>
      <c r="Z50" s="152">
        <v>6.4474532559638947E-2</v>
      </c>
      <c r="AA50" s="152">
        <v>0.1349527665317139</v>
      </c>
      <c r="AB50" s="152">
        <v>0</v>
      </c>
      <c r="AC50" s="71"/>
    </row>
    <row r="51" spans="1:30" x14ac:dyDescent="0.35">
      <c r="A51" s="169" t="s">
        <v>374</v>
      </c>
      <c r="B51" s="152">
        <v>4.5664443304258597</v>
      </c>
      <c r="C51" s="152">
        <v>5.8744319138192225</v>
      </c>
      <c r="D51" s="152">
        <v>3.215713540761342</v>
      </c>
      <c r="E51" s="152" t="s">
        <v>340</v>
      </c>
      <c r="F51" s="152">
        <v>6.3103192279138822</v>
      </c>
      <c r="G51" s="152">
        <v>8.3213773314203721</v>
      </c>
      <c r="H51" s="152">
        <v>4.1538461538461542</v>
      </c>
      <c r="I51" s="152" t="s">
        <v>340</v>
      </c>
      <c r="J51" s="152">
        <v>7.4090505767524402</v>
      </c>
      <c r="K51" s="152">
        <v>8.8417329796640143</v>
      </c>
      <c r="L51" s="152">
        <v>5.9661620658949239</v>
      </c>
      <c r="M51" s="152" t="s">
        <v>340</v>
      </c>
      <c r="N51" s="152">
        <v>3.8095238095238098</v>
      </c>
      <c r="O51" s="152">
        <v>4.8638132295719849</v>
      </c>
      <c r="P51" s="152">
        <v>2.688728024819028</v>
      </c>
      <c r="Q51" s="152" t="s">
        <v>340</v>
      </c>
      <c r="R51" s="152">
        <v>4.9292081803880441</v>
      </c>
      <c r="S51" s="152">
        <v>6.4805583250249255</v>
      </c>
      <c r="T51" s="152">
        <v>3.2079646017699117</v>
      </c>
      <c r="U51" s="152" t="s">
        <v>340</v>
      </c>
      <c r="V51" s="152">
        <v>0.79522862823061624</v>
      </c>
      <c r="W51" s="152">
        <v>1.2016021361815754</v>
      </c>
      <c r="X51" s="152">
        <v>0.39473684210526316</v>
      </c>
      <c r="Y51" s="152" t="s">
        <v>340</v>
      </c>
      <c r="Z51" s="152">
        <v>1.1235955056179776</v>
      </c>
      <c r="AA51" s="152">
        <v>1.4150943396226416</v>
      </c>
      <c r="AB51" s="152">
        <v>0.85836909871244638</v>
      </c>
      <c r="AC51" s="71"/>
    </row>
    <row r="52" spans="1:30" x14ac:dyDescent="0.35">
      <c r="A52" s="169" t="s">
        <v>239</v>
      </c>
      <c r="B52" s="152">
        <v>6.7646452853512811</v>
      </c>
      <c r="C52" s="152">
        <v>9.0809926370329972</v>
      </c>
      <c r="D52" s="152">
        <v>4.4140030441400304</v>
      </c>
      <c r="E52" s="152" t="s">
        <v>340</v>
      </c>
      <c r="F52" s="152">
        <v>11.464618760285244</v>
      </c>
      <c r="G52" s="152">
        <v>15.94048884165781</v>
      </c>
      <c r="H52" s="152">
        <v>6.6893424036281175</v>
      </c>
      <c r="I52" s="152" t="s">
        <v>340</v>
      </c>
      <c r="J52" s="152">
        <v>8.6464793870850052</v>
      </c>
      <c r="K52" s="152">
        <v>9.9337748344370862</v>
      </c>
      <c r="L52" s="152">
        <v>7.3806078147612153</v>
      </c>
      <c r="M52" s="152" t="s">
        <v>340</v>
      </c>
      <c r="N52" s="152">
        <v>5.8653448988021477</v>
      </c>
      <c r="O52" s="152">
        <v>9.1578086672117731</v>
      </c>
      <c r="P52" s="152">
        <v>2.5041736227045077</v>
      </c>
      <c r="Q52" s="152" t="s">
        <v>340</v>
      </c>
      <c r="R52" s="152">
        <v>5.8297872340425529</v>
      </c>
      <c r="S52" s="152">
        <v>6.8877551020408152</v>
      </c>
      <c r="T52" s="152">
        <v>4.7700170357751279</v>
      </c>
      <c r="U52" s="152" t="s">
        <v>340</v>
      </c>
      <c r="V52" s="152">
        <v>1.6899766899766899</v>
      </c>
      <c r="W52" s="152">
        <v>2.3702031602708806</v>
      </c>
      <c r="X52" s="152">
        <v>0.96385542168674709</v>
      </c>
      <c r="Y52" s="152" t="s">
        <v>340</v>
      </c>
      <c r="Z52" s="152">
        <v>1.3040901007705987</v>
      </c>
      <c r="AA52" s="152">
        <v>2.1039603960396041</v>
      </c>
      <c r="AB52" s="152">
        <v>0.56882821387940841</v>
      </c>
      <c r="AC52" s="71"/>
    </row>
    <row r="53" spans="1:30" x14ac:dyDescent="0.35">
      <c r="A53" s="169" t="s">
        <v>244</v>
      </c>
      <c r="B53" s="152">
        <v>3.8971876825502791</v>
      </c>
      <c r="C53" s="152">
        <v>5.0486413955048635</v>
      </c>
      <c r="D53" s="152">
        <v>2.7570171067928917</v>
      </c>
      <c r="E53" s="152" t="s">
        <v>340</v>
      </c>
      <c r="F53" s="152">
        <v>4.0099361249112846</v>
      </c>
      <c r="G53" s="152">
        <v>4.7719298245614032</v>
      </c>
      <c r="H53" s="152">
        <v>3.2304379038047379</v>
      </c>
      <c r="I53" s="152" t="s">
        <v>340</v>
      </c>
      <c r="J53" s="152">
        <v>6.0802069857697285</v>
      </c>
      <c r="K53" s="152">
        <v>7.59493670886076</v>
      </c>
      <c r="L53" s="152">
        <v>4.4973544973544968</v>
      </c>
      <c r="M53" s="152" t="s">
        <v>340</v>
      </c>
      <c r="N53" s="152">
        <v>5.0905531081742534</v>
      </c>
      <c r="O53" s="152">
        <v>6.8493150684931505</v>
      </c>
      <c r="P53" s="152">
        <v>3.3300685602350639</v>
      </c>
      <c r="Q53" s="152" t="s">
        <v>340</v>
      </c>
      <c r="R53" s="152">
        <v>3.7927350427350426</v>
      </c>
      <c r="S53" s="152">
        <v>5.361050328227571</v>
      </c>
      <c r="T53" s="152">
        <v>2.2964509394572024</v>
      </c>
      <c r="U53" s="152" t="s">
        <v>340</v>
      </c>
      <c r="V53" s="152">
        <v>0.84856396866840744</v>
      </c>
      <c r="W53" s="152">
        <v>1.0624169986719787</v>
      </c>
      <c r="X53" s="152">
        <v>0.64184852374839541</v>
      </c>
      <c r="Y53" s="152" t="s">
        <v>340</v>
      </c>
      <c r="Z53" s="152">
        <v>1.7869907076483202</v>
      </c>
      <c r="AA53" s="152">
        <v>2.4132730015082959</v>
      </c>
      <c r="AB53" s="152">
        <v>1.2228260869565217</v>
      </c>
      <c r="AC53" s="71"/>
    </row>
    <row r="54" spans="1:30" x14ac:dyDescent="0.3">
      <c r="A54" s="50"/>
      <c r="B54" s="152" t="s">
        <v>340</v>
      </c>
      <c r="C54" s="152" t="s">
        <v>340</v>
      </c>
      <c r="D54" s="152" t="s">
        <v>340</v>
      </c>
      <c r="E54" s="152" t="s">
        <v>340</v>
      </c>
      <c r="F54" s="152" t="s">
        <v>340</v>
      </c>
      <c r="G54" s="152" t="s">
        <v>340</v>
      </c>
      <c r="H54" s="152" t="s">
        <v>340</v>
      </c>
      <c r="I54" s="152" t="s">
        <v>340</v>
      </c>
      <c r="J54" s="152" t="s">
        <v>340</v>
      </c>
      <c r="K54" s="152" t="s">
        <v>340</v>
      </c>
      <c r="L54" s="152" t="s">
        <v>340</v>
      </c>
      <c r="M54" s="152" t="s">
        <v>340</v>
      </c>
      <c r="N54" s="152" t="s">
        <v>340</v>
      </c>
      <c r="O54" s="152" t="s">
        <v>340</v>
      </c>
      <c r="P54" s="152" t="s">
        <v>340</v>
      </c>
      <c r="Q54" s="152" t="s">
        <v>340</v>
      </c>
      <c r="R54" s="152" t="s">
        <v>340</v>
      </c>
      <c r="S54" s="152" t="s">
        <v>340</v>
      </c>
      <c r="T54" s="152" t="s">
        <v>340</v>
      </c>
      <c r="U54" s="152" t="s">
        <v>340</v>
      </c>
      <c r="V54" s="152" t="s">
        <v>340</v>
      </c>
      <c r="W54" s="152" t="s">
        <v>340</v>
      </c>
      <c r="X54" s="152" t="s">
        <v>340</v>
      </c>
      <c r="Y54" s="152" t="s">
        <v>340</v>
      </c>
      <c r="Z54" s="152" t="s">
        <v>340</v>
      </c>
      <c r="AA54" s="152" t="s">
        <v>340</v>
      </c>
      <c r="AB54" s="152" t="s">
        <v>340</v>
      </c>
      <c r="AC54" s="71"/>
      <c r="AD54" s="41"/>
    </row>
    <row r="55" spans="1:30" s="41" customFormat="1" x14ac:dyDescent="0.3">
      <c r="A55" s="142" t="s">
        <v>302</v>
      </c>
      <c r="B55" s="157">
        <v>3.5055321922378613</v>
      </c>
      <c r="C55" s="157">
        <v>4.3735297759068956</v>
      </c>
      <c r="D55" s="157">
        <v>2.6328073942675756</v>
      </c>
      <c r="E55" s="157" t="s">
        <v>340</v>
      </c>
      <c r="F55" s="157">
        <v>5.5910819218804013</v>
      </c>
      <c r="G55" s="157">
        <v>6.6787898826252272</v>
      </c>
      <c r="H55" s="157">
        <v>4.3997827267789242</v>
      </c>
      <c r="I55" s="157" t="s">
        <v>340</v>
      </c>
      <c r="J55" s="157">
        <v>5.6012332990750258</v>
      </c>
      <c r="K55" s="157">
        <v>6.7854283426741393</v>
      </c>
      <c r="L55" s="157">
        <v>4.3514997887621458</v>
      </c>
      <c r="M55" s="157" t="s">
        <v>340</v>
      </c>
      <c r="N55" s="157">
        <v>3.6389939906521258</v>
      </c>
      <c r="O55" s="157">
        <v>4.4545849630595393</v>
      </c>
      <c r="P55" s="157">
        <v>2.7828467153284673</v>
      </c>
      <c r="Q55" s="157" t="s">
        <v>340</v>
      </c>
      <c r="R55" s="157">
        <v>3.8789461556187113</v>
      </c>
      <c r="S55" s="157">
        <v>4.7898640296662549</v>
      </c>
      <c r="T55" s="157">
        <v>2.9784634183595537</v>
      </c>
      <c r="U55" s="157" t="s">
        <v>340</v>
      </c>
      <c r="V55" s="157">
        <v>1.4321352674859096</v>
      </c>
      <c r="W55" s="157">
        <v>1.9694072657743786</v>
      </c>
      <c r="X55" s="157">
        <v>0.92973359556588597</v>
      </c>
      <c r="Y55" s="157" t="s">
        <v>340</v>
      </c>
      <c r="Z55" s="157">
        <v>0.77587042963825048</v>
      </c>
      <c r="AA55" s="157">
        <v>1.0485985077636621</v>
      </c>
      <c r="AB55" s="157">
        <v>0.52316890881913303</v>
      </c>
      <c r="AC55" s="71"/>
      <c r="AD55" s="38"/>
    </row>
    <row r="56" spans="1:30" x14ac:dyDescent="0.35">
      <c r="A56" s="169" t="s">
        <v>373</v>
      </c>
      <c r="B56" s="152">
        <v>3.3000373412994768</v>
      </c>
      <c r="C56" s="152">
        <v>3.9821326743965026</v>
      </c>
      <c r="D56" s="152">
        <v>2.6417171161254815</v>
      </c>
      <c r="E56" s="152" t="s">
        <v>340</v>
      </c>
      <c r="F56" s="152">
        <v>5.828421741977734</v>
      </c>
      <c r="G56" s="152">
        <v>6.1822817080943278</v>
      </c>
      <c r="H56" s="152">
        <v>5.4545454545454541</v>
      </c>
      <c r="I56" s="152" t="s">
        <v>340</v>
      </c>
      <c r="J56" s="152">
        <v>5.4481546572934976</v>
      </c>
      <c r="K56" s="152">
        <v>6.4821066846725186</v>
      </c>
      <c r="L56" s="152">
        <v>4.325513196480939</v>
      </c>
      <c r="M56" s="152" t="s">
        <v>340</v>
      </c>
      <c r="N56" s="152">
        <v>4.2754445705637538</v>
      </c>
      <c r="O56" s="152">
        <v>5.1476154428463285</v>
      </c>
      <c r="P56" s="152">
        <v>3.4039334341906202</v>
      </c>
      <c r="Q56" s="152" t="s">
        <v>340</v>
      </c>
      <c r="R56" s="152">
        <v>3.380634390651085</v>
      </c>
      <c r="S56" s="152">
        <v>4.1308089500860588</v>
      </c>
      <c r="T56" s="152">
        <v>2.674230145867099</v>
      </c>
      <c r="U56" s="152" t="s">
        <v>340</v>
      </c>
      <c r="V56" s="152">
        <v>1.8160095579450419</v>
      </c>
      <c r="W56" s="152">
        <v>2.488572879634332</v>
      </c>
      <c r="X56" s="152">
        <v>1.2184115523465704</v>
      </c>
      <c r="Y56" s="152" t="s">
        <v>340</v>
      </c>
      <c r="Z56" s="152">
        <v>0.58898847631242002</v>
      </c>
      <c r="AA56" s="152">
        <v>0.69967707212055974</v>
      </c>
      <c r="AB56" s="152">
        <v>0.48851978505129456</v>
      </c>
      <c r="AC56" s="71"/>
    </row>
    <row r="57" spans="1:30" x14ac:dyDescent="0.35">
      <c r="A57" s="169" t="s">
        <v>227</v>
      </c>
      <c r="B57" s="152">
        <v>3.2906764168190126</v>
      </c>
      <c r="C57" s="152">
        <v>4.2877463930095514</v>
      </c>
      <c r="D57" s="152">
        <v>2.2944162436548221</v>
      </c>
      <c r="E57" s="152" t="s">
        <v>340</v>
      </c>
      <c r="F57" s="152">
        <v>5.3571428571428568</v>
      </c>
      <c r="G57" s="152">
        <v>6.687565308254964</v>
      </c>
      <c r="H57" s="152">
        <v>3.9281705948372618</v>
      </c>
      <c r="I57" s="152" t="s">
        <v>340</v>
      </c>
      <c r="J57" s="152">
        <v>5.520702634880803</v>
      </c>
      <c r="K57" s="152">
        <v>6.6914498141263934</v>
      </c>
      <c r="L57" s="152">
        <v>4.3202033036848793</v>
      </c>
      <c r="M57" s="152" t="s">
        <v>340</v>
      </c>
      <c r="N57" s="152">
        <v>3.1454783748361725</v>
      </c>
      <c r="O57" s="152">
        <v>4.0712468193384224</v>
      </c>
      <c r="P57" s="152">
        <v>2.1621621621621623</v>
      </c>
      <c r="Q57" s="152" t="s">
        <v>340</v>
      </c>
      <c r="R57" s="152">
        <v>3.6996735582154514</v>
      </c>
      <c r="S57" s="152">
        <v>4.9891540130151846</v>
      </c>
      <c r="T57" s="152">
        <v>2.4017467248908297</v>
      </c>
      <c r="U57" s="152" t="s">
        <v>340</v>
      </c>
      <c r="V57" s="152">
        <v>0.94398993077407178</v>
      </c>
      <c r="W57" s="152">
        <v>1.602136181575434</v>
      </c>
      <c r="X57" s="152">
        <v>0.35714285714285715</v>
      </c>
      <c r="Y57" s="152" t="s">
        <v>340</v>
      </c>
      <c r="Z57" s="152">
        <v>0.41350792556857335</v>
      </c>
      <c r="AA57" s="152">
        <v>0.4285714285714286</v>
      </c>
      <c r="AB57" s="152">
        <v>0.39946737683089217</v>
      </c>
      <c r="AC57" s="71"/>
    </row>
    <row r="58" spans="1:30" x14ac:dyDescent="0.35">
      <c r="A58" s="169" t="s">
        <v>231</v>
      </c>
      <c r="B58" s="152">
        <v>5.6660721635340927</v>
      </c>
      <c r="C58" s="152">
        <v>6.7985794013191274</v>
      </c>
      <c r="D58" s="152">
        <v>4.3322378249178364</v>
      </c>
      <c r="E58" s="152" t="s">
        <v>340</v>
      </c>
      <c r="F58" s="152">
        <v>7.4104234527687298</v>
      </c>
      <c r="G58" s="152">
        <v>8.762169680111267</v>
      </c>
      <c r="H58" s="152">
        <v>5.5009823182711202</v>
      </c>
      <c r="I58" s="152" t="s">
        <v>340</v>
      </c>
      <c r="J58" s="152">
        <v>8.6795937211449683</v>
      </c>
      <c r="K58" s="152">
        <v>10.081300813008131</v>
      </c>
      <c r="L58" s="152">
        <v>6.8376068376068382</v>
      </c>
      <c r="M58" s="152" t="s">
        <v>340</v>
      </c>
      <c r="N58" s="152">
        <v>3.726082578046324</v>
      </c>
      <c r="O58" s="152">
        <v>5.1330798479087454</v>
      </c>
      <c r="P58" s="152">
        <v>2.1413276231263381</v>
      </c>
      <c r="Q58" s="152" t="s">
        <v>340</v>
      </c>
      <c r="R58" s="152">
        <v>9.4801223241590211</v>
      </c>
      <c r="S58" s="152">
        <v>10.483870967741936</v>
      </c>
      <c r="T58" s="152">
        <v>8.3441981747066496</v>
      </c>
      <c r="U58" s="152" t="s">
        <v>340</v>
      </c>
      <c r="V58" s="152">
        <v>2.1459227467811157</v>
      </c>
      <c r="W58" s="152">
        <v>2.9220779220779218</v>
      </c>
      <c r="X58" s="152">
        <v>1.2750455373406193</v>
      </c>
      <c r="Y58" s="152" t="s">
        <v>340</v>
      </c>
      <c r="Z58" s="152">
        <v>0.92827004219409281</v>
      </c>
      <c r="AA58" s="152">
        <v>1.1705685618729096</v>
      </c>
      <c r="AB58" s="152">
        <v>0.68143100511073251</v>
      </c>
      <c r="AC58" s="71"/>
    </row>
    <row r="59" spans="1:30" x14ac:dyDescent="0.35">
      <c r="A59" s="169" t="s">
        <v>233</v>
      </c>
      <c r="B59" s="152">
        <v>1.0265785402896921</v>
      </c>
      <c r="C59" s="152">
        <v>1.3877088643443785</v>
      </c>
      <c r="D59" s="152">
        <v>0.67039106145251393</v>
      </c>
      <c r="E59" s="152" t="s">
        <v>340</v>
      </c>
      <c r="F59" s="152">
        <v>3.1135531135531136</v>
      </c>
      <c r="G59" s="152">
        <v>3.8194444444444446</v>
      </c>
      <c r="H59" s="152">
        <v>2.3255813953488373</v>
      </c>
      <c r="I59" s="152" t="s">
        <v>340</v>
      </c>
      <c r="J59" s="152">
        <v>0.73099415204678353</v>
      </c>
      <c r="K59" s="152">
        <v>1.4285714285714286</v>
      </c>
      <c r="L59" s="152">
        <v>0</v>
      </c>
      <c r="M59" s="152" t="s">
        <v>340</v>
      </c>
      <c r="N59" s="152">
        <v>0.30120481927710846</v>
      </c>
      <c r="O59" s="152">
        <v>0.28490028490028491</v>
      </c>
      <c r="P59" s="152">
        <v>0.31948881789137379</v>
      </c>
      <c r="Q59" s="152" t="s">
        <v>340</v>
      </c>
      <c r="R59" s="152">
        <v>0.93870789618995032</v>
      </c>
      <c r="S59" s="152">
        <v>1.2345679012345678</v>
      </c>
      <c r="T59" s="152">
        <v>0.65217391304347827</v>
      </c>
      <c r="U59" s="152" t="s">
        <v>340</v>
      </c>
      <c r="V59" s="152">
        <v>0.99786172487526736</v>
      </c>
      <c r="W59" s="152">
        <v>1.3353115727002967</v>
      </c>
      <c r="X59" s="152">
        <v>0.68587105624142664</v>
      </c>
      <c r="Y59" s="152" t="s">
        <v>340</v>
      </c>
      <c r="Z59" s="152">
        <v>6.8634179821551136E-2</v>
      </c>
      <c r="AA59" s="152">
        <v>0.14513788098693758</v>
      </c>
      <c r="AB59" s="152">
        <v>0</v>
      </c>
      <c r="AC59" s="71"/>
    </row>
    <row r="60" spans="1:30" x14ac:dyDescent="0.35">
      <c r="A60" s="169" t="s">
        <v>374</v>
      </c>
      <c r="B60" s="152">
        <v>4.4066178810054089</v>
      </c>
      <c r="C60" s="152">
        <v>5.6699398162812793</v>
      </c>
      <c r="D60" s="152">
        <v>3.1319910514541389</v>
      </c>
      <c r="E60" s="152" t="s">
        <v>340</v>
      </c>
      <c r="F60" s="152">
        <v>6.4093728463128867</v>
      </c>
      <c r="G60" s="152">
        <v>8.8829071332436076</v>
      </c>
      <c r="H60" s="152">
        <v>3.8135593220338984</v>
      </c>
      <c r="I60" s="152" t="s">
        <v>340</v>
      </c>
      <c r="J60" s="152">
        <v>6.5640194489465147</v>
      </c>
      <c r="K60" s="152">
        <v>7.9338842975206614</v>
      </c>
      <c r="L60" s="152">
        <v>5.246422893481717</v>
      </c>
      <c r="M60" s="152" t="s">
        <v>340</v>
      </c>
      <c r="N60" s="152">
        <v>3.6312849162011176</v>
      </c>
      <c r="O60" s="152">
        <v>4.0852575488454708</v>
      </c>
      <c r="P60" s="152">
        <v>3.131115459882583</v>
      </c>
      <c r="Q60" s="152" t="s">
        <v>340</v>
      </c>
      <c r="R60" s="152">
        <v>4.6558704453441297</v>
      </c>
      <c r="S60" s="152">
        <v>5.9405940594059405</v>
      </c>
      <c r="T60" s="152">
        <v>3.3126293995859215</v>
      </c>
      <c r="U60" s="152" t="s">
        <v>340</v>
      </c>
      <c r="V60" s="152">
        <v>1.2048192771084338</v>
      </c>
      <c r="W60" s="152">
        <v>1.6949152542372881</v>
      </c>
      <c r="X60" s="152">
        <v>0.71942446043165476</v>
      </c>
      <c r="Y60" s="152" t="s">
        <v>340</v>
      </c>
      <c r="Z60" s="152">
        <v>1.1283497884344147</v>
      </c>
      <c r="AA60" s="152">
        <v>1.524390243902439</v>
      </c>
      <c r="AB60" s="152">
        <v>0.78740157480314954</v>
      </c>
      <c r="AC60" s="71"/>
    </row>
    <row r="61" spans="1:30" x14ac:dyDescent="0.35">
      <c r="A61" s="169" t="s">
        <v>239</v>
      </c>
      <c r="B61" s="152">
        <v>3.663118346900438</v>
      </c>
      <c r="C61" s="152">
        <v>4.4971892567145533</v>
      </c>
      <c r="D61" s="152">
        <v>2.8248587570621471</v>
      </c>
      <c r="E61" s="152" t="s">
        <v>340</v>
      </c>
      <c r="F61" s="152">
        <v>6.458055925432757</v>
      </c>
      <c r="G61" s="152">
        <v>7.8023407022106639</v>
      </c>
      <c r="H61" s="152">
        <v>5.0477489768076405</v>
      </c>
      <c r="I61" s="152" t="s">
        <v>340</v>
      </c>
      <c r="J61" s="152">
        <v>5.2768166089965396</v>
      </c>
      <c r="K61" s="152">
        <v>6.4798598949211899</v>
      </c>
      <c r="L61" s="152">
        <v>4.1025641025641022</v>
      </c>
      <c r="M61" s="152" t="s">
        <v>340</v>
      </c>
      <c r="N61" s="152">
        <v>2.5878003696857674</v>
      </c>
      <c r="O61" s="152">
        <v>3.125</v>
      </c>
      <c r="P61" s="152">
        <v>2.0446096654275094</v>
      </c>
      <c r="Q61" s="152" t="s">
        <v>340</v>
      </c>
      <c r="R61" s="152">
        <v>2.2094140249759846</v>
      </c>
      <c r="S61" s="152">
        <v>2.3166023166023164</v>
      </c>
      <c r="T61" s="152">
        <v>2.1032504780114722</v>
      </c>
      <c r="U61" s="152" t="s">
        <v>340</v>
      </c>
      <c r="V61" s="152">
        <v>1.139240506329114</v>
      </c>
      <c r="W61" s="152">
        <v>1.5075376884422109</v>
      </c>
      <c r="X61" s="152">
        <v>0.76530612244897955</v>
      </c>
      <c r="Y61" s="152" t="s">
        <v>340</v>
      </c>
      <c r="Z61" s="152">
        <v>1.9583843329253363</v>
      </c>
      <c r="AA61" s="152">
        <v>2.9850746268656714</v>
      </c>
      <c r="AB61" s="152">
        <v>0.96385542168674709</v>
      </c>
      <c r="AC61" s="71"/>
    </row>
    <row r="62" spans="1:30" x14ac:dyDescent="0.35">
      <c r="A62" s="169" t="s">
        <v>244</v>
      </c>
      <c r="B62" s="152">
        <v>3.788748564867968</v>
      </c>
      <c r="C62" s="152">
        <v>4.7148038245961095</v>
      </c>
      <c r="D62" s="152">
        <v>2.8720626631853787</v>
      </c>
      <c r="E62" s="152" t="s">
        <v>340</v>
      </c>
      <c r="F62" s="152">
        <v>3.9370078740157481</v>
      </c>
      <c r="G62" s="152">
        <v>4.4692737430167595</v>
      </c>
      <c r="H62" s="152">
        <v>3.3773861967694567</v>
      </c>
      <c r="I62" s="152" t="s">
        <v>340</v>
      </c>
      <c r="J62" s="152">
        <v>5.3791887125220459</v>
      </c>
      <c r="K62" s="152">
        <v>6.5255731922398583</v>
      </c>
      <c r="L62" s="152">
        <v>4.2328042328042326</v>
      </c>
      <c r="M62" s="152" t="s">
        <v>340</v>
      </c>
      <c r="N62" s="152">
        <v>5.9760956175298805</v>
      </c>
      <c r="O62" s="152">
        <v>7.240704500978473</v>
      </c>
      <c r="P62" s="152">
        <v>4.6653144016227177</v>
      </c>
      <c r="Q62" s="152" t="s">
        <v>340</v>
      </c>
      <c r="R62" s="152">
        <v>3.7199124726477026</v>
      </c>
      <c r="S62" s="152">
        <v>5.4054054054054053</v>
      </c>
      <c r="T62" s="152">
        <v>2.1276595744680851</v>
      </c>
      <c r="U62" s="152" t="s">
        <v>340</v>
      </c>
      <c r="V62" s="152">
        <v>0.69686411149825789</v>
      </c>
      <c r="W62" s="152">
        <v>0.48661800486618007</v>
      </c>
      <c r="X62" s="152">
        <v>0.88888888888888884</v>
      </c>
      <c r="Y62" s="152" t="s">
        <v>340</v>
      </c>
      <c r="Z62" s="152">
        <v>1.9059720457433291</v>
      </c>
      <c r="AA62" s="152">
        <v>2.864583333333333</v>
      </c>
      <c r="AB62" s="152">
        <v>0.99255583126550873</v>
      </c>
      <c r="AC62" s="71"/>
    </row>
    <row r="63" spans="1:30" x14ac:dyDescent="0.3">
      <c r="A63" s="50"/>
      <c r="B63" s="152" t="s">
        <v>340</v>
      </c>
      <c r="C63" s="152" t="s">
        <v>340</v>
      </c>
      <c r="D63" s="152" t="s">
        <v>340</v>
      </c>
      <c r="E63" s="152" t="s">
        <v>340</v>
      </c>
      <c r="F63" s="152" t="s">
        <v>340</v>
      </c>
      <c r="G63" s="152" t="s">
        <v>340</v>
      </c>
      <c r="H63" s="152" t="s">
        <v>340</v>
      </c>
      <c r="I63" s="152" t="s">
        <v>340</v>
      </c>
      <c r="J63" s="152" t="s">
        <v>340</v>
      </c>
      <c r="K63" s="152" t="s">
        <v>340</v>
      </c>
      <c r="L63" s="152" t="s">
        <v>340</v>
      </c>
      <c r="M63" s="152" t="s">
        <v>340</v>
      </c>
      <c r="N63" s="152" t="s">
        <v>340</v>
      </c>
      <c r="O63" s="152" t="s">
        <v>340</v>
      </c>
      <c r="P63" s="152" t="s">
        <v>340</v>
      </c>
      <c r="Q63" s="152" t="s">
        <v>340</v>
      </c>
      <c r="R63" s="152" t="s">
        <v>340</v>
      </c>
      <c r="S63" s="152" t="s">
        <v>340</v>
      </c>
      <c r="T63" s="152" t="s">
        <v>340</v>
      </c>
      <c r="U63" s="152" t="s">
        <v>340</v>
      </c>
      <c r="V63" s="152" t="s">
        <v>340</v>
      </c>
      <c r="W63" s="152" t="s">
        <v>340</v>
      </c>
      <c r="X63" s="152" t="s">
        <v>340</v>
      </c>
      <c r="Y63" s="152" t="s">
        <v>340</v>
      </c>
      <c r="Z63" s="152" t="s">
        <v>340</v>
      </c>
      <c r="AA63" s="152" t="s">
        <v>340</v>
      </c>
      <c r="AB63" s="152" t="s">
        <v>340</v>
      </c>
      <c r="AC63" s="71"/>
    </row>
    <row r="64" spans="1:30" s="41" customFormat="1" x14ac:dyDescent="0.3">
      <c r="A64" s="142" t="s">
        <v>303</v>
      </c>
      <c r="B64" s="157">
        <v>5.2349605996540456</v>
      </c>
      <c r="C64" s="157">
        <v>6.8371185068799694</v>
      </c>
      <c r="D64" s="157">
        <v>3.6031230299209542</v>
      </c>
      <c r="E64" s="157" t="s">
        <v>340</v>
      </c>
      <c r="F64" s="157">
        <v>7.554733271662041</v>
      </c>
      <c r="G64" s="157">
        <v>9.5868431608503801</v>
      </c>
      <c r="H64" s="157">
        <v>5.4185114906177523</v>
      </c>
      <c r="I64" s="157" t="s">
        <v>340</v>
      </c>
      <c r="J64" s="157">
        <v>7.5531376518218618</v>
      </c>
      <c r="K64" s="157">
        <v>8.944499504459861</v>
      </c>
      <c r="L64" s="157">
        <v>6.1013443640124096</v>
      </c>
      <c r="M64" s="157" t="s">
        <v>340</v>
      </c>
      <c r="N64" s="157">
        <v>4.7506925207756234</v>
      </c>
      <c r="O64" s="157">
        <v>7.0426409903713889</v>
      </c>
      <c r="P64" s="157">
        <v>2.4267782426778242</v>
      </c>
      <c r="Q64" s="157" t="s">
        <v>340</v>
      </c>
      <c r="R64" s="157">
        <v>5.8170515097690947</v>
      </c>
      <c r="S64" s="157">
        <v>7.6651982378854626</v>
      </c>
      <c r="T64" s="157">
        <v>3.9391226499552374</v>
      </c>
      <c r="U64" s="157" t="s">
        <v>340</v>
      </c>
      <c r="V64" s="157">
        <v>1.3779904306220094</v>
      </c>
      <c r="W64" s="157">
        <v>2.0912547528517109</v>
      </c>
      <c r="X64" s="157">
        <v>0.65510597302504814</v>
      </c>
      <c r="Y64" s="157" t="s">
        <v>340</v>
      </c>
      <c r="Z64" s="157">
        <v>0.81419624217119002</v>
      </c>
      <c r="AA64" s="157">
        <v>1.0817827780181739</v>
      </c>
      <c r="AB64" s="157">
        <v>0.56474384832593794</v>
      </c>
      <c r="AC64" s="71"/>
      <c r="AD64" s="38"/>
    </row>
    <row r="65" spans="1:29" x14ac:dyDescent="0.35">
      <c r="A65" s="169" t="s">
        <v>373</v>
      </c>
      <c r="B65" s="152">
        <v>3.4240236905422909</v>
      </c>
      <c r="C65" s="152">
        <v>4.4340302811824079</v>
      </c>
      <c r="D65" s="152">
        <v>2.3583111449220233</v>
      </c>
      <c r="E65" s="152" t="s">
        <v>340</v>
      </c>
      <c r="F65" s="152">
        <v>3.7852112676056335</v>
      </c>
      <c r="G65" s="152">
        <v>4.666666666666667</v>
      </c>
      <c r="H65" s="152">
        <v>2.7985074626865671</v>
      </c>
      <c r="I65" s="152" t="s">
        <v>340</v>
      </c>
      <c r="J65" s="152">
        <v>3.727369542066028</v>
      </c>
      <c r="K65" s="152">
        <v>3.9665970772442591</v>
      </c>
      <c r="L65" s="152">
        <v>3.4782608695652173</v>
      </c>
      <c r="M65" s="152" t="s">
        <v>340</v>
      </c>
      <c r="N65" s="152">
        <v>1.8255578093306288</v>
      </c>
      <c r="O65" s="152">
        <v>2.1400778210116731</v>
      </c>
      <c r="P65" s="152">
        <v>1.4830508474576272</v>
      </c>
      <c r="Q65" s="152" t="s">
        <v>340</v>
      </c>
      <c r="R65" s="152">
        <v>7.4675324675324672</v>
      </c>
      <c r="S65" s="152">
        <v>10.759493670886076</v>
      </c>
      <c r="T65" s="152">
        <v>4</v>
      </c>
      <c r="U65" s="152" t="s">
        <v>340</v>
      </c>
      <c r="V65" s="152">
        <v>1.6238159675236805</v>
      </c>
      <c r="W65" s="152">
        <v>2.4793388429752068</v>
      </c>
      <c r="X65" s="152">
        <v>0.7978723404255319</v>
      </c>
      <c r="Y65" s="152" t="s">
        <v>340</v>
      </c>
      <c r="Z65" s="152">
        <v>1.1782032400589102</v>
      </c>
      <c r="AA65" s="152">
        <v>1.4534883720930232</v>
      </c>
      <c r="AB65" s="152">
        <v>0.89552238805970152</v>
      </c>
      <c r="AC65" s="71"/>
    </row>
    <row r="66" spans="1:29" x14ac:dyDescent="0.35">
      <c r="A66" s="169" t="s">
        <v>227</v>
      </c>
      <c r="B66" s="152">
        <v>4.0854626822578313</v>
      </c>
      <c r="C66" s="152">
        <v>5.1027741842748311</v>
      </c>
      <c r="D66" s="152">
        <v>3.0593011454255472</v>
      </c>
      <c r="E66" s="152" t="s">
        <v>340</v>
      </c>
      <c r="F66" s="152">
        <v>5.4240631163708084</v>
      </c>
      <c r="G66" s="152">
        <v>5.3350683148991545</v>
      </c>
      <c r="H66" s="152">
        <v>5.514950166112957</v>
      </c>
      <c r="I66" s="152" t="s">
        <v>340</v>
      </c>
      <c r="J66" s="152">
        <v>6.5307663269158169</v>
      </c>
      <c r="K66" s="152">
        <v>8.3271923360353721</v>
      </c>
      <c r="L66" s="152">
        <v>4.643962848297214</v>
      </c>
      <c r="M66" s="152" t="s">
        <v>340</v>
      </c>
      <c r="N66" s="152">
        <v>4.3639357760395221</v>
      </c>
      <c r="O66" s="152">
        <v>6.178861788617886</v>
      </c>
      <c r="P66" s="152">
        <v>2.5020850708924103</v>
      </c>
      <c r="Q66" s="152" t="s">
        <v>340</v>
      </c>
      <c r="R66" s="152">
        <v>4.5474810521622828</v>
      </c>
      <c r="S66" s="152">
        <v>6.0498220640569391</v>
      </c>
      <c r="T66" s="152">
        <v>3.0384271671134941</v>
      </c>
      <c r="U66" s="152" t="s">
        <v>340</v>
      </c>
      <c r="V66" s="152">
        <v>0.87912087912087911</v>
      </c>
      <c r="W66" s="152">
        <v>1.4238773274917853</v>
      </c>
      <c r="X66" s="152">
        <v>0.33076074972436603</v>
      </c>
      <c r="Y66" s="152" t="s">
        <v>340</v>
      </c>
      <c r="Z66" s="152">
        <v>0.23937761819269898</v>
      </c>
      <c r="AA66" s="152">
        <v>0.37688442211055273</v>
      </c>
      <c r="AB66" s="152">
        <v>0.1142857142857143</v>
      </c>
      <c r="AC66" s="71"/>
    </row>
    <row r="67" spans="1:29" x14ac:dyDescent="0.35">
      <c r="A67" s="169" t="s">
        <v>231</v>
      </c>
      <c r="B67" s="152">
        <v>6.3333333333333339</v>
      </c>
      <c r="C67" s="152">
        <v>7.0391061452513961</v>
      </c>
      <c r="D67" s="152">
        <v>5.6353591160220997</v>
      </c>
      <c r="E67" s="152" t="s">
        <v>340</v>
      </c>
      <c r="F67" s="152">
        <v>9.5854922279792731</v>
      </c>
      <c r="G67" s="152">
        <v>9.3137254901960791</v>
      </c>
      <c r="H67" s="152">
        <v>9.8901098901098905</v>
      </c>
      <c r="I67" s="152" t="s">
        <v>340</v>
      </c>
      <c r="J67" s="152">
        <v>9.8684210526315788</v>
      </c>
      <c r="K67" s="152">
        <v>10.38961038961039</v>
      </c>
      <c r="L67" s="152">
        <v>9.3333333333333339</v>
      </c>
      <c r="M67" s="152" t="s">
        <v>340</v>
      </c>
      <c r="N67" s="152">
        <v>3.6923076923076925</v>
      </c>
      <c r="O67" s="152">
        <v>4.7945205479452051</v>
      </c>
      <c r="P67" s="152">
        <v>2.7932960893854748</v>
      </c>
      <c r="Q67" s="152" t="s">
        <v>340</v>
      </c>
      <c r="R67" s="152">
        <v>6.0377358490566042</v>
      </c>
      <c r="S67" s="152">
        <v>6.3492063492063489</v>
      </c>
      <c r="T67" s="152">
        <v>5.755395683453238</v>
      </c>
      <c r="U67" s="152" t="s">
        <v>340</v>
      </c>
      <c r="V67" s="152">
        <v>5.3191489361702127</v>
      </c>
      <c r="W67" s="152">
        <v>7.1942446043165464</v>
      </c>
      <c r="X67" s="152">
        <v>3.4965034965034967</v>
      </c>
      <c r="Y67" s="152" t="s">
        <v>340</v>
      </c>
      <c r="Z67" s="152">
        <v>1.680672268907563</v>
      </c>
      <c r="AA67" s="152">
        <v>2.3809523809523809</v>
      </c>
      <c r="AB67" s="152">
        <v>0.89285714285714279</v>
      </c>
      <c r="AC67" s="71"/>
    </row>
    <row r="68" spans="1:29" x14ac:dyDescent="0.35">
      <c r="A68" s="169" t="s">
        <v>233</v>
      </c>
      <c r="B68" s="152">
        <v>6.3636363636363633</v>
      </c>
      <c r="C68" s="152">
        <v>8.458646616541353</v>
      </c>
      <c r="D68" s="152">
        <v>4.401408450704225</v>
      </c>
      <c r="E68" s="152" t="s">
        <v>340</v>
      </c>
      <c r="F68" s="152">
        <v>9.5238095238095237</v>
      </c>
      <c r="G68" s="152">
        <v>13.372093023255813</v>
      </c>
      <c r="H68" s="152">
        <v>5.9459459459459465</v>
      </c>
      <c r="I68" s="152" t="s">
        <v>340</v>
      </c>
      <c r="J68" s="152">
        <v>7.6576576576576567</v>
      </c>
      <c r="K68" s="152">
        <v>8.7719298245614024</v>
      </c>
      <c r="L68" s="152">
        <v>6.481481481481481</v>
      </c>
      <c r="M68" s="152" t="s">
        <v>340</v>
      </c>
      <c r="N68" s="152">
        <v>6.6298342541436464</v>
      </c>
      <c r="O68" s="152">
        <v>7.7777777777777777</v>
      </c>
      <c r="P68" s="152">
        <v>5.4945054945054945</v>
      </c>
      <c r="Q68" s="152" t="s">
        <v>340</v>
      </c>
      <c r="R68" s="152">
        <v>5.0724637681159424</v>
      </c>
      <c r="S68" s="152">
        <v>9.0909090909090917</v>
      </c>
      <c r="T68" s="152">
        <v>2.4096385542168677</v>
      </c>
      <c r="U68" s="152" t="s">
        <v>340</v>
      </c>
      <c r="V68" s="152">
        <v>0</v>
      </c>
      <c r="W68" s="152">
        <v>0</v>
      </c>
      <c r="X68" s="152">
        <v>0</v>
      </c>
      <c r="Y68" s="152" t="s">
        <v>340</v>
      </c>
      <c r="Z68" s="152">
        <v>0</v>
      </c>
      <c r="AA68" s="152">
        <v>0</v>
      </c>
      <c r="AB68" s="152">
        <v>0</v>
      </c>
      <c r="AC68" s="71"/>
    </row>
    <row r="69" spans="1:29" x14ac:dyDescent="0.35">
      <c r="A69" s="169" t="s">
        <v>374</v>
      </c>
      <c r="B69" s="152">
        <v>4.7522189349112427</v>
      </c>
      <c r="C69" s="152">
        <v>6.1063218390804597</v>
      </c>
      <c r="D69" s="152">
        <v>3.3155487804878052</v>
      </c>
      <c r="E69" s="152" t="s">
        <v>340</v>
      </c>
      <c r="F69" s="152">
        <v>6.1946902654867255</v>
      </c>
      <c r="G69" s="152">
        <v>7.6804915514592942</v>
      </c>
      <c r="H69" s="152">
        <v>4.5608108108108105</v>
      </c>
      <c r="I69" s="152" t="s">
        <v>340</v>
      </c>
      <c r="J69" s="152">
        <v>8.4313725490196081</v>
      </c>
      <c r="K69" s="152">
        <v>9.8859315589353614</v>
      </c>
      <c r="L69" s="152">
        <v>6.8825910931174086</v>
      </c>
      <c r="M69" s="152" t="s">
        <v>340</v>
      </c>
      <c r="N69" s="152">
        <v>4.0173724212812161</v>
      </c>
      <c r="O69" s="152">
        <v>5.806451612903226</v>
      </c>
      <c r="P69" s="152">
        <v>2.1929824561403506</v>
      </c>
      <c r="Q69" s="152" t="s">
        <v>340</v>
      </c>
      <c r="R69" s="152">
        <v>5.2230685527747553</v>
      </c>
      <c r="S69" s="152">
        <v>7.0281124497991971</v>
      </c>
      <c r="T69" s="152">
        <v>3.0878859857482186</v>
      </c>
      <c r="U69" s="152" t="s">
        <v>340</v>
      </c>
      <c r="V69" s="152">
        <v>0.29455081001472755</v>
      </c>
      <c r="W69" s="152">
        <v>0.59523809523809523</v>
      </c>
      <c r="X69" s="152">
        <v>0</v>
      </c>
      <c r="Y69" s="152" t="s">
        <v>340</v>
      </c>
      <c r="Z69" s="152">
        <v>1.1182108626198082</v>
      </c>
      <c r="AA69" s="152">
        <v>1.2987012987012987</v>
      </c>
      <c r="AB69" s="152">
        <v>0.94339622641509435</v>
      </c>
      <c r="AC69" s="71"/>
    </row>
    <row r="70" spans="1:29" x14ac:dyDescent="0.35">
      <c r="A70" s="169" t="s">
        <v>239</v>
      </c>
      <c r="B70" s="152">
        <v>9.1887923651046126</v>
      </c>
      <c r="C70" s="152">
        <v>12.633107454017425</v>
      </c>
      <c r="D70" s="152">
        <v>5.6669141301658001</v>
      </c>
      <c r="E70" s="152" t="s">
        <v>340</v>
      </c>
      <c r="F70" s="152">
        <v>14.972014925373134</v>
      </c>
      <c r="G70" s="152">
        <v>21.563342318059302</v>
      </c>
      <c r="H70" s="152">
        <v>7.8564500484966047</v>
      </c>
      <c r="I70" s="152" t="s">
        <v>340</v>
      </c>
      <c r="J70" s="152">
        <v>11.10410094637224</v>
      </c>
      <c r="K70" s="152">
        <v>12.436548223350254</v>
      </c>
      <c r="L70" s="152">
        <v>9.7867001254705137</v>
      </c>
      <c r="M70" s="152" t="s">
        <v>340</v>
      </c>
      <c r="N70" s="152">
        <v>8.5138162808065712</v>
      </c>
      <c r="O70" s="152">
        <v>13.991163475699558</v>
      </c>
      <c r="P70" s="152">
        <v>2.8787878787878789</v>
      </c>
      <c r="Q70" s="152" t="s">
        <v>340</v>
      </c>
      <c r="R70" s="152">
        <v>8.7089381207028271</v>
      </c>
      <c r="S70" s="152">
        <v>10.486322188449847</v>
      </c>
      <c r="T70" s="152">
        <v>6.9124423963133648</v>
      </c>
      <c r="U70" s="152" t="s">
        <v>340</v>
      </c>
      <c r="V70" s="152">
        <v>2.159827213822894</v>
      </c>
      <c r="W70" s="152">
        <v>3.0737704918032787</v>
      </c>
      <c r="X70" s="152">
        <v>1.1415525114155249</v>
      </c>
      <c r="Y70" s="152" t="s">
        <v>340</v>
      </c>
      <c r="Z70" s="152">
        <v>0.68965517241379315</v>
      </c>
      <c r="AA70" s="152">
        <v>1.2315270935960592</v>
      </c>
      <c r="AB70" s="152">
        <v>0.21551724137931033</v>
      </c>
      <c r="AC70" s="71"/>
    </row>
    <row r="71" spans="1:29" ht="14.5" thickBot="1" x14ac:dyDescent="0.4">
      <c r="A71" s="169" t="s">
        <v>244</v>
      </c>
      <c r="B71" s="152">
        <v>4.0095141012572206</v>
      </c>
      <c r="C71" s="152">
        <v>5.3943325367019463</v>
      </c>
      <c r="D71" s="152">
        <v>2.6378085897869461</v>
      </c>
      <c r="E71" s="152" t="s">
        <v>340</v>
      </c>
      <c r="F71" s="152">
        <v>4.0816326530612246</v>
      </c>
      <c r="G71" s="152">
        <v>5.0775740479548661</v>
      </c>
      <c r="H71" s="152">
        <v>3.089887640449438</v>
      </c>
      <c r="I71" s="152" t="s">
        <v>340</v>
      </c>
      <c r="J71" s="152">
        <v>6.7510548523206744</v>
      </c>
      <c r="K71" s="152">
        <v>8.5760517799352751</v>
      </c>
      <c r="L71" s="152">
        <v>4.7619047619047619</v>
      </c>
      <c r="M71" s="152" t="s">
        <v>340</v>
      </c>
      <c r="N71" s="152">
        <v>4.234841193455245</v>
      </c>
      <c r="O71" s="152">
        <v>6.4579256360078272</v>
      </c>
      <c r="P71" s="152">
        <v>2.083333333333333</v>
      </c>
      <c r="Q71" s="152" t="s">
        <v>340</v>
      </c>
      <c r="R71" s="152">
        <v>3.8622129436325676</v>
      </c>
      <c r="S71" s="152">
        <v>5.3191489361702127</v>
      </c>
      <c r="T71" s="152">
        <v>2.459016393442623</v>
      </c>
      <c r="U71" s="152" t="s">
        <v>340</v>
      </c>
      <c r="V71" s="152">
        <v>1.0432190760059614</v>
      </c>
      <c r="W71" s="152">
        <v>1.7543859649122806</v>
      </c>
      <c r="X71" s="152">
        <v>0.303951367781155</v>
      </c>
      <c r="Y71" s="152" t="s">
        <v>340</v>
      </c>
      <c r="Z71" s="152">
        <v>1.6339869281045754</v>
      </c>
      <c r="AA71" s="152">
        <v>1.7921146953405016</v>
      </c>
      <c r="AB71" s="152">
        <v>1.5015015015015014</v>
      </c>
      <c r="AC71" s="71"/>
    </row>
    <row r="72" spans="1:29" x14ac:dyDescent="0.3">
      <c r="A72" s="203" t="s">
        <v>305</v>
      </c>
      <c r="B72" s="92"/>
      <c r="C72" s="92"/>
      <c r="D72" s="92"/>
      <c r="E72" s="92"/>
      <c r="F72" s="92"/>
      <c r="G72" s="92"/>
      <c r="H72" s="92"/>
      <c r="I72" s="92"/>
      <c r="J72" s="92"/>
      <c r="K72" s="92"/>
      <c r="L72" s="92"/>
      <c r="M72" s="92"/>
      <c r="N72" s="92"/>
      <c r="O72" s="92"/>
      <c r="P72" s="92"/>
      <c r="Q72" s="92"/>
      <c r="R72" s="92"/>
      <c r="S72" s="92"/>
      <c r="T72" s="92"/>
      <c r="U72" s="92"/>
      <c r="V72" s="92"/>
      <c r="W72" s="92"/>
      <c r="X72" s="92"/>
      <c r="Y72" s="92"/>
      <c r="Z72" s="92"/>
      <c r="AA72" s="92"/>
      <c r="AB72" s="92"/>
      <c r="AC72" s="71"/>
    </row>
    <row r="73" spans="1:29" x14ac:dyDescent="0.3">
      <c r="A73" s="77"/>
      <c r="B73" s="50"/>
      <c r="C73" s="50"/>
      <c r="D73" s="50"/>
      <c r="E73" s="50"/>
      <c r="F73" s="50"/>
      <c r="G73" s="50"/>
      <c r="H73" s="50"/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71"/>
    </row>
    <row r="74" spans="1:29" x14ac:dyDescent="0.3">
      <c r="A74" s="77"/>
      <c r="B74" s="50"/>
      <c r="C74" s="50"/>
      <c r="D74" s="50"/>
      <c r="E74" s="50"/>
      <c r="F74" s="50"/>
      <c r="G74" s="50"/>
      <c r="H74" s="50"/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0"/>
      <c r="Z74" s="50"/>
      <c r="AA74" s="50"/>
      <c r="AB74" s="50"/>
      <c r="AC74" s="71"/>
    </row>
    <row r="75" spans="1:29" x14ac:dyDescent="0.3">
      <c r="A75" s="77"/>
      <c r="B75" s="50"/>
      <c r="C75" s="50"/>
      <c r="D75" s="50"/>
      <c r="E75" s="50"/>
      <c r="F75" s="50"/>
      <c r="G75" s="50"/>
      <c r="H75" s="50"/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  <c r="Z75" s="50"/>
      <c r="AA75" s="50"/>
      <c r="AB75" s="50"/>
      <c r="AC75" s="71"/>
    </row>
    <row r="76" spans="1:29" x14ac:dyDescent="0.3">
      <c r="A76" s="77"/>
      <c r="B76" s="50"/>
      <c r="C76" s="50"/>
      <c r="D76" s="50"/>
      <c r="E76" s="50"/>
      <c r="F76" s="50"/>
      <c r="G76" s="50"/>
      <c r="H76" s="50"/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0"/>
      <c r="AB76" s="50"/>
      <c r="AC76" s="71"/>
    </row>
    <row r="77" spans="1:29" x14ac:dyDescent="0.3">
      <c r="A77" s="77"/>
      <c r="B77" s="50"/>
      <c r="C77" s="50"/>
      <c r="D77" s="50"/>
      <c r="E77" s="50"/>
      <c r="F77" s="50"/>
      <c r="G77" s="50"/>
      <c r="H77" s="50"/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0"/>
      <c r="AA77" s="50"/>
      <c r="AB77" s="50"/>
      <c r="AC77" s="71"/>
    </row>
    <row r="78" spans="1:29" x14ac:dyDescent="0.3">
      <c r="A78" s="77"/>
      <c r="B78" s="50"/>
      <c r="C78" s="50"/>
      <c r="D78" s="50"/>
      <c r="E78" s="50"/>
      <c r="F78" s="50"/>
      <c r="G78" s="50"/>
      <c r="H78" s="50"/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0"/>
      <c r="AA78" s="50"/>
      <c r="AB78" s="50"/>
      <c r="AC78" s="71"/>
    </row>
    <row r="79" spans="1:29" x14ac:dyDescent="0.3">
      <c r="A79" s="77"/>
      <c r="B79" s="50"/>
      <c r="C79" s="50"/>
      <c r="D79" s="50"/>
      <c r="E79" s="50"/>
      <c r="F79" s="50"/>
      <c r="G79" s="50"/>
      <c r="H79" s="50"/>
      <c r="I79" s="50"/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50"/>
      <c r="U79" s="50"/>
      <c r="V79" s="50"/>
      <c r="W79" s="50"/>
      <c r="X79" s="50"/>
      <c r="Y79" s="50"/>
      <c r="Z79" s="50"/>
      <c r="AA79" s="50"/>
      <c r="AB79" s="50"/>
      <c r="AC79" s="71"/>
    </row>
    <row r="80" spans="1:29" x14ac:dyDescent="0.3">
      <c r="A80" s="77"/>
      <c r="B80" s="50"/>
      <c r="C80" s="50"/>
      <c r="D80" s="50"/>
      <c r="E80" s="50"/>
      <c r="F80" s="50"/>
      <c r="G80" s="50"/>
      <c r="H80" s="50"/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0"/>
      <c r="Z80" s="50"/>
      <c r="AA80" s="50"/>
      <c r="AB80" s="50"/>
      <c r="AC80" s="71"/>
    </row>
    <row r="81" spans="1:29" x14ac:dyDescent="0.3">
      <c r="A81" s="77"/>
      <c r="B81" s="50"/>
      <c r="C81" s="50"/>
      <c r="D81" s="50"/>
      <c r="E81" s="50"/>
      <c r="F81" s="50"/>
      <c r="G81" s="50"/>
      <c r="H81" s="50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71"/>
    </row>
    <row r="82" spans="1:29" x14ac:dyDescent="0.3">
      <c r="A82" s="77"/>
      <c r="B82" s="50"/>
      <c r="C82" s="50"/>
      <c r="D82" s="50"/>
      <c r="E82" s="50"/>
      <c r="F82" s="50"/>
      <c r="G82" s="50"/>
      <c r="H82" s="50"/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71"/>
    </row>
    <row r="83" spans="1:29" x14ac:dyDescent="0.3">
      <c r="A83" s="77"/>
      <c r="B83" s="50"/>
      <c r="C83" s="50"/>
      <c r="D83" s="50"/>
      <c r="E83" s="50"/>
      <c r="F83" s="50"/>
      <c r="G83" s="50"/>
      <c r="H83" s="50"/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71"/>
    </row>
    <row r="84" spans="1:29" x14ac:dyDescent="0.3">
      <c r="A84" s="77"/>
      <c r="B84" s="50"/>
      <c r="C84" s="50"/>
      <c r="D84" s="50"/>
      <c r="E84" s="50"/>
      <c r="F84" s="50"/>
      <c r="G84" s="50"/>
      <c r="H84" s="50"/>
      <c r="I84" s="50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0"/>
      <c r="AB84" s="50"/>
      <c r="AC84" s="71"/>
    </row>
    <row r="85" spans="1:29" x14ac:dyDescent="0.3">
      <c r="A85" s="77"/>
      <c r="B85" s="50"/>
      <c r="C85" s="50"/>
      <c r="D85" s="50"/>
      <c r="E85" s="50"/>
      <c r="F85" s="50"/>
      <c r="G85" s="50"/>
      <c r="H85" s="50"/>
      <c r="I85" s="50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0"/>
      <c r="Z85" s="50"/>
      <c r="AA85" s="50"/>
      <c r="AB85" s="50"/>
      <c r="AC85" s="71"/>
    </row>
    <row r="86" spans="1:29" x14ac:dyDescent="0.3">
      <c r="A86" s="77"/>
      <c r="B86" s="50"/>
      <c r="C86" s="50"/>
      <c r="D86" s="50"/>
      <c r="E86" s="50"/>
      <c r="F86" s="50"/>
      <c r="G86" s="50"/>
      <c r="H86" s="50"/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0"/>
      <c r="X86" s="50"/>
      <c r="Y86" s="50"/>
      <c r="Z86" s="50"/>
      <c r="AA86" s="50"/>
      <c r="AB86" s="50"/>
      <c r="AC86" s="71"/>
    </row>
    <row r="87" spans="1:29" x14ac:dyDescent="0.3">
      <c r="A87" s="77"/>
      <c r="B87" s="50"/>
      <c r="C87" s="50"/>
      <c r="D87" s="50"/>
      <c r="E87" s="50"/>
      <c r="F87" s="50"/>
      <c r="G87" s="50"/>
      <c r="H87" s="50"/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0"/>
      <c r="AB87" s="50"/>
      <c r="AC87" s="71"/>
    </row>
    <row r="88" spans="1:29" x14ac:dyDescent="0.3">
      <c r="A88" s="77"/>
      <c r="B88" s="50"/>
      <c r="C88" s="50"/>
      <c r="D88" s="50"/>
      <c r="E88" s="50"/>
      <c r="F88" s="50"/>
      <c r="G88" s="50"/>
      <c r="H88" s="50"/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  <c r="X88" s="50"/>
      <c r="Y88" s="50"/>
      <c r="Z88" s="50"/>
      <c r="AA88" s="50"/>
      <c r="AB88" s="50"/>
      <c r="AC88" s="71"/>
    </row>
    <row r="89" spans="1:29" x14ac:dyDescent="0.3">
      <c r="A89" s="77"/>
      <c r="B89" s="50"/>
      <c r="C89" s="50"/>
      <c r="D89" s="50"/>
      <c r="E89" s="50"/>
      <c r="F89" s="50"/>
      <c r="G89" s="50"/>
      <c r="H89" s="50"/>
      <c r="I89" s="50"/>
      <c r="J89" s="50"/>
      <c r="K89" s="50"/>
      <c r="L89" s="50"/>
      <c r="M89" s="50"/>
      <c r="N89" s="50"/>
      <c r="O89" s="50"/>
      <c r="P89" s="50"/>
      <c r="Q89" s="50"/>
      <c r="R89" s="50"/>
      <c r="S89" s="50"/>
      <c r="T89" s="50"/>
      <c r="U89" s="50"/>
      <c r="V89" s="50"/>
      <c r="W89" s="50"/>
      <c r="X89" s="50"/>
      <c r="Y89" s="50"/>
      <c r="Z89" s="50"/>
      <c r="AA89" s="50"/>
      <c r="AB89" s="50"/>
      <c r="AC89" s="71"/>
    </row>
    <row r="90" spans="1:29" x14ac:dyDescent="0.3">
      <c r="A90" s="77"/>
      <c r="B90" s="50"/>
      <c r="C90" s="50"/>
      <c r="D90" s="50"/>
      <c r="E90" s="50"/>
      <c r="F90" s="50"/>
      <c r="G90" s="50"/>
      <c r="H90" s="50"/>
      <c r="I90" s="50"/>
      <c r="J90" s="50"/>
      <c r="K90" s="50"/>
      <c r="L90" s="50"/>
      <c r="M90" s="50"/>
      <c r="N90" s="50"/>
      <c r="O90" s="50"/>
      <c r="P90" s="50"/>
      <c r="Q90" s="50"/>
      <c r="R90" s="50"/>
      <c r="S90" s="50"/>
      <c r="T90" s="50"/>
      <c r="U90" s="50"/>
      <c r="V90" s="50"/>
      <c r="W90" s="50"/>
      <c r="X90" s="50"/>
      <c r="Y90" s="50"/>
      <c r="Z90" s="50"/>
      <c r="AA90" s="50"/>
      <c r="AB90" s="50"/>
      <c r="AC90" s="71"/>
    </row>
    <row r="91" spans="1:29" x14ac:dyDescent="0.3">
      <c r="A91" s="77"/>
      <c r="B91" s="50"/>
      <c r="C91" s="50"/>
      <c r="D91" s="50"/>
      <c r="E91" s="50"/>
      <c r="F91" s="50"/>
      <c r="G91" s="50"/>
      <c r="H91" s="50"/>
      <c r="I91" s="50"/>
      <c r="J91" s="50"/>
      <c r="K91" s="50"/>
      <c r="L91" s="50"/>
      <c r="M91" s="50"/>
      <c r="N91" s="50"/>
      <c r="O91" s="50"/>
      <c r="P91" s="50"/>
      <c r="Q91" s="50"/>
      <c r="R91" s="50"/>
      <c r="S91" s="50"/>
      <c r="T91" s="50"/>
      <c r="U91" s="50"/>
      <c r="V91" s="50"/>
      <c r="W91" s="50"/>
      <c r="X91" s="50"/>
      <c r="Y91" s="50"/>
      <c r="Z91" s="50"/>
      <c r="AA91" s="50"/>
      <c r="AB91" s="50"/>
      <c r="AC91" s="71"/>
    </row>
    <row r="92" spans="1:29" x14ac:dyDescent="0.3">
      <c r="A92" s="77"/>
      <c r="B92" s="50"/>
      <c r="C92" s="50"/>
      <c r="D92" s="50"/>
      <c r="E92" s="50"/>
      <c r="F92" s="50"/>
      <c r="G92" s="50"/>
      <c r="H92" s="50"/>
      <c r="I92" s="50"/>
      <c r="J92" s="50"/>
      <c r="K92" s="50"/>
      <c r="L92" s="50"/>
      <c r="M92" s="50"/>
      <c r="N92" s="50"/>
      <c r="O92" s="50"/>
      <c r="P92" s="50"/>
      <c r="Q92" s="50"/>
      <c r="R92" s="50"/>
      <c r="S92" s="50"/>
      <c r="T92" s="50"/>
      <c r="U92" s="50"/>
      <c r="V92" s="50"/>
      <c r="W92" s="50"/>
      <c r="X92" s="50"/>
      <c r="Y92" s="50"/>
      <c r="Z92" s="50"/>
      <c r="AA92" s="50"/>
      <c r="AB92" s="50"/>
      <c r="AC92" s="71"/>
    </row>
    <row r="93" spans="1:29" x14ac:dyDescent="0.3">
      <c r="A93" s="77"/>
      <c r="B93" s="50"/>
      <c r="C93" s="50"/>
      <c r="D93" s="50"/>
      <c r="E93" s="50"/>
      <c r="F93" s="50"/>
      <c r="G93" s="50"/>
      <c r="H93" s="50"/>
      <c r="I93" s="50"/>
      <c r="J93" s="50"/>
      <c r="K93" s="50"/>
      <c r="L93" s="50"/>
      <c r="M93" s="50"/>
      <c r="N93" s="50"/>
      <c r="O93" s="50"/>
      <c r="P93" s="50"/>
      <c r="Q93" s="50"/>
      <c r="R93" s="50"/>
      <c r="S93" s="50"/>
      <c r="T93" s="50"/>
      <c r="U93" s="50"/>
      <c r="V93" s="50"/>
      <c r="W93" s="50"/>
      <c r="X93" s="50"/>
      <c r="Y93" s="50"/>
      <c r="Z93" s="50"/>
      <c r="AA93" s="50"/>
      <c r="AB93" s="50"/>
      <c r="AC93" s="71"/>
    </row>
    <row r="94" spans="1:29" x14ac:dyDescent="0.3">
      <c r="A94" s="77"/>
      <c r="B94" s="50"/>
      <c r="C94" s="50"/>
      <c r="D94" s="50"/>
      <c r="E94" s="50"/>
      <c r="F94" s="50"/>
      <c r="G94" s="50"/>
      <c r="H94" s="50"/>
      <c r="I94" s="50"/>
      <c r="J94" s="50"/>
      <c r="K94" s="50"/>
      <c r="L94" s="50"/>
      <c r="M94" s="50"/>
      <c r="N94" s="50"/>
      <c r="O94" s="50"/>
      <c r="P94" s="50"/>
      <c r="Q94" s="50"/>
      <c r="R94" s="50"/>
      <c r="S94" s="50"/>
      <c r="T94" s="50"/>
      <c r="U94" s="50"/>
      <c r="V94" s="50"/>
      <c r="W94" s="50"/>
      <c r="X94" s="50"/>
      <c r="Y94" s="50"/>
      <c r="Z94" s="50"/>
      <c r="AA94" s="50"/>
      <c r="AB94" s="50"/>
      <c r="AC94" s="71"/>
    </row>
    <row r="95" spans="1:29" x14ac:dyDescent="0.3">
      <c r="A95" s="77"/>
      <c r="B95" s="50"/>
      <c r="C95" s="50"/>
      <c r="D95" s="50"/>
      <c r="E95" s="50"/>
      <c r="F95" s="50"/>
      <c r="G95" s="50"/>
      <c r="H95" s="50"/>
      <c r="I95" s="50"/>
      <c r="J95" s="50"/>
      <c r="K95" s="50"/>
      <c r="L95" s="50"/>
      <c r="M95" s="50"/>
      <c r="N95" s="50"/>
      <c r="O95" s="50"/>
      <c r="P95" s="50"/>
      <c r="Q95" s="50"/>
      <c r="R95" s="50"/>
      <c r="S95" s="50"/>
      <c r="T95" s="50"/>
      <c r="U95" s="50"/>
      <c r="V95" s="50"/>
      <c r="W95" s="50"/>
      <c r="X95" s="50"/>
      <c r="Y95" s="50"/>
      <c r="Z95" s="50"/>
      <c r="AA95" s="50"/>
      <c r="AB95" s="50"/>
      <c r="AC95" s="71"/>
    </row>
    <row r="96" spans="1:29" x14ac:dyDescent="0.3">
      <c r="A96" s="77"/>
      <c r="B96" s="50"/>
      <c r="C96" s="50"/>
      <c r="D96" s="50"/>
      <c r="E96" s="50"/>
      <c r="F96" s="50"/>
      <c r="G96" s="50"/>
      <c r="H96" s="50"/>
      <c r="I96" s="50"/>
      <c r="J96" s="50"/>
      <c r="K96" s="50"/>
      <c r="L96" s="50"/>
      <c r="M96" s="50"/>
      <c r="N96" s="50"/>
      <c r="O96" s="50"/>
      <c r="P96" s="50"/>
      <c r="Q96" s="50"/>
      <c r="R96" s="50"/>
      <c r="S96" s="50"/>
      <c r="T96" s="50"/>
      <c r="U96" s="50"/>
      <c r="V96" s="50"/>
      <c r="W96" s="50"/>
      <c r="X96" s="50"/>
      <c r="Y96" s="50"/>
      <c r="Z96" s="50"/>
      <c r="AA96" s="50"/>
      <c r="AB96" s="50"/>
      <c r="AC96" s="71"/>
    </row>
    <row r="97" spans="1:29" x14ac:dyDescent="0.3">
      <c r="A97" s="77"/>
      <c r="B97" s="50"/>
      <c r="C97" s="50"/>
      <c r="D97" s="50"/>
      <c r="E97" s="50"/>
      <c r="F97" s="50"/>
      <c r="G97" s="50"/>
      <c r="H97" s="50"/>
      <c r="I97" s="50"/>
      <c r="J97" s="50"/>
      <c r="K97" s="50"/>
      <c r="L97" s="50"/>
      <c r="M97" s="50"/>
      <c r="N97" s="50"/>
      <c r="O97" s="50"/>
      <c r="P97" s="50"/>
      <c r="Q97" s="50"/>
      <c r="R97" s="50"/>
      <c r="S97" s="50"/>
      <c r="T97" s="50"/>
      <c r="U97" s="50"/>
      <c r="V97" s="50"/>
      <c r="W97" s="50"/>
      <c r="X97" s="50"/>
      <c r="Y97" s="50"/>
      <c r="Z97" s="50"/>
      <c r="AA97" s="50"/>
      <c r="AB97" s="50"/>
      <c r="AC97" s="71"/>
    </row>
    <row r="98" spans="1:29" x14ac:dyDescent="0.3">
      <c r="A98" s="77"/>
      <c r="B98" s="50"/>
      <c r="C98" s="50"/>
      <c r="D98" s="50"/>
      <c r="E98" s="50"/>
      <c r="F98" s="50"/>
      <c r="G98" s="50"/>
      <c r="H98" s="50"/>
      <c r="I98" s="50"/>
      <c r="J98" s="50"/>
      <c r="K98" s="50"/>
      <c r="L98" s="50"/>
      <c r="M98" s="50"/>
      <c r="N98" s="50"/>
      <c r="O98" s="50"/>
      <c r="P98" s="50"/>
      <c r="Q98" s="50"/>
      <c r="R98" s="50"/>
      <c r="S98" s="50"/>
      <c r="T98" s="50"/>
      <c r="U98" s="50"/>
      <c r="V98" s="50"/>
      <c r="W98" s="50"/>
      <c r="X98" s="50"/>
      <c r="Y98" s="50"/>
      <c r="Z98" s="50"/>
      <c r="AA98" s="50"/>
      <c r="AB98" s="50"/>
      <c r="AC98" s="71"/>
    </row>
    <row r="99" spans="1:29" x14ac:dyDescent="0.3">
      <c r="A99" s="77"/>
      <c r="B99" s="50"/>
      <c r="C99" s="50"/>
      <c r="D99" s="50"/>
      <c r="E99" s="50"/>
      <c r="F99" s="50"/>
      <c r="G99" s="50"/>
      <c r="H99" s="50"/>
      <c r="I99" s="50"/>
      <c r="J99" s="50"/>
      <c r="K99" s="50"/>
      <c r="L99" s="50"/>
      <c r="M99" s="50"/>
      <c r="N99" s="50"/>
      <c r="O99" s="50"/>
      <c r="P99" s="50"/>
      <c r="Q99" s="50"/>
      <c r="R99" s="50"/>
      <c r="S99" s="50"/>
      <c r="T99" s="50"/>
      <c r="U99" s="50"/>
      <c r="V99" s="50"/>
      <c r="W99" s="50"/>
      <c r="X99" s="50"/>
      <c r="Y99" s="50"/>
      <c r="Z99" s="50"/>
      <c r="AA99" s="50"/>
      <c r="AB99" s="50"/>
      <c r="AC99" s="71"/>
    </row>
    <row r="100" spans="1:29" x14ac:dyDescent="0.3">
      <c r="A100" s="77"/>
      <c r="B100" s="50"/>
      <c r="C100" s="50"/>
      <c r="D100" s="50"/>
      <c r="E100" s="50"/>
      <c r="F100" s="50"/>
      <c r="G100" s="50"/>
      <c r="H100" s="50"/>
      <c r="I100" s="50"/>
      <c r="J100" s="50"/>
      <c r="K100" s="50"/>
      <c r="L100" s="50"/>
      <c r="M100" s="50"/>
      <c r="N100" s="50"/>
      <c r="O100" s="50"/>
      <c r="P100" s="50"/>
      <c r="Q100" s="50"/>
      <c r="R100" s="50"/>
      <c r="S100" s="50"/>
      <c r="T100" s="50"/>
      <c r="U100" s="50"/>
      <c r="V100" s="50"/>
      <c r="W100" s="50"/>
      <c r="X100" s="50"/>
      <c r="Y100" s="50"/>
      <c r="Z100" s="50"/>
      <c r="AA100" s="50"/>
      <c r="AB100" s="50"/>
      <c r="AC100" s="71"/>
    </row>
    <row r="101" spans="1:29" x14ac:dyDescent="0.3">
      <c r="A101" s="77"/>
      <c r="B101" s="50"/>
      <c r="C101" s="50"/>
      <c r="D101" s="50"/>
      <c r="E101" s="50"/>
      <c r="F101" s="50"/>
      <c r="G101" s="50"/>
      <c r="H101" s="50"/>
      <c r="I101" s="50"/>
      <c r="J101" s="50"/>
      <c r="K101" s="50"/>
      <c r="L101" s="50"/>
      <c r="M101" s="50"/>
      <c r="N101" s="50"/>
      <c r="O101" s="50"/>
      <c r="P101" s="50"/>
      <c r="Q101" s="50"/>
      <c r="R101" s="50"/>
      <c r="S101" s="50"/>
      <c r="T101" s="50"/>
      <c r="U101" s="50"/>
      <c r="V101" s="50"/>
      <c r="W101" s="50"/>
      <c r="X101" s="50"/>
      <c r="Y101" s="50"/>
      <c r="Z101" s="50"/>
      <c r="AA101" s="50"/>
      <c r="AB101" s="50"/>
      <c r="AC101" s="71"/>
    </row>
    <row r="102" spans="1:29" x14ac:dyDescent="0.3">
      <c r="A102" s="77"/>
      <c r="B102" s="50"/>
      <c r="C102" s="50"/>
      <c r="D102" s="50"/>
      <c r="E102" s="50"/>
      <c r="F102" s="50"/>
      <c r="G102" s="50"/>
      <c r="H102" s="50"/>
      <c r="I102" s="50"/>
      <c r="J102" s="50"/>
      <c r="K102" s="50"/>
      <c r="L102" s="50"/>
      <c r="M102" s="50"/>
      <c r="N102" s="50"/>
      <c r="O102" s="50"/>
      <c r="P102" s="50"/>
      <c r="Q102" s="50"/>
      <c r="R102" s="50"/>
      <c r="S102" s="50"/>
      <c r="T102" s="50"/>
      <c r="U102" s="50"/>
      <c r="V102" s="50"/>
      <c r="W102" s="50"/>
      <c r="X102" s="50"/>
      <c r="Y102" s="50"/>
      <c r="Z102" s="50"/>
      <c r="AA102" s="50"/>
      <c r="AB102" s="50"/>
      <c r="AC102" s="71"/>
    </row>
    <row r="103" spans="1:29" x14ac:dyDescent="0.3">
      <c r="A103" s="77"/>
      <c r="B103" s="50"/>
      <c r="C103" s="50"/>
      <c r="D103" s="50"/>
      <c r="E103" s="50"/>
      <c r="F103" s="50"/>
      <c r="G103" s="50"/>
      <c r="H103" s="50"/>
      <c r="I103" s="50"/>
      <c r="J103" s="50"/>
      <c r="K103" s="50"/>
      <c r="L103" s="50"/>
      <c r="M103" s="50"/>
      <c r="N103" s="50"/>
      <c r="O103" s="50"/>
      <c r="P103" s="50"/>
      <c r="Q103" s="50"/>
      <c r="R103" s="50"/>
      <c r="S103" s="50"/>
      <c r="T103" s="50"/>
      <c r="U103" s="50"/>
      <c r="V103" s="50"/>
      <c r="W103" s="50"/>
      <c r="X103" s="50"/>
      <c r="Y103" s="50"/>
      <c r="Z103" s="50"/>
      <c r="AA103" s="50"/>
      <c r="AB103" s="50"/>
      <c r="AC103" s="71"/>
    </row>
    <row r="104" spans="1:29" x14ac:dyDescent="0.3">
      <c r="A104" s="77"/>
      <c r="B104" s="50"/>
      <c r="C104" s="50"/>
      <c r="D104" s="50"/>
      <c r="E104" s="50"/>
      <c r="F104" s="50"/>
      <c r="G104" s="50"/>
      <c r="H104" s="50"/>
      <c r="I104" s="50"/>
      <c r="J104" s="50"/>
      <c r="K104" s="50"/>
      <c r="L104" s="50"/>
      <c r="M104" s="50"/>
      <c r="N104" s="50"/>
      <c r="O104" s="50"/>
      <c r="P104" s="50"/>
      <c r="Q104" s="50"/>
      <c r="R104" s="50"/>
      <c r="S104" s="50"/>
      <c r="T104" s="50"/>
      <c r="U104" s="50"/>
      <c r="V104" s="50"/>
      <c r="W104" s="50"/>
      <c r="X104" s="50"/>
      <c r="Y104" s="50"/>
      <c r="Z104" s="50"/>
      <c r="AA104" s="50"/>
      <c r="AB104" s="50"/>
      <c r="AC104" s="71"/>
    </row>
    <row r="105" spans="1:29" x14ac:dyDescent="0.3">
      <c r="A105" s="77"/>
      <c r="B105" s="50"/>
      <c r="C105" s="50"/>
      <c r="D105" s="50"/>
      <c r="E105" s="50"/>
      <c r="F105" s="50"/>
      <c r="G105" s="50"/>
      <c r="H105" s="50"/>
      <c r="I105" s="50"/>
      <c r="J105" s="50"/>
      <c r="K105" s="50"/>
      <c r="L105" s="50"/>
      <c r="M105" s="50"/>
      <c r="N105" s="50"/>
      <c r="O105" s="50"/>
      <c r="P105" s="50"/>
      <c r="Q105" s="50"/>
      <c r="R105" s="50"/>
      <c r="S105" s="50"/>
      <c r="T105" s="50"/>
      <c r="U105" s="50"/>
      <c r="V105" s="50"/>
      <c r="W105" s="50"/>
      <c r="X105" s="50"/>
      <c r="Y105" s="50"/>
      <c r="Z105" s="50"/>
      <c r="AA105" s="50"/>
      <c r="AB105" s="50"/>
      <c r="AC105" s="71"/>
    </row>
    <row r="106" spans="1:29" x14ac:dyDescent="0.3">
      <c r="A106" s="77"/>
      <c r="B106" s="50"/>
      <c r="C106" s="50"/>
      <c r="D106" s="50"/>
      <c r="E106" s="50"/>
      <c r="F106" s="50"/>
      <c r="G106" s="50"/>
      <c r="H106" s="50"/>
      <c r="I106" s="50"/>
      <c r="J106" s="50"/>
      <c r="K106" s="50"/>
      <c r="L106" s="50"/>
      <c r="M106" s="50"/>
      <c r="N106" s="50"/>
      <c r="O106" s="50"/>
      <c r="P106" s="50"/>
      <c r="Q106" s="50"/>
      <c r="R106" s="50"/>
      <c r="S106" s="50"/>
      <c r="T106" s="50"/>
      <c r="U106" s="50"/>
      <c r="V106" s="50"/>
      <c r="W106" s="50"/>
      <c r="X106" s="50"/>
      <c r="Y106" s="50"/>
      <c r="Z106" s="50"/>
      <c r="AA106" s="50"/>
      <c r="AB106" s="50"/>
      <c r="AC106" s="71"/>
    </row>
    <row r="107" spans="1:29" x14ac:dyDescent="0.3">
      <c r="A107" s="77"/>
      <c r="B107" s="50"/>
      <c r="C107" s="50"/>
      <c r="D107" s="50"/>
      <c r="E107" s="50"/>
      <c r="F107" s="50"/>
      <c r="G107" s="50"/>
      <c r="H107" s="50"/>
      <c r="I107" s="50"/>
      <c r="J107" s="50"/>
      <c r="K107" s="50"/>
      <c r="L107" s="50"/>
      <c r="M107" s="50"/>
      <c r="N107" s="50"/>
      <c r="O107" s="50"/>
      <c r="P107" s="50"/>
      <c r="Q107" s="50"/>
      <c r="R107" s="50"/>
      <c r="S107" s="50"/>
      <c r="T107" s="50"/>
      <c r="U107" s="50"/>
      <c r="V107" s="50"/>
      <c r="W107" s="50"/>
      <c r="X107" s="50"/>
      <c r="Y107" s="50"/>
      <c r="Z107" s="50"/>
      <c r="AA107" s="50"/>
      <c r="AB107" s="50"/>
      <c r="AC107" s="71"/>
    </row>
    <row r="108" spans="1:29" x14ac:dyDescent="0.3">
      <c r="A108" s="77"/>
      <c r="B108" s="50"/>
      <c r="C108" s="50"/>
      <c r="D108" s="50"/>
      <c r="E108" s="50"/>
      <c r="F108" s="50"/>
      <c r="G108" s="50"/>
      <c r="H108" s="50"/>
      <c r="I108" s="50"/>
      <c r="J108" s="50"/>
      <c r="K108" s="50"/>
      <c r="L108" s="50"/>
      <c r="M108" s="50"/>
      <c r="N108" s="50"/>
      <c r="O108" s="50"/>
      <c r="P108" s="50"/>
      <c r="Q108" s="50"/>
      <c r="R108" s="50"/>
      <c r="S108" s="50"/>
      <c r="T108" s="50"/>
      <c r="U108" s="50"/>
      <c r="V108" s="50"/>
      <c r="W108" s="50"/>
      <c r="X108" s="50"/>
      <c r="Y108" s="50"/>
      <c r="Z108" s="50"/>
      <c r="AA108" s="50"/>
      <c r="AB108" s="50"/>
      <c r="AC108" s="71"/>
    </row>
    <row r="109" spans="1:29" x14ac:dyDescent="0.3">
      <c r="A109" s="77"/>
      <c r="B109" s="50"/>
      <c r="C109" s="50"/>
      <c r="D109" s="50"/>
      <c r="E109" s="50"/>
      <c r="F109" s="50"/>
      <c r="G109" s="50"/>
      <c r="H109" s="50"/>
      <c r="I109" s="50"/>
      <c r="J109" s="50"/>
      <c r="K109" s="50"/>
      <c r="L109" s="50"/>
      <c r="M109" s="50"/>
      <c r="N109" s="50"/>
      <c r="O109" s="50"/>
      <c r="P109" s="50"/>
      <c r="Q109" s="50"/>
      <c r="R109" s="50"/>
      <c r="S109" s="50"/>
      <c r="T109" s="50"/>
      <c r="U109" s="50"/>
      <c r="V109" s="50"/>
      <c r="W109" s="50"/>
      <c r="X109" s="50"/>
      <c r="Y109" s="50"/>
      <c r="Z109" s="50"/>
      <c r="AA109" s="50"/>
      <c r="AB109" s="50"/>
      <c r="AC109" s="71"/>
    </row>
    <row r="110" spans="1:29" x14ac:dyDescent="0.3">
      <c r="A110" s="77"/>
      <c r="B110" s="50"/>
      <c r="C110" s="50"/>
      <c r="D110" s="50"/>
      <c r="E110" s="50"/>
      <c r="F110" s="50"/>
      <c r="G110" s="50"/>
      <c r="H110" s="50"/>
      <c r="I110" s="50"/>
      <c r="J110" s="50"/>
      <c r="K110" s="50"/>
      <c r="L110" s="50"/>
      <c r="M110" s="50"/>
      <c r="N110" s="50"/>
      <c r="O110" s="50"/>
      <c r="P110" s="50"/>
      <c r="Q110" s="50"/>
      <c r="R110" s="50"/>
      <c r="S110" s="50"/>
      <c r="T110" s="50"/>
      <c r="U110" s="50"/>
      <c r="V110" s="50"/>
      <c r="W110" s="50"/>
      <c r="X110" s="50"/>
      <c r="Y110" s="50"/>
      <c r="Z110" s="50"/>
      <c r="AA110" s="50"/>
      <c r="AB110" s="50"/>
      <c r="AC110" s="71"/>
    </row>
    <row r="111" spans="1:29" x14ac:dyDescent="0.3">
      <c r="A111" s="77"/>
      <c r="B111" s="50"/>
      <c r="C111" s="50"/>
      <c r="D111" s="50"/>
      <c r="E111" s="50"/>
      <c r="F111" s="50"/>
      <c r="G111" s="50"/>
      <c r="H111" s="50"/>
      <c r="I111" s="50"/>
      <c r="J111" s="50"/>
      <c r="K111" s="50"/>
      <c r="L111" s="50"/>
      <c r="M111" s="50"/>
      <c r="N111" s="50"/>
      <c r="O111" s="50"/>
      <c r="P111" s="50"/>
      <c r="Q111" s="50"/>
      <c r="R111" s="50"/>
      <c r="S111" s="50"/>
      <c r="T111" s="50"/>
      <c r="U111" s="50"/>
      <c r="V111" s="50"/>
      <c r="W111" s="50"/>
      <c r="X111" s="50"/>
      <c r="Y111" s="50"/>
      <c r="Z111" s="50"/>
      <c r="AA111" s="50"/>
      <c r="AB111" s="50"/>
      <c r="AC111" s="71"/>
    </row>
    <row r="112" spans="1:29" x14ac:dyDescent="0.3">
      <c r="A112" s="77"/>
      <c r="B112" s="50"/>
      <c r="C112" s="50"/>
      <c r="D112" s="50"/>
      <c r="E112" s="50"/>
      <c r="F112" s="50"/>
      <c r="G112" s="50"/>
      <c r="H112" s="50"/>
      <c r="I112" s="50"/>
      <c r="J112" s="50"/>
      <c r="K112" s="50"/>
      <c r="L112" s="50"/>
      <c r="M112" s="50"/>
      <c r="N112" s="50"/>
      <c r="O112" s="50"/>
      <c r="P112" s="50"/>
      <c r="Q112" s="50"/>
      <c r="R112" s="50"/>
      <c r="S112" s="50"/>
      <c r="T112" s="50"/>
      <c r="U112" s="50"/>
      <c r="V112" s="50"/>
      <c r="W112" s="50"/>
      <c r="X112" s="50"/>
      <c r="Y112" s="50"/>
      <c r="Z112" s="50"/>
      <c r="AA112" s="50"/>
      <c r="AB112" s="50"/>
      <c r="AC112" s="71"/>
    </row>
    <row r="113" spans="1:29" x14ac:dyDescent="0.3">
      <c r="A113" s="77"/>
      <c r="B113" s="50"/>
      <c r="C113" s="50"/>
      <c r="D113" s="50"/>
      <c r="E113" s="50"/>
      <c r="F113" s="50"/>
      <c r="G113" s="50"/>
      <c r="H113" s="50"/>
      <c r="I113" s="50"/>
      <c r="J113" s="50"/>
      <c r="K113" s="50"/>
      <c r="L113" s="50"/>
      <c r="M113" s="50"/>
      <c r="N113" s="50"/>
      <c r="O113" s="50"/>
      <c r="P113" s="50"/>
      <c r="Q113" s="50"/>
      <c r="R113" s="50"/>
      <c r="S113" s="50"/>
      <c r="T113" s="50"/>
      <c r="U113" s="50"/>
      <c r="V113" s="50"/>
      <c r="W113" s="50"/>
      <c r="X113" s="50"/>
      <c r="Y113" s="50"/>
      <c r="Z113" s="50"/>
      <c r="AA113" s="50"/>
      <c r="AB113" s="50"/>
      <c r="AC113" s="71"/>
    </row>
    <row r="114" spans="1:29" x14ac:dyDescent="0.3">
      <c r="A114" s="77"/>
      <c r="B114" s="50"/>
      <c r="C114" s="50"/>
      <c r="D114" s="50"/>
      <c r="E114" s="50"/>
      <c r="F114" s="50"/>
      <c r="G114" s="50"/>
      <c r="H114" s="50"/>
      <c r="I114" s="50"/>
      <c r="J114" s="50"/>
      <c r="K114" s="50"/>
      <c r="L114" s="50"/>
      <c r="M114" s="50"/>
      <c r="N114" s="50"/>
      <c r="O114" s="50"/>
      <c r="P114" s="50"/>
      <c r="Q114" s="50"/>
      <c r="R114" s="50"/>
      <c r="S114" s="50"/>
      <c r="T114" s="50"/>
      <c r="U114" s="50"/>
      <c r="V114" s="50"/>
      <c r="W114" s="50"/>
      <c r="X114" s="50"/>
      <c r="Y114" s="50"/>
      <c r="Z114" s="50"/>
      <c r="AA114" s="50"/>
      <c r="AB114" s="50"/>
      <c r="AC114" s="71"/>
    </row>
    <row r="115" spans="1:29" x14ac:dyDescent="0.3">
      <c r="A115" s="77"/>
      <c r="B115" s="50"/>
      <c r="C115" s="50"/>
      <c r="D115" s="50"/>
      <c r="E115" s="50"/>
      <c r="F115" s="50"/>
      <c r="G115" s="50"/>
      <c r="H115" s="50"/>
      <c r="I115" s="50"/>
      <c r="J115" s="50"/>
      <c r="K115" s="50"/>
      <c r="L115" s="50"/>
      <c r="M115" s="50"/>
      <c r="N115" s="50"/>
      <c r="O115" s="50"/>
      <c r="P115" s="50"/>
      <c r="Q115" s="50"/>
      <c r="R115" s="50"/>
      <c r="S115" s="50"/>
      <c r="T115" s="50"/>
      <c r="U115" s="50"/>
      <c r="V115" s="50"/>
      <c r="W115" s="50"/>
      <c r="X115" s="50"/>
      <c r="Y115" s="50"/>
      <c r="Z115" s="50"/>
      <c r="AA115" s="50"/>
      <c r="AB115" s="50"/>
      <c r="AC115" s="71"/>
    </row>
    <row r="116" spans="1:29" x14ac:dyDescent="0.3">
      <c r="A116" s="77"/>
      <c r="B116" s="50"/>
      <c r="C116" s="50"/>
      <c r="D116" s="50"/>
      <c r="E116" s="50"/>
      <c r="F116" s="50"/>
      <c r="G116" s="50"/>
      <c r="H116" s="50"/>
      <c r="I116" s="50"/>
      <c r="J116" s="50"/>
      <c r="K116" s="50"/>
      <c r="L116" s="50"/>
      <c r="M116" s="50"/>
      <c r="N116" s="50"/>
      <c r="O116" s="50"/>
      <c r="P116" s="50"/>
      <c r="Q116" s="50"/>
      <c r="R116" s="50"/>
      <c r="S116" s="50"/>
      <c r="T116" s="50"/>
      <c r="U116" s="50"/>
      <c r="V116" s="50"/>
      <c r="W116" s="50"/>
      <c r="X116" s="50"/>
      <c r="Y116" s="50"/>
      <c r="Z116" s="50"/>
      <c r="AA116" s="50"/>
      <c r="AB116" s="50"/>
      <c r="AC116" s="71"/>
    </row>
    <row r="117" spans="1:29" x14ac:dyDescent="0.3">
      <c r="A117" s="77"/>
      <c r="B117" s="50"/>
      <c r="C117" s="50"/>
      <c r="D117" s="50"/>
      <c r="E117" s="50"/>
      <c r="F117" s="50"/>
      <c r="G117" s="50"/>
      <c r="H117" s="50"/>
      <c r="I117" s="50"/>
      <c r="J117" s="50"/>
      <c r="K117" s="50"/>
      <c r="L117" s="50"/>
      <c r="M117" s="50"/>
      <c r="N117" s="50"/>
      <c r="O117" s="50"/>
      <c r="P117" s="50"/>
      <c r="Q117" s="50"/>
      <c r="R117" s="50"/>
      <c r="S117" s="50"/>
      <c r="T117" s="50"/>
      <c r="U117" s="50"/>
      <c r="V117" s="50"/>
      <c r="W117" s="50"/>
      <c r="X117" s="50"/>
      <c r="Y117" s="50"/>
      <c r="Z117" s="50"/>
      <c r="AA117" s="50"/>
      <c r="AB117" s="50"/>
      <c r="AC117" s="71"/>
    </row>
    <row r="118" spans="1:29" x14ac:dyDescent="0.3">
      <c r="A118" s="77"/>
      <c r="B118" s="50"/>
      <c r="C118" s="50"/>
      <c r="D118" s="50"/>
      <c r="E118" s="50"/>
      <c r="F118" s="50"/>
      <c r="G118" s="50"/>
      <c r="H118" s="50"/>
      <c r="I118" s="50"/>
      <c r="J118" s="50"/>
      <c r="K118" s="50"/>
      <c r="L118" s="50"/>
      <c r="M118" s="50"/>
      <c r="N118" s="50"/>
      <c r="O118" s="50"/>
      <c r="P118" s="50"/>
      <c r="Q118" s="50"/>
      <c r="R118" s="50"/>
      <c r="S118" s="50"/>
      <c r="T118" s="50"/>
      <c r="U118" s="50"/>
      <c r="V118" s="50"/>
      <c r="W118" s="50"/>
      <c r="X118" s="50"/>
      <c r="Y118" s="50"/>
      <c r="Z118" s="50"/>
      <c r="AA118" s="50"/>
      <c r="AB118" s="50"/>
      <c r="AC118" s="71"/>
    </row>
    <row r="119" spans="1:29" x14ac:dyDescent="0.3">
      <c r="A119" s="77"/>
      <c r="B119" s="50"/>
      <c r="C119" s="50"/>
      <c r="D119" s="50"/>
      <c r="E119" s="50"/>
      <c r="F119" s="50"/>
      <c r="G119" s="50"/>
      <c r="H119" s="50"/>
      <c r="I119" s="50"/>
      <c r="J119" s="50"/>
      <c r="K119" s="50"/>
      <c r="L119" s="50"/>
      <c r="M119" s="50"/>
      <c r="N119" s="50"/>
      <c r="O119" s="50"/>
      <c r="P119" s="50"/>
      <c r="Q119" s="50"/>
      <c r="R119" s="50"/>
      <c r="S119" s="50"/>
      <c r="T119" s="50"/>
      <c r="U119" s="50"/>
      <c r="V119" s="50"/>
      <c r="W119" s="50"/>
      <c r="X119" s="50"/>
      <c r="Y119" s="50"/>
      <c r="Z119" s="50"/>
      <c r="AA119" s="50"/>
      <c r="AB119" s="50"/>
      <c r="AC119" s="71"/>
    </row>
    <row r="120" spans="1:29" x14ac:dyDescent="0.3">
      <c r="A120" s="77"/>
      <c r="B120" s="50"/>
      <c r="C120" s="50"/>
      <c r="D120" s="50"/>
      <c r="E120" s="50"/>
      <c r="F120" s="50"/>
      <c r="G120" s="50"/>
      <c r="H120" s="50"/>
      <c r="I120" s="50"/>
      <c r="J120" s="50"/>
      <c r="K120" s="50"/>
      <c r="L120" s="50"/>
      <c r="M120" s="50"/>
      <c r="N120" s="50"/>
      <c r="O120" s="50"/>
      <c r="P120" s="50"/>
      <c r="Q120" s="50"/>
      <c r="R120" s="50"/>
      <c r="S120" s="50"/>
      <c r="T120" s="50"/>
      <c r="U120" s="50"/>
      <c r="V120" s="50"/>
      <c r="W120" s="50"/>
      <c r="X120" s="50"/>
      <c r="Y120" s="50"/>
      <c r="Z120" s="50"/>
      <c r="AA120" s="50"/>
      <c r="AB120" s="50"/>
      <c r="AC120" s="71"/>
    </row>
    <row r="121" spans="1:29" x14ac:dyDescent="0.3">
      <c r="A121" s="77"/>
      <c r="B121" s="50"/>
      <c r="C121" s="50"/>
      <c r="D121" s="50"/>
      <c r="E121" s="50"/>
      <c r="F121" s="50"/>
      <c r="G121" s="50"/>
      <c r="H121" s="50"/>
      <c r="I121" s="50"/>
      <c r="J121" s="50"/>
      <c r="K121" s="50"/>
      <c r="L121" s="50"/>
      <c r="M121" s="50"/>
      <c r="N121" s="50"/>
      <c r="O121" s="50"/>
      <c r="P121" s="50"/>
      <c r="Q121" s="50"/>
      <c r="R121" s="50"/>
      <c r="S121" s="50"/>
      <c r="T121" s="50"/>
      <c r="U121" s="50"/>
      <c r="V121" s="50"/>
      <c r="W121" s="50"/>
      <c r="X121" s="50"/>
      <c r="Y121" s="50"/>
      <c r="Z121" s="50"/>
      <c r="AA121" s="50"/>
      <c r="AB121" s="50"/>
      <c r="AC121" s="71"/>
    </row>
    <row r="122" spans="1:29" x14ac:dyDescent="0.3">
      <c r="A122" s="77"/>
      <c r="B122" s="50"/>
      <c r="C122" s="50"/>
      <c r="D122" s="50"/>
      <c r="E122" s="50"/>
      <c r="F122" s="50"/>
      <c r="G122" s="50"/>
      <c r="H122" s="50"/>
      <c r="I122" s="50"/>
      <c r="J122" s="50"/>
      <c r="K122" s="50"/>
      <c r="L122" s="50"/>
      <c r="M122" s="50"/>
      <c r="N122" s="50"/>
      <c r="O122" s="50"/>
      <c r="P122" s="50"/>
      <c r="Q122" s="50"/>
      <c r="R122" s="50"/>
      <c r="S122" s="50"/>
      <c r="T122" s="50"/>
      <c r="U122" s="50"/>
      <c r="V122" s="50"/>
      <c r="W122" s="50"/>
      <c r="X122" s="50"/>
      <c r="Y122" s="50"/>
      <c r="Z122" s="50"/>
      <c r="AA122" s="50"/>
      <c r="AB122" s="50"/>
      <c r="AC122" s="71"/>
    </row>
    <row r="123" spans="1:29" x14ac:dyDescent="0.3">
      <c r="A123" s="77"/>
      <c r="B123" s="50"/>
      <c r="C123" s="50"/>
      <c r="D123" s="50"/>
      <c r="E123" s="50"/>
      <c r="F123" s="50"/>
      <c r="G123" s="50"/>
      <c r="H123" s="50"/>
      <c r="I123" s="50"/>
      <c r="J123" s="50"/>
      <c r="K123" s="50"/>
      <c r="L123" s="50"/>
      <c r="M123" s="50"/>
      <c r="N123" s="50"/>
      <c r="O123" s="50"/>
      <c r="P123" s="50"/>
      <c r="Q123" s="50"/>
      <c r="R123" s="50"/>
      <c r="S123" s="50"/>
      <c r="T123" s="50"/>
      <c r="U123" s="50"/>
      <c r="V123" s="50"/>
      <c r="W123" s="50"/>
      <c r="X123" s="50"/>
      <c r="Y123" s="50"/>
      <c r="Z123" s="50"/>
      <c r="AA123" s="50"/>
      <c r="AB123" s="50"/>
      <c r="AC123" s="71"/>
    </row>
    <row r="124" spans="1:29" x14ac:dyDescent="0.3">
      <c r="A124" s="77"/>
      <c r="B124" s="50"/>
      <c r="C124" s="50"/>
      <c r="D124" s="50"/>
      <c r="E124" s="50"/>
      <c r="F124" s="50"/>
      <c r="G124" s="50"/>
      <c r="H124" s="50"/>
      <c r="I124" s="50"/>
      <c r="J124" s="50"/>
      <c r="K124" s="50"/>
      <c r="L124" s="50"/>
      <c r="M124" s="50"/>
      <c r="N124" s="50"/>
      <c r="O124" s="50"/>
      <c r="P124" s="50"/>
      <c r="Q124" s="50"/>
      <c r="R124" s="50"/>
      <c r="S124" s="50"/>
      <c r="T124" s="50"/>
      <c r="U124" s="50"/>
      <c r="V124" s="50"/>
      <c r="W124" s="50"/>
      <c r="X124" s="50"/>
      <c r="Y124" s="50"/>
      <c r="Z124" s="50"/>
      <c r="AA124" s="50"/>
      <c r="AB124" s="50"/>
      <c r="AC124" s="71"/>
    </row>
    <row r="125" spans="1:29" x14ac:dyDescent="0.3">
      <c r="A125" s="77"/>
      <c r="B125" s="50"/>
      <c r="C125" s="50"/>
      <c r="D125" s="50"/>
      <c r="E125" s="50"/>
      <c r="F125" s="50"/>
      <c r="G125" s="50"/>
      <c r="H125" s="50"/>
      <c r="I125" s="50"/>
      <c r="J125" s="50"/>
      <c r="K125" s="50"/>
      <c r="L125" s="50"/>
      <c r="M125" s="50"/>
      <c r="N125" s="50"/>
      <c r="O125" s="50"/>
      <c r="P125" s="50"/>
      <c r="Q125" s="50"/>
      <c r="R125" s="50"/>
      <c r="S125" s="50"/>
      <c r="T125" s="50"/>
      <c r="U125" s="50"/>
      <c r="V125" s="50"/>
      <c r="W125" s="50"/>
      <c r="X125" s="50"/>
      <c r="Y125" s="50"/>
      <c r="Z125" s="50"/>
      <c r="AA125" s="50"/>
      <c r="AB125" s="50"/>
      <c r="AC125" s="71"/>
    </row>
    <row r="126" spans="1:29" x14ac:dyDescent="0.3">
      <c r="A126" s="77"/>
      <c r="B126" s="50"/>
      <c r="C126" s="50"/>
      <c r="D126" s="50"/>
      <c r="E126" s="50"/>
      <c r="F126" s="50"/>
      <c r="G126" s="50"/>
      <c r="H126" s="50"/>
      <c r="I126" s="50"/>
      <c r="J126" s="50"/>
      <c r="K126" s="50"/>
      <c r="L126" s="50"/>
      <c r="M126" s="50"/>
      <c r="N126" s="50"/>
      <c r="O126" s="50"/>
      <c r="P126" s="50"/>
      <c r="Q126" s="50"/>
      <c r="R126" s="50"/>
      <c r="S126" s="50"/>
      <c r="T126" s="50"/>
      <c r="U126" s="50"/>
      <c r="V126" s="50"/>
      <c r="W126" s="50"/>
      <c r="X126" s="50"/>
      <c r="Y126" s="50"/>
      <c r="Z126" s="50"/>
      <c r="AA126" s="50"/>
      <c r="AB126" s="50"/>
      <c r="AC126" s="71"/>
    </row>
    <row r="127" spans="1:29" x14ac:dyDescent="0.3">
      <c r="A127" s="77"/>
      <c r="B127" s="50"/>
      <c r="C127" s="50"/>
      <c r="D127" s="50"/>
      <c r="E127" s="50"/>
      <c r="F127" s="50"/>
      <c r="G127" s="50"/>
      <c r="H127" s="50"/>
      <c r="I127" s="50"/>
      <c r="J127" s="50"/>
      <c r="K127" s="50"/>
      <c r="L127" s="50"/>
      <c r="M127" s="50"/>
      <c r="N127" s="50"/>
      <c r="O127" s="50"/>
      <c r="P127" s="50"/>
      <c r="Q127" s="50"/>
      <c r="R127" s="50"/>
      <c r="S127" s="50"/>
      <c r="T127" s="50"/>
      <c r="U127" s="50"/>
      <c r="V127" s="50"/>
      <c r="W127" s="50"/>
      <c r="X127" s="50"/>
      <c r="Y127" s="50"/>
      <c r="Z127" s="50"/>
      <c r="AA127" s="50"/>
      <c r="AB127" s="50"/>
      <c r="AC127" s="71"/>
    </row>
    <row r="128" spans="1:29" x14ac:dyDescent="0.3">
      <c r="A128" s="77"/>
      <c r="B128" s="50"/>
      <c r="C128" s="50"/>
      <c r="D128" s="50"/>
      <c r="E128" s="50"/>
      <c r="F128" s="50"/>
      <c r="G128" s="50"/>
      <c r="H128" s="50"/>
      <c r="I128" s="50"/>
      <c r="J128" s="50"/>
      <c r="K128" s="50"/>
      <c r="L128" s="50"/>
      <c r="M128" s="50"/>
      <c r="N128" s="50"/>
      <c r="O128" s="50"/>
      <c r="P128" s="50"/>
      <c r="Q128" s="50"/>
      <c r="R128" s="50"/>
      <c r="S128" s="50"/>
      <c r="T128" s="50"/>
      <c r="U128" s="50"/>
      <c r="V128" s="50"/>
      <c r="W128" s="50"/>
      <c r="X128" s="50"/>
      <c r="Y128" s="50"/>
      <c r="Z128" s="50"/>
      <c r="AA128" s="50"/>
      <c r="AB128" s="50"/>
      <c r="AC128" s="71"/>
    </row>
    <row r="129" spans="1:29" x14ac:dyDescent="0.3">
      <c r="A129" s="77"/>
      <c r="B129" s="50"/>
      <c r="C129" s="50"/>
      <c r="D129" s="50"/>
      <c r="E129" s="50"/>
      <c r="F129" s="50"/>
      <c r="G129" s="50"/>
      <c r="H129" s="50"/>
      <c r="I129" s="50"/>
      <c r="J129" s="50"/>
      <c r="K129" s="50"/>
      <c r="L129" s="50"/>
      <c r="M129" s="50"/>
      <c r="N129" s="50"/>
      <c r="O129" s="50"/>
      <c r="P129" s="50"/>
      <c r="Q129" s="50"/>
      <c r="R129" s="50"/>
      <c r="S129" s="50"/>
      <c r="T129" s="50"/>
      <c r="U129" s="50"/>
      <c r="V129" s="50"/>
      <c r="W129" s="50"/>
      <c r="X129" s="50"/>
      <c r="Y129" s="50"/>
      <c r="Z129" s="50"/>
      <c r="AA129" s="50"/>
      <c r="AB129" s="50"/>
      <c r="AC129" s="71"/>
    </row>
    <row r="130" spans="1:29" x14ac:dyDescent="0.3">
      <c r="A130" s="77"/>
      <c r="B130" s="50"/>
      <c r="C130" s="50"/>
      <c r="D130" s="50"/>
      <c r="E130" s="50"/>
      <c r="F130" s="50"/>
      <c r="G130" s="50"/>
      <c r="H130" s="50"/>
      <c r="I130" s="50"/>
      <c r="J130" s="50"/>
      <c r="K130" s="50"/>
      <c r="L130" s="50"/>
      <c r="M130" s="50"/>
      <c r="N130" s="50"/>
      <c r="O130" s="50"/>
      <c r="P130" s="50"/>
      <c r="Q130" s="50"/>
      <c r="R130" s="50"/>
      <c r="S130" s="50"/>
      <c r="T130" s="50"/>
      <c r="U130" s="50"/>
      <c r="V130" s="50"/>
      <c r="W130" s="50"/>
      <c r="X130" s="50"/>
      <c r="Y130" s="50"/>
      <c r="Z130" s="50"/>
      <c r="AA130" s="50"/>
      <c r="AB130" s="50"/>
      <c r="AC130" s="71"/>
    </row>
    <row r="131" spans="1:29" x14ac:dyDescent="0.3">
      <c r="A131" s="77"/>
      <c r="B131" s="50"/>
      <c r="C131" s="50"/>
      <c r="D131" s="50"/>
      <c r="E131" s="50"/>
      <c r="F131" s="50"/>
      <c r="G131" s="50"/>
      <c r="H131" s="50"/>
      <c r="I131" s="50"/>
      <c r="J131" s="50"/>
      <c r="K131" s="50"/>
      <c r="L131" s="50"/>
      <c r="M131" s="50"/>
      <c r="N131" s="50"/>
      <c r="O131" s="50"/>
      <c r="P131" s="50"/>
      <c r="Q131" s="50"/>
      <c r="R131" s="50"/>
      <c r="S131" s="50"/>
      <c r="T131" s="50"/>
      <c r="U131" s="50"/>
      <c r="V131" s="50"/>
      <c r="W131" s="50"/>
      <c r="X131" s="50"/>
      <c r="Y131" s="50"/>
      <c r="Z131" s="50"/>
      <c r="AA131" s="50"/>
      <c r="AB131" s="50"/>
      <c r="AC131" s="71"/>
    </row>
    <row r="132" spans="1:29" x14ac:dyDescent="0.3">
      <c r="A132" s="77"/>
      <c r="B132" s="50"/>
      <c r="C132" s="50"/>
      <c r="D132" s="50"/>
      <c r="E132" s="50"/>
      <c r="F132" s="50"/>
      <c r="G132" s="50"/>
      <c r="H132" s="50"/>
      <c r="I132" s="50"/>
      <c r="J132" s="50"/>
      <c r="K132" s="50"/>
      <c r="L132" s="50"/>
      <c r="M132" s="50"/>
      <c r="N132" s="50"/>
      <c r="O132" s="50"/>
      <c r="P132" s="50"/>
      <c r="Q132" s="50"/>
      <c r="R132" s="50"/>
      <c r="S132" s="50"/>
      <c r="T132" s="50"/>
      <c r="U132" s="50"/>
      <c r="V132" s="50"/>
      <c r="W132" s="50"/>
      <c r="X132" s="50"/>
      <c r="Y132" s="50"/>
      <c r="Z132" s="50"/>
      <c r="AA132" s="50"/>
      <c r="AB132" s="50"/>
      <c r="AC132" s="71"/>
    </row>
    <row r="133" spans="1:29" x14ac:dyDescent="0.3">
      <c r="A133" s="77"/>
      <c r="B133" s="50"/>
      <c r="C133" s="50"/>
      <c r="D133" s="50"/>
      <c r="E133" s="50"/>
      <c r="F133" s="50"/>
      <c r="G133" s="50"/>
      <c r="H133" s="50"/>
      <c r="I133" s="50"/>
      <c r="J133" s="50"/>
      <c r="K133" s="50"/>
      <c r="L133" s="50"/>
      <c r="M133" s="50"/>
      <c r="N133" s="50"/>
      <c r="O133" s="50"/>
      <c r="P133" s="50"/>
      <c r="Q133" s="50"/>
      <c r="R133" s="50"/>
      <c r="S133" s="50"/>
      <c r="T133" s="50"/>
      <c r="U133" s="50"/>
      <c r="V133" s="50"/>
      <c r="W133" s="50"/>
      <c r="X133" s="50"/>
      <c r="Y133" s="50"/>
      <c r="Z133" s="50"/>
      <c r="AA133" s="50"/>
      <c r="AB133" s="50"/>
      <c r="AC133" s="71"/>
    </row>
    <row r="134" spans="1:29" x14ac:dyDescent="0.3">
      <c r="A134" s="77"/>
      <c r="B134" s="50"/>
      <c r="C134" s="50"/>
      <c r="D134" s="50"/>
      <c r="E134" s="50"/>
      <c r="F134" s="50"/>
      <c r="G134" s="50"/>
      <c r="H134" s="50"/>
      <c r="I134" s="50"/>
      <c r="J134" s="50"/>
      <c r="K134" s="50"/>
      <c r="L134" s="50"/>
      <c r="M134" s="50"/>
      <c r="N134" s="50"/>
      <c r="O134" s="50"/>
      <c r="P134" s="50"/>
      <c r="Q134" s="50"/>
      <c r="R134" s="50"/>
      <c r="S134" s="50"/>
      <c r="T134" s="50"/>
      <c r="U134" s="50"/>
      <c r="V134" s="50"/>
      <c r="W134" s="50"/>
      <c r="X134" s="50"/>
      <c r="Y134" s="50"/>
      <c r="Z134" s="50"/>
      <c r="AA134" s="50"/>
      <c r="AB134" s="50"/>
      <c r="AC134" s="71"/>
    </row>
    <row r="135" spans="1:29" x14ac:dyDescent="0.3">
      <c r="A135" s="77"/>
      <c r="B135" s="50"/>
      <c r="C135" s="50"/>
      <c r="D135" s="50"/>
      <c r="E135" s="50"/>
      <c r="F135" s="50"/>
      <c r="G135" s="50"/>
      <c r="H135" s="50"/>
      <c r="I135" s="50"/>
      <c r="J135" s="50"/>
      <c r="K135" s="50"/>
      <c r="L135" s="50"/>
      <c r="M135" s="50"/>
      <c r="N135" s="50"/>
      <c r="O135" s="50"/>
      <c r="P135" s="50"/>
      <c r="Q135" s="50"/>
      <c r="R135" s="50"/>
      <c r="S135" s="50"/>
      <c r="T135" s="50"/>
      <c r="U135" s="50"/>
      <c r="V135" s="50"/>
      <c r="W135" s="50"/>
      <c r="X135" s="50"/>
      <c r="Y135" s="50"/>
      <c r="Z135" s="50"/>
      <c r="AA135" s="50"/>
      <c r="AB135" s="50"/>
      <c r="AC135" s="71"/>
    </row>
    <row r="136" spans="1:29" x14ac:dyDescent="0.3">
      <c r="A136" s="77"/>
      <c r="B136" s="50"/>
      <c r="C136" s="50"/>
      <c r="D136" s="50"/>
      <c r="E136" s="50"/>
      <c r="F136" s="50"/>
      <c r="G136" s="50"/>
      <c r="H136" s="50"/>
      <c r="I136" s="50"/>
      <c r="J136" s="50"/>
      <c r="K136" s="50"/>
      <c r="L136" s="50"/>
      <c r="M136" s="50"/>
      <c r="N136" s="50"/>
      <c r="O136" s="50"/>
      <c r="P136" s="50"/>
      <c r="Q136" s="50"/>
      <c r="R136" s="50"/>
      <c r="S136" s="50"/>
      <c r="T136" s="50"/>
      <c r="U136" s="50"/>
      <c r="V136" s="50"/>
      <c r="W136" s="50"/>
      <c r="X136" s="50"/>
      <c r="Y136" s="50"/>
      <c r="Z136" s="50"/>
      <c r="AA136" s="50"/>
      <c r="AB136" s="50"/>
      <c r="AC136" s="71"/>
    </row>
    <row r="137" spans="1:29" x14ac:dyDescent="0.3">
      <c r="A137" s="77"/>
      <c r="B137" s="50"/>
      <c r="C137" s="50"/>
      <c r="D137" s="50"/>
      <c r="E137" s="50"/>
      <c r="F137" s="50"/>
      <c r="G137" s="50"/>
      <c r="H137" s="50"/>
      <c r="I137" s="50"/>
      <c r="J137" s="50"/>
      <c r="K137" s="50"/>
      <c r="L137" s="50"/>
      <c r="M137" s="50"/>
      <c r="N137" s="50"/>
      <c r="O137" s="50"/>
      <c r="P137" s="50"/>
      <c r="Q137" s="50"/>
      <c r="R137" s="50"/>
      <c r="S137" s="50"/>
      <c r="T137" s="50"/>
      <c r="U137" s="50"/>
      <c r="V137" s="50"/>
      <c r="W137" s="50"/>
      <c r="X137" s="50"/>
      <c r="Y137" s="50"/>
      <c r="Z137" s="50"/>
      <c r="AA137" s="50"/>
      <c r="AB137" s="50"/>
      <c r="AC137" s="71"/>
    </row>
    <row r="138" spans="1:29" x14ac:dyDescent="0.3">
      <c r="A138" s="77"/>
      <c r="B138" s="50"/>
      <c r="C138" s="50"/>
      <c r="D138" s="50"/>
      <c r="E138" s="50"/>
      <c r="F138" s="50"/>
      <c r="G138" s="50"/>
      <c r="H138" s="50"/>
      <c r="I138" s="50"/>
      <c r="J138" s="50"/>
      <c r="K138" s="50"/>
      <c r="L138" s="50"/>
      <c r="M138" s="50"/>
      <c r="N138" s="50"/>
      <c r="O138" s="50"/>
      <c r="P138" s="50"/>
      <c r="Q138" s="50"/>
      <c r="R138" s="50"/>
      <c r="S138" s="50"/>
      <c r="T138" s="50"/>
      <c r="U138" s="50"/>
      <c r="V138" s="50"/>
      <c r="W138" s="50"/>
      <c r="X138" s="50"/>
      <c r="Y138" s="50"/>
      <c r="Z138" s="50"/>
      <c r="AA138" s="50"/>
      <c r="AB138" s="50"/>
      <c r="AC138" s="71"/>
    </row>
    <row r="139" spans="1:29" x14ac:dyDescent="0.3">
      <c r="A139" s="77"/>
      <c r="B139" s="50"/>
      <c r="C139" s="50"/>
      <c r="D139" s="50"/>
      <c r="E139" s="50"/>
      <c r="F139" s="50"/>
      <c r="G139" s="50"/>
      <c r="H139" s="50"/>
      <c r="I139" s="50"/>
      <c r="J139" s="50"/>
      <c r="K139" s="50"/>
      <c r="L139" s="50"/>
      <c r="M139" s="50"/>
      <c r="N139" s="50"/>
      <c r="O139" s="50"/>
      <c r="P139" s="50"/>
      <c r="Q139" s="50"/>
      <c r="R139" s="50"/>
      <c r="S139" s="50"/>
      <c r="T139" s="50"/>
      <c r="U139" s="50"/>
      <c r="V139" s="50"/>
      <c r="W139" s="50"/>
      <c r="X139" s="50"/>
      <c r="Y139" s="50"/>
      <c r="Z139" s="50"/>
      <c r="AA139" s="50"/>
      <c r="AB139" s="50"/>
      <c r="AC139" s="71"/>
    </row>
    <row r="140" spans="1:29" x14ac:dyDescent="0.3">
      <c r="A140" s="77"/>
      <c r="B140" s="50"/>
      <c r="C140" s="50"/>
      <c r="D140" s="50"/>
      <c r="E140" s="50"/>
      <c r="F140" s="50"/>
      <c r="G140" s="50"/>
      <c r="H140" s="50"/>
      <c r="I140" s="50"/>
      <c r="J140" s="50"/>
      <c r="K140" s="50"/>
      <c r="L140" s="50"/>
      <c r="M140" s="50"/>
      <c r="N140" s="50"/>
      <c r="O140" s="50"/>
      <c r="P140" s="50"/>
      <c r="Q140" s="50"/>
      <c r="R140" s="50"/>
      <c r="S140" s="50"/>
      <c r="T140" s="50"/>
      <c r="U140" s="50"/>
      <c r="V140" s="50"/>
      <c r="W140" s="50"/>
      <c r="X140" s="50"/>
      <c r="Y140" s="50"/>
      <c r="Z140" s="50"/>
      <c r="AA140" s="50"/>
      <c r="AB140" s="50"/>
      <c r="AC140" s="71"/>
    </row>
    <row r="141" spans="1:29" x14ac:dyDescent="0.3">
      <c r="A141" s="77"/>
      <c r="B141" s="50"/>
      <c r="C141" s="50"/>
      <c r="D141" s="50"/>
      <c r="E141" s="50"/>
      <c r="F141" s="50"/>
      <c r="G141" s="50"/>
      <c r="H141" s="50"/>
      <c r="I141" s="50"/>
      <c r="J141" s="50"/>
      <c r="K141" s="50"/>
      <c r="L141" s="50"/>
      <c r="M141" s="50"/>
      <c r="N141" s="50"/>
      <c r="O141" s="50"/>
      <c r="P141" s="50"/>
      <c r="Q141" s="50"/>
      <c r="R141" s="50"/>
      <c r="S141" s="50"/>
      <c r="T141" s="50"/>
      <c r="U141" s="50"/>
      <c r="V141" s="50"/>
      <c r="W141" s="50"/>
      <c r="X141" s="50"/>
      <c r="Y141" s="50"/>
      <c r="Z141" s="50"/>
      <c r="AA141" s="50"/>
      <c r="AB141" s="50"/>
      <c r="AC141" s="71"/>
    </row>
    <row r="142" spans="1:29" x14ac:dyDescent="0.3">
      <c r="A142" s="77"/>
      <c r="B142" s="50"/>
      <c r="C142" s="50"/>
      <c r="D142" s="50"/>
      <c r="E142" s="50"/>
      <c r="F142" s="50"/>
      <c r="G142" s="50"/>
      <c r="H142" s="50"/>
      <c r="I142" s="50"/>
      <c r="J142" s="50"/>
      <c r="K142" s="50"/>
      <c r="L142" s="50"/>
      <c r="M142" s="50"/>
      <c r="N142" s="50"/>
      <c r="O142" s="50"/>
      <c r="P142" s="50"/>
      <c r="Q142" s="50"/>
      <c r="R142" s="50"/>
      <c r="S142" s="50"/>
      <c r="T142" s="50"/>
      <c r="U142" s="50"/>
      <c r="V142" s="50"/>
      <c r="W142" s="50"/>
      <c r="X142" s="50"/>
      <c r="Y142" s="50"/>
      <c r="Z142" s="50"/>
      <c r="AA142" s="50"/>
      <c r="AB142" s="50"/>
      <c r="AC142" s="71"/>
    </row>
    <row r="143" spans="1:29" x14ac:dyDescent="0.3">
      <c r="A143" s="77"/>
      <c r="B143" s="50"/>
      <c r="C143" s="50"/>
      <c r="D143" s="50"/>
      <c r="E143" s="50"/>
      <c r="F143" s="50"/>
      <c r="G143" s="50"/>
      <c r="H143" s="50"/>
      <c r="I143" s="50"/>
      <c r="J143" s="50"/>
      <c r="K143" s="50"/>
      <c r="L143" s="50"/>
      <c r="M143" s="50"/>
      <c r="N143" s="50"/>
      <c r="O143" s="50"/>
      <c r="P143" s="50"/>
      <c r="Q143" s="50"/>
      <c r="R143" s="50"/>
      <c r="S143" s="50"/>
      <c r="T143" s="50"/>
      <c r="U143" s="50"/>
      <c r="V143" s="50"/>
      <c r="W143" s="50"/>
      <c r="X143" s="50"/>
      <c r="Y143" s="50"/>
      <c r="Z143" s="50"/>
      <c r="AA143" s="50"/>
      <c r="AB143" s="50"/>
      <c r="AC143" s="71"/>
    </row>
    <row r="144" spans="1:29" x14ac:dyDescent="0.3">
      <c r="A144" s="77"/>
      <c r="B144" s="50"/>
      <c r="C144" s="50"/>
      <c r="D144" s="50"/>
      <c r="E144" s="50"/>
      <c r="F144" s="50"/>
      <c r="G144" s="50"/>
      <c r="H144" s="50"/>
      <c r="I144" s="50"/>
      <c r="J144" s="50"/>
      <c r="K144" s="50"/>
      <c r="L144" s="50"/>
      <c r="M144" s="50"/>
      <c r="N144" s="50"/>
      <c r="O144" s="50"/>
      <c r="P144" s="50"/>
      <c r="Q144" s="50"/>
      <c r="R144" s="50"/>
      <c r="S144" s="50"/>
      <c r="T144" s="50"/>
      <c r="U144" s="50"/>
      <c r="V144" s="50"/>
      <c r="W144" s="50"/>
      <c r="X144" s="50"/>
      <c r="Y144" s="50"/>
      <c r="Z144" s="50"/>
      <c r="AA144" s="50"/>
      <c r="AB144" s="50"/>
      <c r="AC144" s="71"/>
    </row>
    <row r="145" spans="1:29" x14ac:dyDescent="0.3">
      <c r="A145" s="77"/>
      <c r="B145" s="50"/>
      <c r="C145" s="50"/>
      <c r="D145" s="50"/>
      <c r="E145" s="50"/>
      <c r="F145" s="50"/>
      <c r="G145" s="50"/>
      <c r="H145" s="50"/>
      <c r="I145" s="50"/>
      <c r="J145" s="50"/>
      <c r="K145" s="50"/>
      <c r="L145" s="50"/>
      <c r="M145" s="50"/>
      <c r="N145" s="50"/>
      <c r="O145" s="50"/>
      <c r="P145" s="50"/>
      <c r="Q145" s="50"/>
      <c r="R145" s="50"/>
      <c r="S145" s="50"/>
      <c r="T145" s="50"/>
      <c r="U145" s="50"/>
      <c r="V145" s="50"/>
      <c r="W145" s="50"/>
      <c r="X145" s="50"/>
      <c r="Y145" s="50"/>
      <c r="Z145" s="50"/>
      <c r="AA145" s="50"/>
      <c r="AB145" s="50"/>
      <c r="AC145" s="71"/>
    </row>
    <row r="146" spans="1:29" x14ac:dyDescent="0.3">
      <c r="A146" s="77"/>
      <c r="B146" s="50"/>
      <c r="C146" s="50"/>
      <c r="D146" s="50"/>
      <c r="E146" s="50"/>
      <c r="F146" s="50"/>
      <c r="G146" s="50"/>
      <c r="H146" s="50"/>
      <c r="I146" s="50"/>
      <c r="J146" s="50"/>
      <c r="K146" s="50"/>
      <c r="L146" s="50"/>
      <c r="M146" s="50"/>
      <c r="N146" s="50"/>
      <c r="O146" s="50"/>
      <c r="P146" s="50"/>
      <c r="Q146" s="50"/>
      <c r="R146" s="50"/>
      <c r="S146" s="50"/>
      <c r="T146" s="50"/>
      <c r="U146" s="50"/>
      <c r="V146" s="50"/>
      <c r="W146" s="50"/>
      <c r="X146" s="50"/>
      <c r="Y146" s="50"/>
      <c r="Z146" s="50"/>
      <c r="AA146" s="50"/>
      <c r="AB146" s="50"/>
      <c r="AC146" s="71"/>
    </row>
    <row r="147" spans="1:29" x14ac:dyDescent="0.3">
      <c r="A147" s="77"/>
      <c r="B147" s="50"/>
      <c r="C147" s="50"/>
      <c r="D147" s="50"/>
      <c r="E147" s="50"/>
      <c r="F147" s="50"/>
      <c r="G147" s="50"/>
      <c r="H147" s="50"/>
      <c r="I147" s="50"/>
      <c r="J147" s="50"/>
      <c r="K147" s="50"/>
      <c r="L147" s="50"/>
      <c r="M147" s="50"/>
      <c r="N147" s="50"/>
      <c r="O147" s="50"/>
      <c r="P147" s="50"/>
      <c r="Q147" s="50"/>
      <c r="R147" s="50"/>
      <c r="S147" s="50"/>
      <c r="T147" s="50"/>
      <c r="U147" s="50"/>
      <c r="V147" s="50"/>
      <c r="W147" s="50"/>
      <c r="X147" s="50"/>
      <c r="Y147" s="50"/>
      <c r="Z147" s="50"/>
      <c r="AA147" s="50"/>
      <c r="AB147" s="50"/>
      <c r="AC147" s="71"/>
    </row>
    <row r="148" spans="1:29" x14ac:dyDescent="0.3">
      <c r="A148" s="77"/>
      <c r="B148" s="50"/>
      <c r="C148" s="50"/>
      <c r="D148" s="50"/>
      <c r="E148" s="50"/>
      <c r="F148" s="50"/>
      <c r="G148" s="50"/>
      <c r="H148" s="50"/>
      <c r="I148" s="50"/>
      <c r="J148" s="50"/>
      <c r="K148" s="50"/>
      <c r="L148" s="50"/>
      <c r="M148" s="50"/>
      <c r="N148" s="50"/>
      <c r="O148" s="50"/>
      <c r="P148" s="50"/>
      <c r="Q148" s="50"/>
      <c r="R148" s="50"/>
      <c r="S148" s="50"/>
      <c r="T148" s="50"/>
      <c r="U148" s="50"/>
      <c r="V148" s="50"/>
      <c r="W148" s="50"/>
      <c r="X148" s="50"/>
      <c r="Y148" s="50"/>
      <c r="Z148" s="50"/>
      <c r="AA148" s="50"/>
      <c r="AB148" s="50"/>
      <c r="AC148" s="71"/>
    </row>
    <row r="149" spans="1:29" x14ac:dyDescent="0.3">
      <c r="A149" s="77"/>
      <c r="B149" s="50"/>
      <c r="C149" s="50"/>
      <c r="D149" s="50"/>
      <c r="E149" s="50"/>
      <c r="F149" s="50"/>
      <c r="G149" s="50"/>
      <c r="H149" s="50"/>
      <c r="I149" s="50"/>
      <c r="J149" s="50"/>
      <c r="K149" s="50"/>
      <c r="L149" s="50"/>
      <c r="M149" s="50"/>
      <c r="N149" s="50"/>
      <c r="O149" s="50"/>
      <c r="P149" s="50"/>
      <c r="Q149" s="50"/>
      <c r="R149" s="50"/>
      <c r="S149" s="50"/>
      <c r="T149" s="50"/>
      <c r="U149" s="50"/>
      <c r="V149" s="50"/>
      <c r="W149" s="50"/>
      <c r="X149" s="50"/>
      <c r="Y149" s="50"/>
      <c r="Z149" s="50"/>
      <c r="AA149" s="50"/>
      <c r="AB149" s="50"/>
      <c r="AC149" s="71"/>
    </row>
    <row r="150" spans="1:29" x14ac:dyDescent="0.3">
      <c r="A150" s="77"/>
      <c r="B150" s="50"/>
      <c r="C150" s="50"/>
      <c r="D150" s="50"/>
      <c r="E150" s="50"/>
      <c r="F150" s="50"/>
      <c r="G150" s="50"/>
      <c r="H150" s="50"/>
      <c r="I150" s="50"/>
      <c r="J150" s="50"/>
      <c r="K150" s="50"/>
      <c r="L150" s="50"/>
      <c r="M150" s="50"/>
      <c r="N150" s="50"/>
      <c r="O150" s="50"/>
      <c r="P150" s="50"/>
      <c r="Q150" s="50"/>
      <c r="R150" s="50"/>
      <c r="S150" s="50"/>
      <c r="T150" s="50"/>
      <c r="U150" s="50"/>
      <c r="V150" s="50"/>
      <c r="W150" s="50"/>
      <c r="X150" s="50"/>
      <c r="Y150" s="50"/>
      <c r="Z150" s="50"/>
      <c r="AA150" s="50"/>
      <c r="AB150" s="50"/>
      <c r="AC150" s="71"/>
    </row>
    <row r="151" spans="1:29" x14ac:dyDescent="0.3">
      <c r="A151" s="77"/>
      <c r="B151" s="50"/>
      <c r="C151" s="50"/>
      <c r="D151" s="50"/>
      <c r="E151" s="50"/>
      <c r="F151" s="50"/>
      <c r="G151" s="50"/>
      <c r="H151" s="50"/>
      <c r="I151" s="50"/>
      <c r="J151" s="50"/>
      <c r="K151" s="50"/>
      <c r="L151" s="50"/>
      <c r="M151" s="50"/>
      <c r="N151" s="50"/>
      <c r="O151" s="50"/>
      <c r="P151" s="50"/>
      <c r="Q151" s="50"/>
      <c r="R151" s="50"/>
      <c r="S151" s="50"/>
      <c r="T151" s="50"/>
      <c r="U151" s="50"/>
      <c r="V151" s="50"/>
      <c r="W151" s="50"/>
      <c r="X151" s="50"/>
      <c r="Y151" s="50"/>
      <c r="Z151" s="50"/>
      <c r="AA151" s="50"/>
      <c r="AB151" s="50"/>
      <c r="AC151" s="71"/>
    </row>
    <row r="152" spans="1:29" x14ac:dyDescent="0.3">
      <c r="A152" s="77"/>
      <c r="B152" s="50"/>
      <c r="C152" s="50"/>
      <c r="D152" s="50"/>
      <c r="E152" s="50"/>
      <c r="F152" s="50"/>
      <c r="G152" s="50"/>
      <c r="H152" s="50"/>
      <c r="I152" s="50"/>
      <c r="J152" s="50"/>
      <c r="K152" s="50"/>
      <c r="L152" s="50"/>
      <c r="M152" s="50"/>
      <c r="N152" s="50"/>
      <c r="O152" s="50"/>
      <c r="P152" s="50"/>
      <c r="Q152" s="50"/>
      <c r="R152" s="50"/>
      <c r="S152" s="50"/>
      <c r="T152" s="50"/>
      <c r="U152" s="50"/>
      <c r="V152" s="50"/>
      <c r="W152" s="50"/>
      <c r="X152" s="50"/>
      <c r="Y152" s="50"/>
      <c r="Z152" s="50"/>
      <c r="AA152" s="50"/>
      <c r="AB152" s="50"/>
      <c r="AC152" s="71"/>
    </row>
    <row r="153" spans="1:29" x14ac:dyDescent="0.3">
      <c r="A153" s="77"/>
      <c r="B153" s="50"/>
      <c r="C153" s="50"/>
      <c r="D153" s="50"/>
      <c r="E153" s="50"/>
      <c r="F153" s="50"/>
      <c r="G153" s="50"/>
      <c r="H153" s="50"/>
      <c r="I153" s="50"/>
      <c r="J153" s="50"/>
      <c r="K153" s="50"/>
      <c r="L153" s="50"/>
      <c r="M153" s="50"/>
      <c r="N153" s="50"/>
      <c r="O153" s="50"/>
      <c r="P153" s="50"/>
      <c r="Q153" s="50"/>
      <c r="R153" s="50"/>
      <c r="S153" s="50"/>
      <c r="T153" s="50"/>
      <c r="U153" s="50"/>
      <c r="V153" s="50"/>
      <c r="W153" s="50"/>
      <c r="X153" s="50"/>
      <c r="Y153" s="50"/>
      <c r="Z153" s="50"/>
      <c r="AA153" s="50"/>
      <c r="AB153" s="50"/>
      <c r="AC153" s="71"/>
    </row>
    <row r="154" spans="1:29" x14ac:dyDescent="0.3">
      <c r="A154" s="77"/>
      <c r="B154" s="50"/>
      <c r="C154" s="50"/>
      <c r="D154" s="50"/>
      <c r="E154" s="50"/>
      <c r="F154" s="50"/>
      <c r="G154" s="50"/>
      <c r="H154" s="50"/>
      <c r="I154" s="50"/>
      <c r="J154" s="50"/>
      <c r="K154" s="50"/>
      <c r="L154" s="50"/>
      <c r="M154" s="50"/>
      <c r="N154" s="50"/>
      <c r="O154" s="50"/>
      <c r="P154" s="50"/>
      <c r="Q154" s="50"/>
      <c r="R154" s="50"/>
      <c r="S154" s="50"/>
      <c r="T154" s="50"/>
      <c r="U154" s="50"/>
      <c r="V154" s="50"/>
      <c r="W154" s="50"/>
      <c r="X154" s="50"/>
      <c r="Y154" s="50"/>
      <c r="Z154" s="50"/>
      <c r="AA154" s="50"/>
      <c r="AB154" s="50"/>
      <c r="AC154" s="71"/>
    </row>
    <row r="155" spans="1:29" x14ac:dyDescent="0.3">
      <c r="A155" s="77"/>
      <c r="B155" s="50"/>
      <c r="C155" s="50"/>
      <c r="D155" s="50"/>
      <c r="E155" s="50"/>
      <c r="F155" s="50"/>
      <c r="G155" s="50"/>
      <c r="H155" s="50"/>
      <c r="I155" s="50"/>
      <c r="J155" s="50"/>
      <c r="K155" s="50"/>
      <c r="L155" s="50"/>
      <c r="M155" s="50"/>
      <c r="N155" s="50"/>
      <c r="O155" s="50"/>
      <c r="P155" s="50"/>
      <c r="Q155" s="50"/>
      <c r="R155" s="50"/>
      <c r="S155" s="50"/>
      <c r="T155" s="50"/>
      <c r="U155" s="50"/>
      <c r="V155" s="50"/>
      <c r="W155" s="50"/>
      <c r="X155" s="50"/>
      <c r="Y155" s="50"/>
      <c r="Z155" s="50"/>
      <c r="AA155" s="50"/>
      <c r="AB155" s="50"/>
      <c r="AC155" s="71"/>
    </row>
    <row r="156" spans="1:29" x14ac:dyDescent="0.3">
      <c r="A156" s="77"/>
      <c r="B156" s="50"/>
      <c r="C156" s="50"/>
      <c r="D156" s="50"/>
      <c r="E156" s="50"/>
      <c r="F156" s="50"/>
      <c r="G156" s="50"/>
      <c r="H156" s="50"/>
      <c r="I156" s="50"/>
      <c r="J156" s="50"/>
      <c r="K156" s="50"/>
      <c r="L156" s="50"/>
      <c r="M156" s="50"/>
      <c r="N156" s="50"/>
      <c r="O156" s="50"/>
      <c r="P156" s="50"/>
      <c r="Q156" s="50"/>
      <c r="R156" s="50"/>
      <c r="S156" s="50"/>
      <c r="T156" s="50"/>
      <c r="U156" s="50"/>
      <c r="V156" s="50"/>
      <c r="W156" s="50"/>
      <c r="X156" s="50"/>
      <c r="Y156" s="50"/>
      <c r="Z156" s="50"/>
      <c r="AA156" s="50"/>
      <c r="AB156" s="50"/>
      <c r="AC156" s="71"/>
    </row>
    <row r="157" spans="1:29" x14ac:dyDescent="0.3">
      <c r="A157" s="77"/>
      <c r="B157" s="50"/>
      <c r="C157" s="50"/>
      <c r="D157" s="50"/>
      <c r="E157" s="50"/>
      <c r="F157" s="50"/>
      <c r="G157" s="50"/>
      <c r="H157" s="50"/>
      <c r="I157" s="50"/>
      <c r="J157" s="50"/>
      <c r="K157" s="50"/>
      <c r="L157" s="50"/>
      <c r="M157" s="50"/>
      <c r="N157" s="50"/>
      <c r="O157" s="50"/>
      <c r="P157" s="50"/>
      <c r="Q157" s="50"/>
      <c r="R157" s="50"/>
      <c r="S157" s="50"/>
      <c r="T157" s="50"/>
      <c r="U157" s="50"/>
      <c r="V157" s="50"/>
      <c r="W157" s="50"/>
      <c r="X157" s="50"/>
      <c r="Y157" s="50"/>
      <c r="Z157" s="50"/>
      <c r="AA157" s="50"/>
      <c r="AB157" s="50"/>
      <c r="AC157" s="71"/>
    </row>
    <row r="158" spans="1:29" x14ac:dyDescent="0.3">
      <c r="A158" s="77"/>
      <c r="B158" s="50"/>
      <c r="C158" s="50"/>
      <c r="D158" s="50"/>
      <c r="E158" s="50"/>
      <c r="F158" s="50"/>
      <c r="G158" s="50"/>
      <c r="H158" s="50"/>
      <c r="I158" s="50"/>
      <c r="J158" s="50"/>
      <c r="K158" s="50"/>
      <c r="L158" s="50"/>
      <c r="M158" s="50"/>
      <c r="N158" s="50"/>
      <c r="O158" s="50"/>
      <c r="P158" s="50"/>
      <c r="Q158" s="50"/>
      <c r="R158" s="50"/>
      <c r="S158" s="50"/>
      <c r="T158" s="50"/>
      <c r="U158" s="50"/>
      <c r="V158" s="50"/>
      <c r="W158" s="50"/>
      <c r="X158" s="50"/>
      <c r="Y158" s="50"/>
      <c r="Z158" s="50"/>
      <c r="AA158" s="50"/>
      <c r="AB158" s="50"/>
      <c r="AC158" s="71"/>
    </row>
    <row r="159" spans="1:29" x14ac:dyDescent="0.3">
      <c r="A159" s="77"/>
      <c r="B159" s="50"/>
      <c r="C159" s="50"/>
      <c r="D159" s="50"/>
      <c r="E159" s="50"/>
      <c r="F159" s="50"/>
      <c r="G159" s="50"/>
      <c r="H159" s="50"/>
      <c r="I159" s="50"/>
      <c r="J159" s="50"/>
      <c r="K159" s="50"/>
      <c r="L159" s="50"/>
      <c r="M159" s="50"/>
      <c r="N159" s="50"/>
      <c r="O159" s="50"/>
      <c r="P159" s="50"/>
      <c r="Q159" s="50"/>
      <c r="R159" s="50"/>
      <c r="S159" s="50"/>
      <c r="T159" s="50"/>
      <c r="U159" s="50"/>
      <c r="V159" s="50"/>
      <c r="W159" s="50"/>
      <c r="X159" s="50"/>
      <c r="Y159" s="50"/>
      <c r="Z159" s="50"/>
      <c r="AA159" s="50"/>
      <c r="AB159" s="50"/>
      <c r="AC159" s="71"/>
    </row>
    <row r="160" spans="1:29" x14ac:dyDescent="0.3">
      <c r="A160" s="77"/>
      <c r="B160" s="50"/>
      <c r="C160" s="50"/>
      <c r="D160" s="50"/>
      <c r="E160" s="50"/>
      <c r="F160" s="50"/>
      <c r="G160" s="50"/>
      <c r="H160" s="50"/>
      <c r="I160" s="50"/>
      <c r="J160" s="50"/>
      <c r="K160" s="50"/>
      <c r="L160" s="50"/>
      <c r="M160" s="50"/>
      <c r="N160" s="50"/>
      <c r="O160" s="50"/>
      <c r="P160" s="50"/>
      <c r="Q160" s="50"/>
      <c r="R160" s="50"/>
      <c r="S160" s="50"/>
      <c r="T160" s="50"/>
      <c r="U160" s="50"/>
      <c r="V160" s="50"/>
      <c r="W160" s="50"/>
      <c r="X160" s="50"/>
      <c r="Y160" s="50"/>
      <c r="Z160" s="50"/>
      <c r="AA160" s="50"/>
      <c r="AB160" s="50"/>
      <c r="AC160" s="71"/>
    </row>
    <row r="161" spans="1:29" x14ac:dyDescent="0.3">
      <c r="A161" s="77"/>
      <c r="B161" s="50"/>
      <c r="C161" s="50"/>
      <c r="D161" s="50"/>
      <c r="E161" s="50"/>
      <c r="F161" s="50"/>
      <c r="G161" s="50"/>
      <c r="H161" s="50"/>
      <c r="I161" s="50"/>
      <c r="J161" s="50"/>
      <c r="K161" s="50"/>
      <c r="L161" s="50"/>
      <c r="M161" s="50"/>
      <c r="N161" s="50"/>
      <c r="O161" s="50"/>
      <c r="P161" s="50"/>
      <c r="Q161" s="50"/>
      <c r="R161" s="50"/>
      <c r="S161" s="50"/>
      <c r="T161" s="50"/>
      <c r="U161" s="50"/>
      <c r="V161" s="50"/>
      <c r="W161" s="50"/>
      <c r="X161" s="50"/>
      <c r="Y161" s="50"/>
      <c r="Z161" s="50"/>
      <c r="AA161" s="50"/>
      <c r="AB161" s="50"/>
      <c r="AC161" s="71"/>
    </row>
    <row r="162" spans="1:29" x14ac:dyDescent="0.3">
      <c r="A162" s="77"/>
      <c r="B162" s="50"/>
      <c r="C162" s="50"/>
      <c r="D162" s="50"/>
      <c r="E162" s="50"/>
      <c r="F162" s="50"/>
      <c r="G162" s="50"/>
      <c r="H162" s="50"/>
      <c r="I162" s="50"/>
      <c r="J162" s="50"/>
      <c r="K162" s="50"/>
      <c r="L162" s="50"/>
      <c r="M162" s="50"/>
      <c r="N162" s="50"/>
      <c r="O162" s="50"/>
      <c r="P162" s="50"/>
      <c r="Q162" s="50"/>
      <c r="R162" s="50"/>
      <c r="S162" s="50"/>
      <c r="T162" s="50"/>
      <c r="U162" s="50"/>
      <c r="V162" s="50"/>
      <c r="W162" s="50"/>
      <c r="X162" s="50"/>
      <c r="Y162" s="50"/>
      <c r="Z162" s="50"/>
      <c r="AA162" s="50"/>
      <c r="AB162" s="50"/>
      <c r="AC162" s="71"/>
    </row>
    <row r="163" spans="1:29" x14ac:dyDescent="0.3">
      <c r="A163" s="77"/>
      <c r="B163" s="50"/>
      <c r="C163" s="50"/>
      <c r="D163" s="50"/>
      <c r="E163" s="50"/>
      <c r="F163" s="50"/>
      <c r="G163" s="50"/>
      <c r="H163" s="50"/>
      <c r="I163" s="50"/>
      <c r="J163" s="50"/>
      <c r="K163" s="50"/>
      <c r="L163" s="50"/>
      <c r="M163" s="50"/>
      <c r="N163" s="50"/>
      <c r="O163" s="50"/>
      <c r="P163" s="50"/>
      <c r="Q163" s="50"/>
      <c r="R163" s="50"/>
      <c r="S163" s="50"/>
      <c r="T163" s="50"/>
      <c r="U163" s="50"/>
      <c r="V163" s="50"/>
      <c r="W163" s="50"/>
      <c r="X163" s="50"/>
      <c r="Y163" s="50"/>
      <c r="Z163" s="50"/>
      <c r="AA163" s="50"/>
      <c r="AB163" s="50"/>
      <c r="AC163" s="71"/>
    </row>
    <row r="164" spans="1:29" x14ac:dyDescent="0.3">
      <c r="A164" s="77"/>
      <c r="B164" s="50"/>
      <c r="C164" s="50"/>
      <c r="D164" s="50"/>
      <c r="E164" s="50"/>
      <c r="F164" s="50"/>
      <c r="G164" s="50"/>
      <c r="H164" s="50"/>
      <c r="I164" s="50"/>
      <c r="J164" s="50"/>
      <c r="K164" s="50"/>
      <c r="L164" s="50"/>
      <c r="M164" s="50"/>
      <c r="N164" s="50"/>
      <c r="O164" s="50"/>
      <c r="P164" s="50"/>
      <c r="Q164" s="50"/>
      <c r="R164" s="50"/>
      <c r="S164" s="50"/>
      <c r="T164" s="50"/>
      <c r="U164" s="50"/>
      <c r="V164" s="50"/>
      <c r="W164" s="50"/>
      <c r="X164" s="50"/>
      <c r="Y164" s="50"/>
      <c r="Z164" s="50"/>
      <c r="AA164" s="50"/>
      <c r="AB164" s="50"/>
      <c r="AC164" s="71"/>
    </row>
    <row r="165" spans="1:29" x14ac:dyDescent="0.3">
      <c r="A165" s="77"/>
      <c r="B165" s="50"/>
      <c r="C165" s="50"/>
      <c r="D165" s="50"/>
      <c r="E165" s="50"/>
      <c r="F165" s="50"/>
      <c r="G165" s="50"/>
      <c r="H165" s="50"/>
      <c r="I165" s="50"/>
      <c r="J165" s="50"/>
      <c r="K165" s="50"/>
      <c r="L165" s="50"/>
      <c r="M165" s="50"/>
      <c r="N165" s="50"/>
      <c r="O165" s="50"/>
      <c r="P165" s="50"/>
      <c r="Q165" s="50"/>
      <c r="R165" s="50"/>
      <c r="S165" s="50"/>
      <c r="T165" s="50"/>
      <c r="U165" s="50"/>
      <c r="V165" s="50"/>
      <c r="W165" s="50"/>
      <c r="X165" s="50"/>
      <c r="Y165" s="50"/>
      <c r="Z165" s="50"/>
      <c r="AA165" s="50"/>
      <c r="AB165" s="50"/>
      <c r="AC165" s="71"/>
    </row>
    <row r="166" spans="1:29" x14ac:dyDescent="0.3">
      <c r="A166" s="77"/>
      <c r="B166" s="50"/>
      <c r="C166" s="50"/>
      <c r="D166" s="50"/>
      <c r="E166" s="50"/>
      <c r="F166" s="50"/>
      <c r="G166" s="50"/>
      <c r="H166" s="50"/>
      <c r="I166" s="50"/>
      <c r="J166" s="50"/>
      <c r="K166" s="50"/>
      <c r="L166" s="50"/>
      <c r="M166" s="50"/>
      <c r="N166" s="50"/>
      <c r="O166" s="50"/>
      <c r="P166" s="50"/>
      <c r="Q166" s="50"/>
      <c r="R166" s="50"/>
      <c r="S166" s="50"/>
      <c r="T166" s="50"/>
      <c r="U166" s="50"/>
      <c r="V166" s="50"/>
      <c r="W166" s="50"/>
      <c r="X166" s="50"/>
      <c r="Y166" s="50"/>
      <c r="Z166" s="50"/>
      <c r="AA166" s="50"/>
      <c r="AB166" s="50"/>
      <c r="AC166" s="71"/>
    </row>
    <row r="167" spans="1:29" x14ac:dyDescent="0.3">
      <c r="A167" s="77"/>
      <c r="B167" s="50"/>
      <c r="C167" s="50"/>
      <c r="D167" s="50"/>
      <c r="E167" s="50"/>
      <c r="F167" s="50"/>
      <c r="G167" s="50"/>
      <c r="H167" s="50"/>
      <c r="I167" s="50"/>
      <c r="J167" s="50"/>
      <c r="K167" s="50"/>
      <c r="L167" s="50"/>
      <c r="M167" s="50"/>
      <c r="N167" s="50"/>
      <c r="O167" s="50"/>
      <c r="P167" s="50"/>
      <c r="Q167" s="50"/>
      <c r="R167" s="50"/>
      <c r="S167" s="50"/>
      <c r="T167" s="50"/>
      <c r="U167" s="50"/>
      <c r="V167" s="50"/>
      <c r="W167" s="50"/>
      <c r="X167" s="50"/>
      <c r="Y167" s="50"/>
      <c r="Z167" s="50"/>
      <c r="AA167" s="50"/>
      <c r="AB167" s="50"/>
      <c r="AC167" s="71"/>
    </row>
    <row r="168" spans="1:29" x14ac:dyDescent="0.3">
      <c r="A168" s="77"/>
      <c r="B168" s="50"/>
      <c r="C168" s="50"/>
      <c r="D168" s="50"/>
      <c r="E168" s="50"/>
      <c r="F168" s="50"/>
      <c r="G168" s="50"/>
      <c r="H168" s="50"/>
      <c r="I168" s="50"/>
      <c r="J168" s="50"/>
      <c r="K168" s="50"/>
      <c r="L168" s="50"/>
      <c r="M168" s="50"/>
      <c r="N168" s="50"/>
      <c r="O168" s="50"/>
      <c r="P168" s="50"/>
      <c r="Q168" s="50"/>
      <c r="R168" s="50"/>
      <c r="S168" s="50"/>
      <c r="T168" s="50"/>
      <c r="U168" s="50"/>
      <c r="V168" s="50"/>
      <c r="W168" s="50"/>
      <c r="X168" s="50"/>
      <c r="Y168" s="50"/>
      <c r="Z168" s="50"/>
      <c r="AA168" s="50"/>
      <c r="AB168" s="50"/>
      <c r="AC168" s="71"/>
    </row>
    <row r="169" spans="1:29" x14ac:dyDescent="0.3">
      <c r="A169" s="77"/>
      <c r="B169" s="50"/>
      <c r="C169" s="50"/>
      <c r="D169" s="50"/>
      <c r="E169" s="50"/>
      <c r="F169" s="50"/>
      <c r="G169" s="50"/>
      <c r="H169" s="50"/>
      <c r="I169" s="50"/>
      <c r="J169" s="50"/>
      <c r="K169" s="50"/>
      <c r="L169" s="50"/>
      <c r="M169" s="50"/>
      <c r="N169" s="50"/>
      <c r="O169" s="50"/>
      <c r="P169" s="50"/>
      <c r="Q169" s="50"/>
      <c r="R169" s="50"/>
      <c r="S169" s="50"/>
      <c r="T169" s="50"/>
      <c r="U169" s="50"/>
      <c r="V169" s="50"/>
      <c r="W169" s="50"/>
      <c r="X169" s="50"/>
      <c r="Y169" s="50"/>
      <c r="Z169" s="50"/>
      <c r="AA169" s="50"/>
      <c r="AB169" s="50"/>
      <c r="AC169" s="71"/>
    </row>
    <row r="170" spans="1:29" x14ac:dyDescent="0.3">
      <c r="A170" s="77"/>
      <c r="B170" s="50"/>
      <c r="C170" s="50"/>
      <c r="D170" s="50"/>
      <c r="E170" s="50"/>
      <c r="F170" s="50"/>
      <c r="G170" s="50"/>
      <c r="H170" s="50"/>
      <c r="I170" s="50"/>
      <c r="J170" s="50"/>
      <c r="K170" s="50"/>
      <c r="L170" s="50"/>
      <c r="M170" s="50"/>
      <c r="N170" s="50"/>
      <c r="O170" s="50"/>
      <c r="P170" s="50"/>
      <c r="Q170" s="50"/>
      <c r="R170" s="50"/>
      <c r="S170" s="50"/>
      <c r="T170" s="50"/>
      <c r="U170" s="50"/>
      <c r="V170" s="50"/>
      <c r="W170" s="50"/>
      <c r="X170" s="50"/>
      <c r="Y170" s="50"/>
      <c r="Z170" s="50"/>
      <c r="AA170" s="50"/>
      <c r="AB170" s="50"/>
      <c r="AC170" s="71"/>
    </row>
    <row r="171" spans="1:29" x14ac:dyDescent="0.3">
      <c r="A171" s="77"/>
      <c r="B171" s="50"/>
      <c r="C171" s="50"/>
      <c r="D171" s="50"/>
      <c r="E171" s="50"/>
      <c r="F171" s="50"/>
      <c r="G171" s="50"/>
      <c r="H171" s="50"/>
      <c r="I171" s="50"/>
      <c r="J171" s="50"/>
      <c r="K171" s="50"/>
      <c r="L171" s="50"/>
      <c r="M171" s="50"/>
      <c r="N171" s="50"/>
      <c r="O171" s="50"/>
      <c r="P171" s="50"/>
      <c r="Q171" s="50"/>
      <c r="R171" s="50"/>
      <c r="S171" s="50"/>
      <c r="T171" s="50"/>
      <c r="U171" s="50"/>
      <c r="V171" s="50"/>
      <c r="W171" s="50"/>
      <c r="X171" s="50"/>
      <c r="Y171" s="50"/>
      <c r="Z171" s="50"/>
      <c r="AA171" s="50"/>
      <c r="AB171" s="50"/>
      <c r="AC171" s="71"/>
    </row>
    <row r="172" spans="1:29" x14ac:dyDescent="0.3">
      <c r="A172" s="77"/>
      <c r="B172" s="50"/>
      <c r="C172" s="50"/>
      <c r="D172" s="50"/>
      <c r="E172" s="50"/>
      <c r="F172" s="50"/>
      <c r="G172" s="50"/>
      <c r="H172" s="50"/>
      <c r="I172" s="50"/>
      <c r="J172" s="50"/>
      <c r="K172" s="50"/>
      <c r="L172" s="50"/>
      <c r="M172" s="50"/>
      <c r="N172" s="50"/>
      <c r="O172" s="50"/>
      <c r="P172" s="50"/>
      <c r="Q172" s="50"/>
      <c r="R172" s="50"/>
      <c r="S172" s="50"/>
      <c r="T172" s="50"/>
      <c r="U172" s="50"/>
      <c r="V172" s="50"/>
      <c r="W172" s="50"/>
      <c r="X172" s="50"/>
      <c r="Y172" s="50"/>
      <c r="Z172" s="50"/>
      <c r="AA172" s="50"/>
      <c r="AB172" s="50"/>
      <c r="AC172" s="71"/>
    </row>
    <row r="173" spans="1:29" x14ac:dyDescent="0.3">
      <c r="A173" s="77"/>
      <c r="B173" s="50"/>
      <c r="C173" s="50"/>
      <c r="D173" s="50"/>
      <c r="E173" s="50"/>
      <c r="F173" s="50"/>
      <c r="G173" s="50"/>
      <c r="H173" s="50"/>
      <c r="I173" s="50"/>
      <c r="J173" s="50"/>
      <c r="K173" s="50"/>
      <c r="L173" s="50"/>
      <c r="M173" s="50"/>
      <c r="N173" s="50"/>
      <c r="O173" s="50"/>
      <c r="P173" s="50"/>
      <c r="Q173" s="50"/>
      <c r="R173" s="50"/>
      <c r="S173" s="50"/>
      <c r="T173" s="50"/>
      <c r="U173" s="50"/>
      <c r="V173" s="50"/>
      <c r="W173" s="50"/>
      <c r="X173" s="50"/>
      <c r="Y173" s="50"/>
      <c r="Z173" s="50"/>
      <c r="AA173" s="50"/>
      <c r="AB173" s="50"/>
      <c r="AC173" s="71"/>
    </row>
    <row r="174" spans="1:29" x14ac:dyDescent="0.3">
      <c r="A174" s="77"/>
      <c r="B174" s="50"/>
      <c r="C174" s="50"/>
      <c r="D174" s="50"/>
      <c r="E174" s="50"/>
      <c r="F174" s="50"/>
      <c r="G174" s="50"/>
      <c r="H174" s="50"/>
      <c r="I174" s="50"/>
      <c r="J174" s="50"/>
      <c r="K174" s="50"/>
      <c r="L174" s="50"/>
      <c r="M174" s="50"/>
      <c r="N174" s="50"/>
      <c r="O174" s="50"/>
      <c r="P174" s="50"/>
      <c r="Q174" s="50"/>
      <c r="R174" s="50"/>
      <c r="S174" s="50"/>
      <c r="T174" s="50"/>
      <c r="U174" s="50"/>
      <c r="V174" s="50"/>
      <c r="W174" s="50"/>
      <c r="X174" s="50"/>
      <c r="Y174" s="50"/>
      <c r="Z174" s="50"/>
      <c r="AA174" s="50"/>
      <c r="AB174" s="50"/>
      <c r="AC174" s="71"/>
    </row>
    <row r="175" spans="1:29" x14ac:dyDescent="0.3">
      <c r="A175" s="77"/>
      <c r="B175" s="50"/>
      <c r="C175" s="50"/>
      <c r="D175" s="50"/>
      <c r="E175" s="50"/>
      <c r="F175" s="50"/>
      <c r="G175" s="50"/>
      <c r="H175" s="50"/>
      <c r="I175" s="50"/>
      <c r="J175" s="50"/>
      <c r="K175" s="50"/>
      <c r="L175" s="50"/>
      <c r="M175" s="50"/>
      <c r="N175" s="50"/>
      <c r="O175" s="50"/>
      <c r="P175" s="50"/>
      <c r="Q175" s="50"/>
      <c r="R175" s="50"/>
      <c r="S175" s="50"/>
      <c r="T175" s="50"/>
      <c r="U175" s="50"/>
      <c r="V175" s="50"/>
      <c r="W175" s="50"/>
      <c r="X175" s="50"/>
      <c r="Y175" s="50"/>
      <c r="Z175" s="50"/>
      <c r="AA175" s="50"/>
      <c r="AB175" s="50"/>
      <c r="AC175" s="71"/>
    </row>
    <row r="176" spans="1:29" x14ac:dyDescent="0.3">
      <c r="A176" s="77"/>
      <c r="B176" s="50"/>
      <c r="C176" s="50"/>
      <c r="D176" s="50"/>
      <c r="E176" s="50"/>
      <c r="F176" s="50"/>
      <c r="G176" s="50"/>
      <c r="H176" s="50"/>
      <c r="I176" s="50"/>
      <c r="J176" s="50"/>
      <c r="K176" s="50"/>
      <c r="L176" s="50"/>
      <c r="M176" s="50"/>
      <c r="N176" s="50"/>
      <c r="O176" s="50"/>
      <c r="P176" s="50"/>
      <c r="Q176" s="50"/>
      <c r="R176" s="50"/>
      <c r="S176" s="50"/>
      <c r="T176" s="50"/>
      <c r="U176" s="50"/>
      <c r="V176" s="50"/>
      <c r="W176" s="50"/>
      <c r="X176" s="50"/>
      <c r="Y176" s="50"/>
      <c r="Z176" s="50"/>
      <c r="AA176" s="50"/>
      <c r="AB176" s="50"/>
      <c r="AC176" s="71"/>
    </row>
    <row r="177" spans="1:29" x14ac:dyDescent="0.3">
      <c r="A177" s="77"/>
      <c r="B177" s="50"/>
      <c r="C177" s="50"/>
      <c r="D177" s="50"/>
      <c r="E177" s="50"/>
      <c r="F177" s="50"/>
      <c r="G177" s="50"/>
      <c r="H177" s="50"/>
      <c r="I177" s="50"/>
      <c r="J177" s="50"/>
      <c r="K177" s="50"/>
      <c r="L177" s="50"/>
      <c r="M177" s="50"/>
      <c r="N177" s="50"/>
      <c r="O177" s="50"/>
      <c r="P177" s="50"/>
      <c r="Q177" s="50"/>
      <c r="R177" s="50"/>
      <c r="S177" s="50"/>
      <c r="T177" s="50"/>
      <c r="U177" s="50"/>
      <c r="V177" s="50"/>
      <c r="W177" s="50"/>
      <c r="X177" s="50"/>
      <c r="Y177" s="50"/>
      <c r="Z177" s="50"/>
      <c r="AA177" s="50"/>
      <c r="AB177" s="50"/>
      <c r="AC177" s="71"/>
    </row>
    <row r="178" spans="1:29" x14ac:dyDescent="0.3">
      <c r="A178" s="77"/>
      <c r="B178" s="50"/>
      <c r="C178" s="50"/>
      <c r="D178" s="50"/>
      <c r="E178" s="50"/>
      <c r="F178" s="50"/>
      <c r="G178" s="50"/>
      <c r="H178" s="50"/>
      <c r="I178" s="50"/>
      <c r="J178" s="50"/>
      <c r="K178" s="50"/>
      <c r="L178" s="50"/>
      <c r="M178" s="50"/>
      <c r="N178" s="50"/>
      <c r="O178" s="50"/>
      <c r="P178" s="50"/>
      <c r="Q178" s="50"/>
      <c r="R178" s="50"/>
      <c r="S178" s="50"/>
      <c r="T178" s="50"/>
      <c r="U178" s="50"/>
      <c r="V178" s="50"/>
      <c r="W178" s="50"/>
      <c r="X178" s="50"/>
      <c r="Y178" s="50"/>
      <c r="Z178" s="50"/>
      <c r="AA178" s="50"/>
      <c r="AB178" s="50"/>
      <c r="AC178" s="71"/>
    </row>
    <row r="179" spans="1:29" x14ac:dyDescent="0.3">
      <c r="A179" s="77"/>
      <c r="B179" s="50"/>
      <c r="C179" s="50"/>
      <c r="D179" s="50"/>
      <c r="E179" s="50"/>
      <c r="F179" s="50"/>
      <c r="G179" s="50"/>
      <c r="H179" s="50"/>
      <c r="I179" s="50"/>
      <c r="J179" s="50"/>
      <c r="K179" s="50"/>
      <c r="L179" s="50"/>
      <c r="M179" s="50"/>
      <c r="N179" s="50"/>
      <c r="O179" s="50"/>
      <c r="P179" s="50"/>
      <c r="Q179" s="50"/>
      <c r="R179" s="50"/>
      <c r="S179" s="50"/>
      <c r="T179" s="50"/>
      <c r="U179" s="50"/>
      <c r="V179" s="50"/>
      <c r="W179" s="50"/>
      <c r="X179" s="50"/>
      <c r="Y179" s="50"/>
      <c r="Z179" s="50"/>
      <c r="AA179" s="50"/>
      <c r="AB179" s="50"/>
      <c r="AC179" s="71"/>
    </row>
    <row r="180" spans="1:29" x14ac:dyDescent="0.3">
      <c r="A180" s="77"/>
      <c r="B180" s="50"/>
      <c r="C180" s="50"/>
      <c r="D180" s="50"/>
      <c r="E180" s="50"/>
      <c r="F180" s="50"/>
      <c r="G180" s="50"/>
      <c r="H180" s="50"/>
      <c r="I180" s="50"/>
      <c r="J180" s="50"/>
      <c r="K180" s="50"/>
      <c r="L180" s="50"/>
      <c r="M180" s="50"/>
      <c r="N180" s="50"/>
      <c r="O180" s="50"/>
      <c r="P180" s="50"/>
      <c r="Q180" s="50"/>
      <c r="R180" s="50"/>
      <c r="S180" s="50"/>
      <c r="T180" s="50"/>
      <c r="U180" s="50"/>
      <c r="V180" s="50"/>
      <c r="W180" s="50"/>
      <c r="X180" s="50"/>
      <c r="Y180" s="50"/>
      <c r="Z180" s="50"/>
      <c r="AA180" s="50"/>
      <c r="AB180" s="50"/>
      <c r="AC180" s="71"/>
    </row>
    <row r="181" spans="1:29" x14ac:dyDescent="0.3">
      <c r="A181" s="77"/>
      <c r="B181" s="50"/>
      <c r="C181" s="50"/>
      <c r="D181" s="50"/>
      <c r="E181" s="50"/>
      <c r="F181" s="50"/>
      <c r="G181" s="50"/>
      <c r="H181" s="50"/>
      <c r="I181" s="50"/>
      <c r="J181" s="50"/>
      <c r="K181" s="50"/>
      <c r="L181" s="50"/>
      <c r="M181" s="50"/>
      <c r="N181" s="50"/>
      <c r="O181" s="50"/>
      <c r="P181" s="50"/>
      <c r="Q181" s="50"/>
      <c r="R181" s="50"/>
      <c r="S181" s="50"/>
      <c r="T181" s="50"/>
      <c r="U181" s="50"/>
      <c r="V181" s="50"/>
      <c r="W181" s="50"/>
      <c r="X181" s="50"/>
      <c r="Y181" s="50"/>
      <c r="Z181" s="50"/>
      <c r="AA181" s="50"/>
      <c r="AB181" s="50"/>
      <c r="AC181" s="71"/>
    </row>
    <row r="182" spans="1:29" x14ac:dyDescent="0.3">
      <c r="A182" s="77"/>
      <c r="B182" s="50"/>
      <c r="C182" s="50"/>
      <c r="D182" s="50"/>
      <c r="E182" s="50"/>
      <c r="F182" s="50"/>
      <c r="G182" s="50"/>
      <c r="H182" s="50"/>
      <c r="I182" s="50"/>
      <c r="J182" s="50"/>
      <c r="K182" s="50"/>
      <c r="L182" s="50"/>
      <c r="M182" s="50"/>
      <c r="N182" s="50"/>
      <c r="O182" s="50"/>
      <c r="P182" s="50"/>
      <c r="Q182" s="50"/>
      <c r="R182" s="50"/>
      <c r="S182" s="50"/>
      <c r="T182" s="50"/>
      <c r="U182" s="50"/>
      <c r="V182" s="50"/>
      <c r="W182" s="50"/>
      <c r="X182" s="50"/>
      <c r="Y182" s="50"/>
      <c r="Z182" s="50"/>
      <c r="AA182" s="50"/>
      <c r="AB182" s="50"/>
      <c r="AC182" s="71"/>
    </row>
    <row r="183" spans="1:29" x14ac:dyDescent="0.3">
      <c r="A183" s="77"/>
      <c r="B183" s="50"/>
      <c r="C183" s="50"/>
      <c r="D183" s="50"/>
      <c r="E183" s="50"/>
      <c r="F183" s="50"/>
      <c r="G183" s="50"/>
      <c r="H183" s="50"/>
      <c r="I183" s="50"/>
      <c r="J183" s="50"/>
      <c r="K183" s="50"/>
      <c r="L183" s="50"/>
      <c r="M183" s="50"/>
      <c r="N183" s="50"/>
      <c r="O183" s="50"/>
      <c r="P183" s="50"/>
      <c r="Q183" s="50"/>
      <c r="R183" s="50"/>
      <c r="S183" s="50"/>
      <c r="T183" s="50"/>
      <c r="U183" s="50"/>
      <c r="V183" s="50"/>
      <c r="W183" s="50"/>
      <c r="X183" s="50"/>
      <c r="Y183" s="50"/>
      <c r="Z183" s="50"/>
      <c r="AA183" s="50"/>
      <c r="AB183" s="50"/>
      <c r="AC183" s="71"/>
    </row>
    <row r="184" spans="1:29" x14ac:dyDescent="0.3">
      <c r="A184" s="77"/>
      <c r="B184" s="50"/>
      <c r="C184" s="50"/>
      <c r="D184" s="50"/>
      <c r="E184" s="50"/>
      <c r="F184" s="50"/>
      <c r="G184" s="50"/>
      <c r="H184" s="50"/>
      <c r="I184" s="50"/>
      <c r="J184" s="50"/>
      <c r="K184" s="50"/>
      <c r="L184" s="50"/>
      <c r="M184" s="50"/>
      <c r="N184" s="50"/>
      <c r="O184" s="50"/>
      <c r="P184" s="50"/>
      <c r="Q184" s="50"/>
      <c r="R184" s="50"/>
      <c r="S184" s="50"/>
      <c r="T184" s="50"/>
      <c r="U184" s="50"/>
      <c r="V184" s="50"/>
      <c r="W184" s="50"/>
      <c r="X184" s="50"/>
      <c r="Y184" s="50"/>
      <c r="Z184" s="50"/>
      <c r="AA184" s="50"/>
      <c r="AB184" s="50"/>
      <c r="AC184" s="71"/>
    </row>
    <row r="185" spans="1:29" x14ac:dyDescent="0.3">
      <c r="A185" s="77"/>
      <c r="B185" s="50"/>
      <c r="C185" s="50"/>
      <c r="D185" s="50"/>
      <c r="E185" s="50"/>
      <c r="F185" s="50"/>
      <c r="G185" s="50"/>
      <c r="H185" s="50"/>
      <c r="I185" s="50"/>
      <c r="J185" s="50"/>
      <c r="K185" s="50"/>
      <c r="L185" s="50"/>
      <c r="M185" s="50"/>
      <c r="N185" s="50"/>
      <c r="O185" s="50"/>
      <c r="P185" s="50"/>
      <c r="Q185" s="50"/>
      <c r="R185" s="50"/>
      <c r="S185" s="50"/>
      <c r="T185" s="50"/>
      <c r="U185" s="50"/>
      <c r="V185" s="50"/>
      <c r="W185" s="50"/>
      <c r="X185" s="50"/>
      <c r="Y185" s="50"/>
      <c r="Z185" s="50"/>
      <c r="AA185" s="50"/>
      <c r="AB185" s="50"/>
      <c r="AC185" s="71"/>
    </row>
    <row r="186" spans="1:29" x14ac:dyDescent="0.3">
      <c r="A186" s="77"/>
      <c r="B186" s="50"/>
      <c r="C186" s="50"/>
      <c r="D186" s="50"/>
      <c r="E186" s="50"/>
      <c r="F186" s="50"/>
      <c r="G186" s="50"/>
      <c r="H186" s="50"/>
      <c r="I186" s="50"/>
      <c r="J186" s="50"/>
      <c r="K186" s="50"/>
      <c r="L186" s="50"/>
      <c r="M186" s="50"/>
      <c r="N186" s="50"/>
      <c r="O186" s="50"/>
      <c r="P186" s="50"/>
      <c r="Q186" s="50"/>
      <c r="R186" s="50"/>
      <c r="S186" s="50"/>
      <c r="T186" s="50"/>
      <c r="U186" s="50"/>
      <c r="V186" s="50"/>
      <c r="W186" s="50"/>
      <c r="X186" s="50"/>
      <c r="Y186" s="50"/>
      <c r="Z186" s="50"/>
      <c r="AA186" s="50"/>
      <c r="AB186" s="50"/>
      <c r="AC186" s="71"/>
    </row>
    <row r="187" spans="1:29" x14ac:dyDescent="0.3">
      <c r="A187" s="77"/>
      <c r="B187" s="50"/>
      <c r="C187" s="50"/>
      <c r="D187" s="50"/>
      <c r="E187" s="50"/>
      <c r="F187" s="50"/>
      <c r="G187" s="50"/>
      <c r="H187" s="50"/>
      <c r="I187" s="50"/>
      <c r="J187" s="50"/>
      <c r="K187" s="50"/>
      <c r="L187" s="50"/>
      <c r="M187" s="50"/>
      <c r="N187" s="50"/>
      <c r="O187" s="50"/>
      <c r="P187" s="50"/>
      <c r="Q187" s="50"/>
      <c r="R187" s="50"/>
      <c r="S187" s="50"/>
      <c r="T187" s="50"/>
      <c r="U187" s="50"/>
      <c r="V187" s="50"/>
      <c r="W187" s="50"/>
      <c r="X187" s="50"/>
      <c r="Y187" s="50"/>
      <c r="Z187" s="50"/>
      <c r="AA187" s="50"/>
      <c r="AB187" s="50"/>
      <c r="AC187" s="71"/>
    </row>
    <row r="188" spans="1:29" x14ac:dyDescent="0.3">
      <c r="A188" s="77"/>
      <c r="B188" s="50"/>
      <c r="C188" s="50"/>
      <c r="D188" s="50"/>
      <c r="E188" s="50"/>
      <c r="F188" s="50"/>
      <c r="G188" s="50"/>
      <c r="H188" s="50"/>
      <c r="I188" s="50"/>
      <c r="J188" s="50"/>
      <c r="K188" s="50"/>
      <c r="L188" s="50"/>
      <c r="M188" s="50"/>
      <c r="N188" s="50"/>
      <c r="O188" s="50"/>
      <c r="P188" s="50"/>
      <c r="Q188" s="50"/>
      <c r="R188" s="50"/>
      <c r="S188" s="50"/>
      <c r="T188" s="50"/>
      <c r="U188" s="50"/>
      <c r="V188" s="50"/>
      <c r="W188" s="50"/>
      <c r="X188" s="50"/>
      <c r="Y188" s="50"/>
      <c r="Z188" s="50"/>
      <c r="AA188" s="50"/>
      <c r="AB188" s="50"/>
      <c r="AC188" s="71"/>
    </row>
    <row r="189" spans="1:29" x14ac:dyDescent="0.3">
      <c r="A189" s="77"/>
      <c r="B189" s="50"/>
      <c r="C189" s="50"/>
      <c r="D189" s="50"/>
      <c r="E189" s="50"/>
      <c r="F189" s="50"/>
      <c r="G189" s="50"/>
      <c r="H189" s="50"/>
      <c r="I189" s="50"/>
      <c r="J189" s="50"/>
      <c r="K189" s="50"/>
      <c r="L189" s="50"/>
      <c r="M189" s="50"/>
      <c r="N189" s="50"/>
      <c r="O189" s="50"/>
      <c r="P189" s="50"/>
      <c r="Q189" s="50"/>
      <c r="R189" s="50"/>
      <c r="S189" s="50"/>
      <c r="T189" s="50"/>
      <c r="U189" s="50"/>
      <c r="V189" s="50"/>
      <c r="W189" s="50"/>
      <c r="X189" s="50"/>
      <c r="Y189" s="50"/>
      <c r="Z189" s="50"/>
      <c r="AA189" s="50"/>
      <c r="AB189" s="50"/>
      <c r="AC189" s="71"/>
    </row>
    <row r="190" spans="1:29" x14ac:dyDescent="0.3">
      <c r="A190" s="77"/>
      <c r="B190" s="50"/>
      <c r="C190" s="50"/>
      <c r="D190" s="50"/>
      <c r="E190" s="50"/>
      <c r="F190" s="50"/>
      <c r="G190" s="50"/>
      <c r="H190" s="50"/>
      <c r="I190" s="50"/>
      <c r="J190" s="50"/>
      <c r="K190" s="50"/>
      <c r="L190" s="50"/>
      <c r="M190" s="50"/>
      <c r="N190" s="50"/>
      <c r="O190" s="50"/>
      <c r="P190" s="50"/>
      <c r="Q190" s="50"/>
      <c r="R190" s="50"/>
      <c r="S190" s="50"/>
      <c r="T190" s="50"/>
      <c r="U190" s="50"/>
      <c r="V190" s="50"/>
      <c r="W190" s="50"/>
      <c r="X190" s="50"/>
      <c r="Y190" s="50"/>
      <c r="Z190" s="50"/>
      <c r="AA190" s="50"/>
      <c r="AB190" s="50"/>
      <c r="AC190" s="71"/>
    </row>
    <row r="191" spans="1:29" x14ac:dyDescent="0.3">
      <c r="A191" s="77"/>
      <c r="B191" s="50"/>
      <c r="C191" s="50"/>
      <c r="D191" s="50"/>
      <c r="E191" s="50"/>
      <c r="F191" s="50"/>
      <c r="G191" s="50"/>
      <c r="H191" s="50"/>
      <c r="I191" s="50"/>
      <c r="J191" s="50"/>
      <c r="K191" s="50"/>
      <c r="L191" s="50"/>
      <c r="M191" s="50"/>
      <c r="N191" s="50"/>
      <c r="O191" s="50"/>
      <c r="P191" s="50"/>
      <c r="Q191" s="50"/>
      <c r="R191" s="50"/>
      <c r="S191" s="50"/>
      <c r="T191" s="50"/>
      <c r="U191" s="50"/>
      <c r="V191" s="50"/>
      <c r="W191" s="50"/>
      <c r="X191" s="50"/>
      <c r="Y191" s="50"/>
      <c r="Z191" s="50"/>
      <c r="AA191" s="50"/>
      <c r="AB191" s="50"/>
      <c r="AC191" s="71"/>
    </row>
    <row r="192" spans="1:29" x14ac:dyDescent="0.3">
      <c r="A192" s="77"/>
      <c r="B192" s="50"/>
      <c r="C192" s="50"/>
      <c r="D192" s="50"/>
      <c r="E192" s="50"/>
      <c r="F192" s="50"/>
      <c r="G192" s="50"/>
      <c r="H192" s="50"/>
      <c r="I192" s="50"/>
      <c r="J192" s="50"/>
      <c r="K192" s="50"/>
      <c r="L192" s="50"/>
      <c r="M192" s="50"/>
      <c r="N192" s="50"/>
      <c r="O192" s="50"/>
      <c r="P192" s="50"/>
      <c r="Q192" s="50"/>
      <c r="R192" s="50"/>
      <c r="S192" s="50"/>
      <c r="T192" s="50"/>
      <c r="U192" s="50"/>
      <c r="V192" s="50"/>
      <c r="W192" s="50"/>
      <c r="X192" s="50"/>
      <c r="Y192" s="50"/>
      <c r="Z192" s="50"/>
      <c r="AA192" s="50"/>
      <c r="AB192" s="50"/>
      <c r="AC192" s="71"/>
    </row>
    <row r="193" spans="1:29" x14ac:dyDescent="0.3">
      <c r="A193" s="77"/>
      <c r="B193" s="50"/>
      <c r="C193" s="50"/>
      <c r="D193" s="50"/>
      <c r="E193" s="50"/>
      <c r="F193" s="50"/>
      <c r="G193" s="50"/>
      <c r="H193" s="50"/>
      <c r="I193" s="50"/>
      <c r="J193" s="50"/>
      <c r="K193" s="50"/>
      <c r="L193" s="50"/>
      <c r="M193" s="50"/>
      <c r="N193" s="50"/>
      <c r="O193" s="50"/>
      <c r="P193" s="50"/>
      <c r="Q193" s="50"/>
      <c r="R193" s="50"/>
      <c r="S193" s="50"/>
      <c r="T193" s="50"/>
      <c r="U193" s="50"/>
      <c r="V193" s="50"/>
      <c r="W193" s="50"/>
      <c r="X193" s="50"/>
      <c r="Y193" s="50"/>
      <c r="Z193" s="50"/>
      <c r="AA193" s="50"/>
      <c r="AB193" s="50"/>
      <c r="AC193" s="71"/>
    </row>
    <row r="194" spans="1:29" x14ac:dyDescent="0.3">
      <c r="A194" s="77"/>
      <c r="B194" s="50"/>
      <c r="C194" s="50"/>
      <c r="D194" s="50"/>
      <c r="E194" s="50"/>
      <c r="F194" s="50"/>
      <c r="G194" s="50"/>
      <c r="H194" s="50"/>
      <c r="I194" s="50"/>
      <c r="J194" s="50"/>
      <c r="K194" s="50"/>
      <c r="L194" s="50"/>
      <c r="M194" s="50"/>
      <c r="N194" s="50"/>
      <c r="O194" s="50"/>
      <c r="P194" s="50"/>
      <c r="Q194" s="50"/>
      <c r="R194" s="50"/>
      <c r="S194" s="50"/>
      <c r="T194" s="50"/>
      <c r="U194" s="50"/>
      <c r="V194" s="50"/>
      <c r="W194" s="50"/>
      <c r="X194" s="50"/>
      <c r="Y194" s="50"/>
      <c r="Z194" s="50"/>
      <c r="AA194" s="50"/>
      <c r="AB194" s="50"/>
      <c r="AC194" s="71"/>
    </row>
    <row r="195" spans="1:29" x14ac:dyDescent="0.3">
      <c r="A195" s="77"/>
      <c r="B195" s="50"/>
      <c r="C195" s="50"/>
      <c r="D195" s="50"/>
      <c r="E195" s="50"/>
      <c r="F195" s="50"/>
      <c r="G195" s="50"/>
      <c r="H195" s="50"/>
      <c r="I195" s="50"/>
      <c r="J195" s="50"/>
      <c r="K195" s="50"/>
      <c r="L195" s="50"/>
      <c r="M195" s="50"/>
      <c r="N195" s="50"/>
      <c r="O195" s="50"/>
      <c r="P195" s="50"/>
      <c r="Q195" s="50"/>
      <c r="R195" s="50"/>
      <c r="S195" s="50"/>
      <c r="T195" s="50"/>
      <c r="U195" s="50"/>
      <c r="V195" s="50"/>
      <c r="W195" s="50"/>
      <c r="X195" s="50"/>
      <c r="Y195" s="50"/>
      <c r="Z195" s="50"/>
      <c r="AA195" s="50"/>
      <c r="AB195" s="50"/>
      <c r="AC195" s="71"/>
    </row>
    <row r="196" spans="1:29" x14ac:dyDescent="0.3">
      <c r="A196" s="77"/>
      <c r="B196" s="50"/>
      <c r="C196" s="50"/>
      <c r="D196" s="50"/>
      <c r="E196" s="50"/>
      <c r="F196" s="50"/>
      <c r="G196" s="50"/>
      <c r="H196" s="50"/>
      <c r="I196" s="50"/>
      <c r="J196" s="50"/>
      <c r="K196" s="50"/>
      <c r="L196" s="50"/>
      <c r="M196" s="50"/>
      <c r="N196" s="50"/>
      <c r="O196" s="50"/>
      <c r="P196" s="50"/>
      <c r="Q196" s="50"/>
      <c r="R196" s="50"/>
      <c r="S196" s="50"/>
      <c r="T196" s="50"/>
      <c r="U196" s="50"/>
      <c r="V196" s="50"/>
      <c r="W196" s="50"/>
      <c r="X196" s="50"/>
      <c r="Y196" s="50"/>
      <c r="Z196" s="50"/>
      <c r="AA196" s="50"/>
      <c r="AB196" s="50"/>
      <c r="AC196" s="71"/>
    </row>
    <row r="197" spans="1:29" x14ac:dyDescent="0.3">
      <c r="A197" s="77"/>
      <c r="B197" s="50"/>
      <c r="C197" s="50"/>
      <c r="D197" s="50"/>
      <c r="E197" s="50"/>
      <c r="F197" s="50"/>
      <c r="G197" s="50"/>
      <c r="H197" s="50"/>
      <c r="I197" s="50"/>
      <c r="J197" s="50"/>
      <c r="K197" s="50"/>
      <c r="L197" s="50"/>
      <c r="M197" s="50"/>
      <c r="N197" s="50"/>
      <c r="O197" s="50"/>
      <c r="P197" s="50"/>
      <c r="Q197" s="50"/>
      <c r="R197" s="50"/>
      <c r="S197" s="50"/>
      <c r="T197" s="50"/>
      <c r="U197" s="50"/>
      <c r="V197" s="50"/>
      <c r="W197" s="50"/>
      <c r="X197" s="50"/>
      <c r="Y197" s="50"/>
      <c r="Z197" s="50"/>
      <c r="AA197" s="50"/>
      <c r="AB197" s="50"/>
      <c r="AC197" s="71"/>
    </row>
    <row r="198" spans="1:29" x14ac:dyDescent="0.3">
      <c r="A198" s="77"/>
      <c r="B198" s="50"/>
      <c r="C198" s="50"/>
      <c r="D198" s="50"/>
      <c r="E198" s="50"/>
      <c r="F198" s="50"/>
      <c r="G198" s="50"/>
      <c r="H198" s="50"/>
      <c r="I198" s="50"/>
      <c r="J198" s="50"/>
      <c r="K198" s="50"/>
      <c r="L198" s="50"/>
      <c r="M198" s="50"/>
      <c r="N198" s="50"/>
      <c r="O198" s="50"/>
      <c r="P198" s="50"/>
      <c r="Q198" s="50"/>
      <c r="R198" s="50"/>
      <c r="S198" s="50"/>
      <c r="T198" s="50"/>
      <c r="U198" s="50"/>
      <c r="V198" s="50"/>
      <c r="W198" s="50"/>
      <c r="X198" s="50"/>
      <c r="Y198" s="50"/>
      <c r="Z198" s="50"/>
      <c r="AA198" s="50"/>
      <c r="AB198" s="50"/>
      <c r="AC198" s="71"/>
    </row>
    <row r="199" spans="1:29" x14ac:dyDescent="0.3">
      <c r="A199" s="77"/>
      <c r="B199" s="50"/>
      <c r="C199" s="50"/>
      <c r="D199" s="50"/>
      <c r="E199" s="50"/>
      <c r="F199" s="50"/>
      <c r="G199" s="50"/>
      <c r="H199" s="50"/>
      <c r="I199" s="50"/>
      <c r="J199" s="50"/>
      <c r="K199" s="50"/>
      <c r="L199" s="50"/>
      <c r="M199" s="50"/>
      <c r="N199" s="50"/>
      <c r="O199" s="50"/>
      <c r="P199" s="50"/>
      <c r="Q199" s="50"/>
      <c r="R199" s="50"/>
      <c r="S199" s="50"/>
      <c r="T199" s="50"/>
      <c r="U199" s="50"/>
      <c r="V199" s="50"/>
      <c r="W199" s="50"/>
      <c r="X199" s="50"/>
      <c r="Y199" s="50"/>
      <c r="Z199" s="50"/>
      <c r="AA199" s="50"/>
      <c r="AB199" s="50"/>
      <c r="AC199" s="71"/>
    </row>
    <row r="200" spans="1:29" x14ac:dyDescent="0.3">
      <c r="A200" s="77"/>
      <c r="B200" s="50"/>
      <c r="C200" s="50"/>
      <c r="D200" s="50"/>
      <c r="E200" s="50"/>
      <c r="F200" s="50"/>
      <c r="G200" s="50"/>
      <c r="H200" s="50"/>
      <c r="I200" s="50"/>
      <c r="J200" s="50"/>
      <c r="K200" s="50"/>
      <c r="L200" s="50"/>
      <c r="M200" s="50"/>
      <c r="N200" s="50"/>
      <c r="O200" s="50"/>
      <c r="P200" s="50"/>
      <c r="Q200" s="50"/>
      <c r="R200" s="50"/>
      <c r="S200" s="50"/>
      <c r="T200" s="50"/>
      <c r="U200" s="50"/>
      <c r="V200" s="50"/>
      <c r="W200" s="50"/>
      <c r="X200" s="50"/>
      <c r="Y200" s="50"/>
      <c r="Z200" s="50"/>
      <c r="AA200" s="50"/>
      <c r="AB200" s="50"/>
      <c r="AC200" s="71"/>
    </row>
    <row r="201" spans="1:29" x14ac:dyDescent="0.3">
      <c r="A201" s="77"/>
      <c r="B201" s="50"/>
      <c r="C201" s="50"/>
      <c r="D201" s="50"/>
      <c r="E201" s="50"/>
      <c r="F201" s="50"/>
      <c r="G201" s="50"/>
      <c r="H201" s="50"/>
      <c r="I201" s="50"/>
      <c r="J201" s="50"/>
      <c r="K201" s="50"/>
      <c r="L201" s="50"/>
      <c r="M201" s="50"/>
      <c r="N201" s="50"/>
      <c r="O201" s="50"/>
      <c r="P201" s="50"/>
      <c r="Q201" s="50"/>
      <c r="R201" s="50"/>
      <c r="S201" s="50"/>
      <c r="T201" s="50"/>
      <c r="U201" s="50"/>
      <c r="V201" s="50"/>
      <c r="W201" s="50"/>
      <c r="X201" s="50"/>
      <c r="Y201" s="50"/>
      <c r="Z201" s="50"/>
      <c r="AA201" s="50"/>
      <c r="AB201" s="50"/>
      <c r="AC201" s="71"/>
    </row>
    <row r="202" spans="1:29" x14ac:dyDescent="0.3">
      <c r="A202" s="77"/>
      <c r="B202" s="50"/>
      <c r="C202" s="50"/>
      <c r="D202" s="50"/>
      <c r="E202" s="50"/>
      <c r="F202" s="50"/>
      <c r="G202" s="50"/>
      <c r="H202" s="50"/>
      <c r="I202" s="50"/>
      <c r="J202" s="50"/>
      <c r="K202" s="50"/>
      <c r="L202" s="50"/>
      <c r="M202" s="50"/>
      <c r="N202" s="50"/>
      <c r="O202" s="50"/>
      <c r="P202" s="50"/>
      <c r="Q202" s="50"/>
      <c r="R202" s="50"/>
      <c r="S202" s="50"/>
      <c r="T202" s="50"/>
      <c r="U202" s="50"/>
      <c r="V202" s="50"/>
      <c r="W202" s="50"/>
      <c r="X202" s="50"/>
      <c r="Y202" s="50"/>
      <c r="Z202" s="50"/>
      <c r="AA202" s="50"/>
      <c r="AB202" s="50"/>
      <c r="AC202" s="71"/>
    </row>
    <row r="203" spans="1:29" x14ac:dyDescent="0.3">
      <c r="A203" s="77"/>
      <c r="B203" s="50"/>
      <c r="C203" s="50"/>
      <c r="D203" s="50"/>
      <c r="E203" s="50"/>
      <c r="F203" s="50"/>
      <c r="G203" s="50"/>
      <c r="H203" s="50"/>
      <c r="I203" s="50"/>
      <c r="J203" s="50"/>
      <c r="K203" s="50"/>
      <c r="L203" s="50"/>
      <c r="M203" s="50"/>
      <c r="N203" s="50"/>
      <c r="O203" s="50"/>
      <c r="P203" s="50"/>
      <c r="Q203" s="50"/>
      <c r="R203" s="50"/>
      <c r="S203" s="50"/>
      <c r="T203" s="50"/>
      <c r="U203" s="50"/>
      <c r="V203" s="50"/>
      <c r="W203" s="50"/>
      <c r="X203" s="50"/>
      <c r="Y203" s="50"/>
      <c r="Z203" s="50"/>
      <c r="AA203" s="50"/>
      <c r="AB203" s="50"/>
      <c r="AC203" s="71"/>
    </row>
    <row r="204" spans="1:29" x14ac:dyDescent="0.3">
      <c r="A204" s="77"/>
      <c r="B204" s="50"/>
      <c r="C204" s="50"/>
      <c r="D204" s="50"/>
      <c r="E204" s="50"/>
      <c r="F204" s="50"/>
      <c r="G204" s="50"/>
      <c r="H204" s="50"/>
      <c r="I204" s="50"/>
      <c r="J204" s="50"/>
      <c r="K204" s="50"/>
      <c r="L204" s="50"/>
      <c r="M204" s="50"/>
      <c r="N204" s="50"/>
      <c r="O204" s="50"/>
      <c r="P204" s="50"/>
      <c r="Q204" s="50"/>
      <c r="R204" s="50"/>
      <c r="S204" s="50"/>
      <c r="T204" s="50"/>
      <c r="U204" s="50"/>
      <c r="V204" s="50"/>
      <c r="W204" s="50"/>
      <c r="X204" s="50"/>
      <c r="Y204" s="50"/>
      <c r="Z204" s="50"/>
      <c r="AA204" s="50"/>
      <c r="AB204" s="50"/>
      <c r="AC204" s="71"/>
    </row>
    <row r="205" spans="1:29" x14ac:dyDescent="0.3">
      <c r="A205" s="77"/>
      <c r="B205" s="50"/>
      <c r="C205" s="50"/>
      <c r="D205" s="50"/>
      <c r="E205" s="50"/>
      <c r="F205" s="50"/>
      <c r="G205" s="50"/>
      <c r="H205" s="50"/>
      <c r="I205" s="50"/>
      <c r="J205" s="50"/>
      <c r="K205" s="50"/>
      <c r="L205" s="50"/>
      <c r="M205" s="50"/>
      <c r="N205" s="50"/>
      <c r="O205" s="50"/>
      <c r="P205" s="50"/>
      <c r="Q205" s="50"/>
      <c r="R205" s="50"/>
      <c r="S205" s="50"/>
      <c r="T205" s="50"/>
      <c r="U205" s="50"/>
      <c r="V205" s="50"/>
      <c r="W205" s="50"/>
      <c r="X205" s="50"/>
      <c r="Y205" s="50"/>
      <c r="Z205" s="50"/>
      <c r="AA205" s="50"/>
      <c r="AB205" s="50"/>
      <c r="AC205" s="71"/>
    </row>
    <row r="206" spans="1:29" x14ac:dyDescent="0.3">
      <c r="A206" s="77"/>
      <c r="B206" s="50"/>
      <c r="C206" s="50"/>
      <c r="D206" s="50"/>
      <c r="E206" s="50"/>
      <c r="F206" s="50"/>
      <c r="G206" s="50"/>
      <c r="H206" s="50"/>
      <c r="I206" s="50"/>
      <c r="J206" s="50"/>
      <c r="K206" s="50"/>
      <c r="L206" s="50"/>
      <c r="M206" s="50"/>
      <c r="N206" s="50"/>
      <c r="O206" s="50"/>
      <c r="P206" s="50"/>
      <c r="Q206" s="50"/>
      <c r="R206" s="50"/>
      <c r="S206" s="50"/>
      <c r="T206" s="50"/>
      <c r="U206" s="50"/>
      <c r="V206" s="50"/>
      <c r="W206" s="50"/>
      <c r="X206" s="50"/>
      <c r="Y206" s="50"/>
      <c r="Z206" s="50"/>
      <c r="AA206" s="50"/>
      <c r="AB206" s="50"/>
      <c r="AC206" s="71"/>
    </row>
    <row r="207" spans="1:29" x14ac:dyDescent="0.3">
      <c r="A207" s="77"/>
      <c r="B207" s="50"/>
      <c r="C207" s="50"/>
      <c r="D207" s="50"/>
      <c r="E207" s="50"/>
      <c r="F207" s="50"/>
      <c r="G207" s="50"/>
      <c r="H207" s="50"/>
      <c r="I207" s="50"/>
      <c r="J207" s="50"/>
      <c r="K207" s="50"/>
      <c r="L207" s="50"/>
      <c r="M207" s="50"/>
      <c r="N207" s="50"/>
      <c r="O207" s="50"/>
      <c r="P207" s="50"/>
      <c r="Q207" s="50"/>
      <c r="R207" s="50"/>
      <c r="S207" s="50"/>
      <c r="T207" s="50"/>
      <c r="U207" s="50"/>
      <c r="V207" s="50"/>
      <c r="W207" s="50"/>
      <c r="X207" s="50"/>
      <c r="Y207" s="50"/>
      <c r="Z207" s="50"/>
      <c r="AA207" s="50"/>
      <c r="AB207" s="50"/>
      <c r="AC207" s="71"/>
    </row>
    <row r="208" spans="1:29" x14ac:dyDescent="0.3">
      <c r="A208" s="77"/>
      <c r="B208" s="50"/>
      <c r="C208" s="50"/>
      <c r="D208" s="50"/>
      <c r="E208" s="50"/>
      <c r="F208" s="50"/>
      <c r="G208" s="50"/>
      <c r="H208" s="50"/>
      <c r="I208" s="50"/>
      <c r="J208" s="50"/>
      <c r="K208" s="50"/>
      <c r="L208" s="50"/>
      <c r="M208" s="50"/>
      <c r="N208" s="50"/>
      <c r="O208" s="50"/>
      <c r="P208" s="50"/>
      <c r="Q208" s="50"/>
      <c r="R208" s="50"/>
      <c r="S208" s="50"/>
      <c r="T208" s="50"/>
      <c r="U208" s="50"/>
      <c r="V208" s="50"/>
      <c r="W208" s="50"/>
      <c r="X208" s="50"/>
      <c r="Y208" s="50"/>
      <c r="Z208" s="50"/>
      <c r="AA208" s="50"/>
      <c r="AB208" s="50"/>
      <c r="AC208" s="71"/>
    </row>
    <row r="209" spans="1:29" x14ac:dyDescent="0.3">
      <c r="A209" s="77"/>
      <c r="B209" s="50"/>
      <c r="C209" s="50"/>
      <c r="D209" s="50"/>
      <c r="E209" s="50"/>
      <c r="F209" s="50"/>
      <c r="G209" s="50"/>
      <c r="H209" s="50"/>
      <c r="I209" s="50"/>
      <c r="J209" s="50"/>
      <c r="K209" s="50"/>
      <c r="L209" s="50"/>
      <c r="M209" s="50"/>
      <c r="N209" s="50"/>
      <c r="O209" s="50"/>
      <c r="P209" s="50"/>
      <c r="Q209" s="50"/>
      <c r="R209" s="50"/>
      <c r="S209" s="50"/>
      <c r="T209" s="50"/>
      <c r="U209" s="50"/>
      <c r="V209" s="50"/>
      <c r="W209" s="50"/>
      <c r="X209" s="50"/>
      <c r="Y209" s="50"/>
      <c r="Z209" s="50"/>
      <c r="AA209" s="50"/>
      <c r="AB209" s="50"/>
      <c r="AC209" s="71"/>
    </row>
    <row r="210" spans="1:29" x14ac:dyDescent="0.3">
      <c r="A210" s="77"/>
      <c r="B210" s="50"/>
      <c r="C210" s="50"/>
      <c r="D210" s="50"/>
      <c r="E210" s="50"/>
      <c r="F210" s="50"/>
      <c r="G210" s="50"/>
      <c r="H210" s="50"/>
      <c r="I210" s="50"/>
      <c r="J210" s="50"/>
      <c r="K210" s="50"/>
      <c r="L210" s="50"/>
      <c r="M210" s="50"/>
      <c r="N210" s="50"/>
      <c r="O210" s="50"/>
      <c r="P210" s="50"/>
      <c r="Q210" s="50"/>
      <c r="R210" s="50"/>
      <c r="S210" s="50"/>
      <c r="T210" s="50"/>
      <c r="U210" s="50"/>
      <c r="V210" s="50"/>
      <c r="W210" s="50"/>
      <c r="X210" s="50"/>
      <c r="Y210" s="50"/>
      <c r="Z210" s="50"/>
      <c r="AA210" s="50"/>
      <c r="AB210" s="50"/>
      <c r="AC210" s="71"/>
    </row>
    <row r="211" spans="1:29" x14ac:dyDescent="0.3">
      <c r="A211" s="77"/>
      <c r="B211" s="50"/>
      <c r="C211" s="50"/>
      <c r="D211" s="50"/>
      <c r="E211" s="50"/>
      <c r="F211" s="50"/>
      <c r="G211" s="50"/>
      <c r="H211" s="50"/>
      <c r="I211" s="50"/>
      <c r="J211" s="50"/>
      <c r="K211" s="50"/>
      <c r="L211" s="50"/>
      <c r="M211" s="50"/>
      <c r="N211" s="50"/>
      <c r="O211" s="50"/>
      <c r="P211" s="50"/>
      <c r="Q211" s="50"/>
      <c r="R211" s="50"/>
      <c r="S211" s="50"/>
      <c r="T211" s="50"/>
      <c r="U211" s="50"/>
      <c r="V211" s="50"/>
      <c r="W211" s="50"/>
      <c r="X211" s="50"/>
      <c r="Y211" s="50"/>
      <c r="Z211" s="50"/>
      <c r="AA211" s="50"/>
      <c r="AB211" s="50"/>
      <c r="AC211" s="71"/>
    </row>
    <row r="212" spans="1:29" x14ac:dyDescent="0.3">
      <c r="A212" s="77"/>
      <c r="B212" s="50"/>
      <c r="C212" s="50"/>
      <c r="D212" s="50"/>
      <c r="E212" s="50"/>
      <c r="F212" s="50"/>
      <c r="G212" s="50"/>
      <c r="H212" s="50"/>
      <c r="I212" s="50"/>
      <c r="J212" s="50"/>
      <c r="K212" s="50"/>
      <c r="L212" s="50"/>
      <c r="M212" s="50"/>
      <c r="N212" s="50"/>
      <c r="O212" s="50"/>
      <c r="P212" s="50"/>
      <c r="Q212" s="50"/>
      <c r="R212" s="50"/>
      <c r="S212" s="50"/>
      <c r="T212" s="50"/>
      <c r="U212" s="50"/>
      <c r="V212" s="50"/>
      <c r="W212" s="50"/>
      <c r="X212" s="50"/>
      <c r="Y212" s="50"/>
      <c r="Z212" s="50"/>
      <c r="AA212" s="50"/>
      <c r="AB212" s="50"/>
      <c r="AC212" s="71"/>
    </row>
    <row r="213" spans="1:29" x14ac:dyDescent="0.3">
      <c r="A213" s="77"/>
      <c r="B213" s="50"/>
      <c r="C213" s="50"/>
      <c r="D213" s="50"/>
      <c r="E213" s="50"/>
      <c r="F213" s="50"/>
      <c r="G213" s="50"/>
      <c r="H213" s="50"/>
      <c r="I213" s="50"/>
      <c r="J213" s="50"/>
      <c r="K213" s="50"/>
      <c r="L213" s="50"/>
      <c r="M213" s="50"/>
      <c r="N213" s="50"/>
      <c r="O213" s="50"/>
      <c r="P213" s="50"/>
      <c r="Q213" s="50"/>
      <c r="R213" s="50"/>
      <c r="S213" s="50"/>
      <c r="T213" s="50"/>
      <c r="U213" s="50"/>
      <c r="V213" s="50"/>
      <c r="W213" s="50"/>
      <c r="X213" s="50"/>
      <c r="Y213" s="50"/>
      <c r="Z213" s="50"/>
      <c r="AA213" s="50"/>
      <c r="AB213" s="50"/>
      <c r="AC213" s="71"/>
    </row>
    <row r="214" spans="1:29" x14ac:dyDescent="0.3">
      <c r="A214" s="77"/>
      <c r="B214" s="50"/>
      <c r="C214" s="50"/>
      <c r="D214" s="50"/>
      <c r="E214" s="50"/>
      <c r="F214" s="50"/>
      <c r="G214" s="50"/>
      <c r="H214" s="50"/>
      <c r="I214" s="50"/>
      <c r="J214" s="50"/>
      <c r="K214" s="50"/>
      <c r="L214" s="50"/>
      <c r="M214" s="50"/>
      <c r="N214" s="50"/>
      <c r="O214" s="50"/>
      <c r="P214" s="50"/>
      <c r="Q214" s="50"/>
      <c r="R214" s="50"/>
      <c r="S214" s="50"/>
      <c r="T214" s="50"/>
      <c r="U214" s="50"/>
      <c r="V214" s="50"/>
      <c r="W214" s="50"/>
      <c r="X214" s="50"/>
      <c r="Y214" s="50"/>
      <c r="Z214" s="50"/>
      <c r="AA214" s="50"/>
      <c r="AB214" s="50"/>
      <c r="AC214" s="71"/>
    </row>
    <row r="215" spans="1:29" x14ac:dyDescent="0.3">
      <c r="A215" s="77"/>
      <c r="B215" s="50"/>
      <c r="C215" s="50"/>
      <c r="D215" s="50"/>
      <c r="E215" s="50"/>
      <c r="F215" s="50"/>
      <c r="G215" s="50"/>
      <c r="H215" s="50"/>
      <c r="I215" s="50"/>
      <c r="J215" s="50"/>
      <c r="K215" s="50"/>
      <c r="L215" s="50"/>
      <c r="M215" s="50"/>
      <c r="N215" s="50"/>
      <c r="O215" s="50"/>
      <c r="P215" s="50"/>
      <c r="Q215" s="50"/>
      <c r="R215" s="50"/>
      <c r="S215" s="50"/>
      <c r="T215" s="50"/>
      <c r="U215" s="50"/>
      <c r="V215" s="50"/>
      <c r="W215" s="50"/>
      <c r="X215" s="50"/>
      <c r="Y215" s="50"/>
      <c r="Z215" s="50"/>
      <c r="AA215" s="50"/>
      <c r="AB215" s="50"/>
      <c r="AC215" s="71"/>
    </row>
    <row r="216" spans="1:29" x14ac:dyDescent="0.3">
      <c r="A216" s="77"/>
      <c r="B216" s="50"/>
      <c r="C216" s="50"/>
      <c r="D216" s="50"/>
      <c r="E216" s="50"/>
      <c r="F216" s="50"/>
      <c r="G216" s="50"/>
      <c r="H216" s="50"/>
      <c r="I216" s="50"/>
      <c r="J216" s="50"/>
      <c r="K216" s="50"/>
      <c r="L216" s="50"/>
      <c r="M216" s="50"/>
      <c r="N216" s="50"/>
      <c r="O216" s="50"/>
      <c r="P216" s="50"/>
      <c r="Q216" s="50"/>
      <c r="R216" s="50"/>
      <c r="S216" s="50"/>
      <c r="T216" s="50"/>
      <c r="U216" s="50"/>
      <c r="V216" s="50"/>
      <c r="W216" s="50"/>
      <c r="X216" s="50"/>
      <c r="Y216" s="50"/>
      <c r="Z216" s="50"/>
      <c r="AA216" s="50"/>
      <c r="AB216" s="50"/>
      <c r="AC216" s="71"/>
    </row>
    <row r="217" spans="1:29" x14ac:dyDescent="0.3">
      <c r="A217" s="77"/>
      <c r="B217" s="50"/>
      <c r="C217" s="50"/>
      <c r="D217" s="50"/>
      <c r="E217" s="50"/>
      <c r="F217" s="50"/>
      <c r="G217" s="50"/>
      <c r="H217" s="50"/>
      <c r="I217" s="50"/>
      <c r="J217" s="50"/>
      <c r="K217" s="50"/>
      <c r="L217" s="50"/>
      <c r="M217" s="50"/>
      <c r="N217" s="50"/>
      <c r="O217" s="50"/>
      <c r="P217" s="50"/>
      <c r="Q217" s="50"/>
      <c r="R217" s="50"/>
      <c r="S217" s="50"/>
      <c r="T217" s="50"/>
      <c r="U217" s="50"/>
      <c r="V217" s="50"/>
      <c r="W217" s="50"/>
      <c r="X217" s="50"/>
      <c r="Y217" s="50"/>
      <c r="Z217" s="50"/>
      <c r="AA217" s="50"/>
      <c r="AB217" s="50"/>
      <c r="AC217" s="71"/>
    </row>
    <row r="218" spans="1:29" x14ac:dyDescent="0.3">
      <c r="A218" s="77"/>
      <c r="B218" s="50"/>
      <c r="C218" s="50"/>
      <c r="D218" s="50"/>
      <c r="E218" s="50"/>
      <c r="F218" s="50"/>
      <c r="G218" s="50"/>
      <c r="H218" s="50"/>
      <c r="I218" s="50"/>
      <c r="J218" s="50"/>
      <c r="K218" s="50"/>
      <c r="L218" s="50"/>
      <c r="M218" s="50"/>
      <c r="N218" s="50"/>
      <c r="O218" s="50"/>
      <c r="P218" s="50"/>
      <c r="Q218" s="50"/>
      <c r="R218" s="50"/>
      <c r="S218" s="50"/>
      <c r="T218" s="50"/>
      <c r="U218" s="50"/>
      <c r="V218" s="50"/>
      <c r="W218" s="50"/>
      <c r="X218" s="50"/>
      <c r="Y218" s="50"/>
      <c r="Z218" s="50"/>
      <c r="AA218" s="50"/>
      <c r="AB218" s="50"/>
      <c r="AC218" s="71"/>
    </row>
    <row r="219" spans="1:29" x14ac:dyDescent="0.3">
      <c r="A219" s="77"/>
      <c r="B219" s="50"/>
      <c r="C219" s="50"/>
      <c r="D219" s="50"/>
      <c r="E219" s="50"/>
      <c r="F219" s="50"/>
      <c r="G219" s="50"/>
      <c r="H219" s="50"/>
      <c r="I219" s="50"/>
      <c r="J219" s="50"/>
      <c r="K219" s="50"/>
      <c r="L219" s="50"/>
      <c r="M219" s="50"/>
      <c r="N219" s="50"/>
      <c r="O219" s="50"/>
      <c r="P219" s="50"/>
      <c r="Q219" s="50"/>
      <c r="R219" s="50"/>
      <c r="S219" s="50"/>
      <c r="T219" s="50"/>
      <c r="U219" s="50"/>
      <c r="V219" s="50"/>
      <c r="W219" s="50"/>
      <c r="X219" s="50"/>
      <c r="Y219" s="50"/>
      <c r="Z219" s="50"/>
      <c r="AA219" s="50"/>
      <c r="AB219" s="50"/>
      <c r="AC219" s="71"/>
    </row>
    <row r="220" spans="1:29" x14ac:dyDescent="0.3">
      <c r="A220" s="77"/>
      <c r="B220" s="50"/>
      <c r="C220" s="50"/>
      <c r="D220" s="50"/>
      <c r="E220" s="50"/>
      <c r="F220" s="50"/>
      <c r="G220" s="50"/>
      <c r="H220" s="50"/>
      <c r="I220" s="50"/>
      <c r="J220" s="50"/>
      <c r="K220" s="50"/>
      <c r="L220" s="50"/>
      <c r="M220" s="50"/>
      <c r="N220" s="50"/>
      <c r="O220" s="50"/>
      <c r="P220" s="50"/>
      <c r="Q220" s="50"/>
      <c r="R220" s="50"/>
      <c r="S220" s="50"/>
      <c r="T220" s="50"/>
      <c r="U220" s="50"/>
      <c r="V220" s="50"/>
      <c r="W220" s="50"/>
      <c r="X220" s="50"/>
      <c r="Y220" s="50"/>
      <c r="Z220" s="50"/>
      <c r="AA220" s="50"/>
      <c r="AB220" s="50"/>
      <c r="AC220" s="71"/>
    </row>
    <row r="221" spans="1:29" x14ac:dyDescent="0.3">
      <c r="A221" s="77"/>
      <c r="B221" s="50"/>
      <c r="C221" s="50"/>
      <c r="D221" s="50"/>
      <c r="E221" s="50"/>
      <c r="F221" s="50"/>
      <c r="G221" s="50"/>
      <c r="H221" s="50"/>
      <c r="I221" s="50"/>
      <c r="J221" s="50"/>
      <c r="K221" s="50"/>
      <c r="L221" s="50"/>
      <c r="M221" s="50"/>
      <c r="N221" s="50"/>
      <c r="O221" s="50"/>
      <c r="P221" s="50"/>
      <c r="Q221" s="50"/>
      <c r="R221" s="50"/>
      <c r="S221" s="50"/>
      <c r="T221" s="50"/>
      <c r="U221" s="50"/>
      <c r="V221" s="50"/>
      <c r="W221" s="50"/>
      <c r="X221" s="50"/>
      <c r="Y221" s="50"/>
      <c r="Z221" s="50"/>
      <c r="AA221" s="50"/>
      <c r="AB221" s="50"/>
      <c r="AC221" s="71"/>
    </row>
    <row r="222" spans="1:29" x14ac:dyDescent="0.3">
      <c r="A222" s="77"/>
      <c r="B222" s="50"/>
      <c r="C222" s="50"/>
      <c r="D222" s="50"/>
      <c r="E222" s="50"/>
      <c r="F222" s="50"/>
      <c r="G222" s="50"/>
      <c r="H222" s="50"/>
      <c r="I222" s="50"/>
      <c r="J222" s="50"/>
      <c r="K222" s="50"/>
      <c r="L222" s="50"/>
      <c r="M222" s="50"/>
      <c r="N222" s="50"/>
      <c r="O222" s="50"/>
      <c r="P222" s="50"/>
      <c r="Q222" s="50"/>
      <c r="R222" s="50"/>
      <c r="S222" s="50"/>
      <c r="T222" s="50"/>
      <c r="U222" s="50"/>
      <c r="V222" s="50"/>
      <c r="W222" s="50"/>
      <c r="X222" s="50"/>
      <c r="Y222" s="50"/>
      <c r="Z222" s="50"/>
      <c r="AA222" s="50"/>
      <c r="AB222" s="50"/>
      <c r="AC222" s="71"/>
    </row>
    <row r="223" spans="1:29" x14ac:dyDescent="0.3">
      <c r="A223" s="77"/>
      <c r="B223" s="50"/>
      <c r="C223" s="50"/>
      <c r="D223" s="50"/>
      <c r="E223" s="50"/>
      <c r="F223" s="50"/>
      <c r="G223" s="50"/>
      <c r="H223" s="50"/>
      <c r="I223" s="50"/>
      <c r="J223" s="50"/>
      <c r="K223" s="50"/>
      <c r="L223" s="50"/>
      <c r="M223" s="50"/>
      <c r="N223" s="50"/>
      <c r="O223" s="50"/>
      <c r="P223" s="50"/>
      <c r="Q223" s="50"/>
      <c r="R223" s="50"/>
      <c r="S223" s="50"/>
      <c r="T223" s="50"/>
      <c r="U223" s="50"/>
      <c r="V223" s="50"/>
      <c r="W223" s="50"/>
      <c r="X223" s="50"/>
      <c r="Y223" s="50"/>
      <c r="Z223" s="50"/>
      <c r="AA223" s="50"/>
      <c r="AB223" s="50"/>
      <c r="AC223" s="71"/>
    </row>
    <row r="224" spans="1:29" x14ac:dyDescent="0.3">
      <c r="A224" s="77"/>
      <c r="B224" s="50"/>
      <c r="C224" s="50"/>
      <c r="D224" s="50"/>
      <c r="E224" s="50"/>
      <c r="F224" s="50"/>
      <c r="G224" s="50"/>
      <c r="H224" s="50"/>
      <c r="I224" s="50"/>
      <c r="J224" s="50"/>
      <c r="K224" s="50"/>
      <c r="L224" s="50"/>
      <c r="M224" s="50"/>
      <c r="N224" s="50"/>
      <c r="O224" s="50"/>
      <c r="P224" s="50"/>
      <c r="Q224" s="50"/>
      <c r="R224" s="50"/>
      <c r="S224" s="50"/>
      <c r="T224" s="50"/>
      <c r="U224" s="50"/>
      <c r="V224" s="50"/>
      <c r="W224" s="50"/>
      <c r="X224" s="50"/>
      <c r="Y224" s="50"/>
      <c r="Z224" s="50"/>
      <c r="AA224" s="50"/>
      <c r="AB224" s="50"/>
      <c r="AC224" s="71"/>
    </row>
    <row r="225" spans="1:29" x14ac:dyDescent="0.3">
      <c r="A225" s="77"/>
      <c r="B225" s="50"/>
      <c r="C225" s="50"/>
      <c r="D225" s="50"/>
      <c r="E225" s="50"/>
      <c r="F225" s="50"/>
      <c r="G225" s="50"/>
      <c r="H225" s="50"/>
      <c r="I225" s="50"/>
      <c r="J225" s="50"/>
      <c r="K225" s="50"/>
      <c r="L225" s="50"/>
      <c r="M225" s="50"/>
      <c r="N225" s="50"/>
      <c r="O225" s="50"/>
      <c r="P225" s="50"/>
      <c r="Q225" s="50"/>
      <c r="R225" s="50"/>
      <c r="S225" s="50"/>
      <c r="T225" s="50"/>
      <c r="U225" s="50"/>
      <c r="V225" s="50"/>
      <c r="W225" s="50"/>
      <c r="X225" s="50"/>
      <c r="Y225" s="50"/>
      <c r="Z225" s="50"/>
      <c r="AA225" s="50"/>
      <c r="AB225" s="50"/>
      <c r="AC225" s="71"/>
    </row>
    <row r="226" spans="1:29" x14ac:dyDescent="0.3">
      <c r="A226" s="77"/>
      <c r="B226" s="50"/>
      <c r="C226" s="50"/>
      <c r="D226" s="50"/>
      <c r="E226" s="50"/>
      <c r="F226" s="50"/>
      <c r="G226" s="50"/>
      <c r="H226" s="50"/>
      <c r="I226" s="50"/>
      <c r="J226" s="50"/>
      <c r="K226" s="50"/>
      <c r="L226" s="50"/>
      <c r="M226" s="50"/>
      <c r="N226" s="50"/>
      <c r="O226" s="50"/>
      <c r="P226" s="50"/>
      <c r="Q226" s="50"/>
      <c r="R226" s="50"/>
      <c r="S226" s="50"/>
      <c r="T226" s="50"/>
      <c r="U226" s="50"/>
      <c r="V226" s="50"/>
      <c r="W226" s="50"/>
      <c r="X226" s="50"/>
      <c r="Y226" s="50"/>
      <c r="Z226" s="50"/>
      <c r="AA226" s="50"/>
      <c r="AB226" s="50"/>
      <c r="AC226" s="71"/>
    </row>
    <row r="227" spans="1:29" x14ac:dyDescent="0.3">
      <c r="A227" s="77"/>
      <c r="B227" s="50"/>
      <c r="C227" s="50"/>
      <c r="D227" s="50"/>
      <c r="E227" s="50"/>
      <c r="F227" s="50"/>
      <c r="G227" s="50"/>
      <c r="H227" s="50"/>
      <c r="I227" s="50"/>
      <c r="J227" s="50"/>
      <c r="K227" s="50"/>
      <c r="L227" s="50"/>
      <c r="M227" s="50"/>
      <c r="N227" s="50"/>
      <c r="O227" s="50"/>
      <c r="P227" s="50"/>
      <c r="Q227" s="50"/>
      <c r="R227" s="50"/>
      <c r="S227" s="50"/>
      <c r="T227" s="50"/>
      <c r="U227" s="50"/>
      <c r="V227" s="50"/>
      <c r="W227" s="50"/>
      <c r="X227" s="50"/>
      <c r="Y227" s="50"/>
      <c r="Z227" s="50"/>
      <c r="AA227" s="50"/>
      <c r="AB227" s="50"/>
      <c r="AC227" s="71"/>
    </row>
    <row r="228" spans="1:29" x14ac:dyDescent="0.3">
      <c r="A228" s="77"/>
      <c r="B228" s="50"/>
      <c r="C228" s="50"/>
      <c r="D228" s="50"/>
      <c r="E228" s="50"/>
      <c r="F228" s="50"/>
      <c r="G228" s="50"/>
      <c r="H228" s="50"/>
      <c r="I228" s="50"/>
      <c r="J228" s="50"/>
      <c r="K228" s="50"/>
      <c r="L228" s="50"/>
      <c r="M228" s="50"/>
      <c r="N228" s="50"/>
      <c r="O228" s="50"/>
      <c r="P228" s="50"/>
      <c r="Q228" s="50"/>
      <c r="R228" s="50"/>
      <c r="S228" s="50"/>
      <c r="T228" s="50"/>
      <c r="U228" s="50"/>
      <c r="V228" s="50"/>
      <c r="W228" s="50"/>
      <c r="X228" s="50"/>
      <c r="Y228" s="50"/>
      <c r="Z228" s="50"/>
      <c r="AA228" s="50"/>
      <c r="AB228" s="50"/>
      <c r="AC228" s="71"/>
    </row>
    <row r="229" spans="1:29" x14ac:dyDescent="0.3">
      <c r="A229" s="77"/>
      <c r="B229" s="50"/>
      <c r="C229" s="50"/>
      <c r="D229" s="50"/>
      <c r="E229" s="50"/>
      <c r="F229" s="50"/>
      <c r="G229" s="50"/>
      <c r="H229" s="50"/>
      <c r="I229" s="50"/>
      <c r="J229" s="50"/>
      <c r="K229" s="50"/>
      <c r="L229" s="50"/>
      <c r="M229" s="50"/>
      <c r="N229" s="50"/>
      <c r="O229" s="50"/>
      <c r="P229" s="50"/>
      <c r="Q229" s="50"/>
      <c r="R229" s="50"/>
      <c r="S229" s="50"/>
      <c r="T229" s="50"/>
      <c r="U229" s="50"/>
      <c r="V229" s="50"/>
      <c r="W229" s="50"/>
      <c r="X229" s="50"/>
      <c r="Y229" s="50"/>
      <c r="Z229" s="50"/>
      <c r="AA229" s="50"/>
      <c r="AB229" s="50"/>
      <c r="AC229" s="71"/>
    </row>
    <row r="230" spans="1:29" x14ac:dyDescent="0.3">
      <c r="A230" s="77"/>
      <c r="B230" s="50"/>
      <c r="C230" s="50"/>
      <c r="D230" s="50"/>
      <c r="E230" s="50"/>
      <c r="F230" s="50"/>
      <c r="G230" s="50"/>
      <c r="H230" s="50"/>
      <c r="I230" s="50"/>
      <c r="J230" s="50"/>
      <c r="K230" s="50"/>
      <c r="L230" s="50"/>
      <c r="M230" s="50"/>
      <c r="N230" s="50"/>
      <c r="O230" s="50"/>
      <c r="P230" s="50"/>
      <c r="Q230" s="50"/>
      <c r="R230" s="50"/>
      <c r="S230" s="50"/>
      <c r="T230" s="50"/>
      <c r="U230" s="50"/>
      <c r="V230" s="50"/>
      <c r="W230" s="50"/>
      <c r="X230" s="50"/>
      <c r="Y230" s="50"/>
      <c r="Z230" s="50"/>
      <c r="AA230" s="50"/>
      <c r="AB230" s="50"/>
      <c r="AC230" s="71"/>
    </row>
    <row r="231" spans="1:29" x14ac:dyDescent="0.3">
      <c r="A231" s="77"/>
      <c r="B231" s="50"/>
      <c r="C231" s="50"/>
      <c r="D231" s="50"/>
      <c r="E231" s="50"/>
      <c r="F231" s="50"/>
      <c r="G231" s="50"/>
      <c r="H231" s="50"/>
      <c r="I231" s="50"/>
      <c r="J231" s="50"/>
      <c r="K231" s="50"/>
      <c r="L231" s="50"/>
      <c r="M231" s="50"/>
      <c r="N231" s="50"/>
      <c r="O231" s="50"/>
      <c r="P231" s="50"/>
      <c r="Q231" s="50"/>
      <c r="R231" s="50"/>
      <c r="S231" s="50"/>
      <c r="T231" s="50"/>
      <c r="U231" s="50"/>
      <c r="V231" s="50"/>
      <c r="W231" s="50"/>
      <c r="X231" s="50"/>
      <c r="Y231" s="50"/>
      <c r="Z231" s="50"/>
      <c r="AA231" s="50"/>
      <c r="AB231" s="50"/>
      <c r="AC231" s="71"/>
    </row>
    <row r="232" spans="1:29" x14ac:dyDescent="0.3">
      <c r="A232" s="77"/>
      <c r="B232" s="50"/>
      <c r="C232" s="50"/>
      <c r="D232" s="50"/>
      <c r="E232" s="50"/>
      <c r="F232" s="50"/>
      <c r="G232" s="50"/>
      <c r="H232" s="50"/>
      <c r="I232" s="50"/>
      <c r="J232" s="50"/>
      <c r="K232" s="50"/>
      <c r="L232" s="50"/>
      <c r="M232" s="50"/>
      <c r="N232" s="50"/>
      <c r="O232" s="50"/>
      <c r="P232" s="50"/>
      <c r="Q232" s="50"/>
      <c r="R232" s="50"/>
      <c r="S232" s="50"/>
      <c r="T232" s="50"/>
      <c r="U232" s="50"/>
      <c r="V232" s="50"/>
      <c r="W232" s="50"/>
      <c r="X232" s="50"/>
      <c r="Y232" s="50"/>
      <c r="Z232" s="50"/>
      <c r="AA232" s="50"/>
      <c r="AB232" s="50"/>
      <c r="AC232" s="71"/>
    </row>
    <row r="233" spans="1:29" x14ac:dyDescent="0.3">
      <c r="A233" s="77"/>
      <c r="B233" s="50"/>
      <c r="C233" s="50"/>
      <c r="D233" s="50"/>
      <c r="E233" s="50"/>
      <c r="F233" s="50"/>
      <c r="G233" s="50"/>
      <c r="H233" s="50"/>
      <c r="I233" s="50"/>
      <c r="J233" s="50"/>
      <c r="K233" s="50"/>
      <c r="L233" s="50"/>
      <c r="M233" s="50"/>
      <c r="N233" s="50"/>
      <c r="O233" s="50"/>
      <c r="P233" s="50"/>
      <c r="Q233" s="50"/>
      <c r="R233" s="50"/>
      <c r="S233" s="50"/>
      <c r="T233" s="50"/>
      <c r="U233" s="50"/>
      <c r="V233" s="50"/>
      <c r="W233" s="50"/>
      <c r="X233" s="50"/>
      <c r="Y233" s="50"/>
      <c r="Z233" s="50"/>
      <c r="AA233" s="50"/>
      <c r="AB233" s="50"/>
      <c r="AC233" s="71"/>
    </row>
    <row r="234" spans="1:29" x14ac:dyDescent="0.3">
      <c r="A234" s="77"/>
      <c r="B234" s="50"/>
      <c r="C234" s="50"/>
      <c r="D234" s="50"/>
      <c r="E234" s="50"/>
      <c r="F234" s="50"/>
      <c r="G234" s="50"/>
      <c r="H234" s="50"/>
      <c r="I234" s="50"/>
      <c r="J234" s="50"/>
      <c r="K234" s="50"/>
      <c r="L234" s="50"/>
      <c r="M234" s="50"/>
      <c r="N234" s="50"/>
      <c r="O234" s="50"/>
      <c r="P234" s="50"/>
      <c r="Q234" s="50"/>
      <c r="R234" s="50"/>
      <c r="S234" s="50"/>
      <c r="T234" s="50"/>
      <c r="U234" s="50"/>
      <c r="V234" s="50"/>
      <c r="W234" s="50"/>
      <c r="X234" s="50"/>
      <c r="Y234" s="50"/>
      <c r="Z234" s="50"/>
      <c r="AA234" s="50"/>
      <c r="AB234" s="50"/>
      <c r="AC234" s="71"/>
    </row>
    <row r="235" spans="1:29" x14ac:dyDescent="0.3">
      <c r="A235" s="77"/>
      <c r="B235" s="50"/>
      <c r="C235" s="50"/>
      <c r="D235" s="50"/>
      <c r="E235" s="50"/>
      <c r="F235" s="50"/>
      <c r="G235" s="50"/>
      <c r="H235" s="50"/>
      <c r="I235" s="50"/>
      <c r="J235" s="50"/>
      <c r="K235" s="50"/>
      <c r="L235" s="50"/>
      <c r="M235" s="50"/>
      <c r="N235" s="50"/>
      <c r="O235" s="50"/>
      <c r="P235" s="50"/>
      <c r="Q235" s="50"/>
      <c r="R235" s="50"/>
      <c r="S235" s="50"/>
      <c r="T235" s="50"/>
      <c r="U235" s="50"/>
      <c r="V235" s="50"/>
      <c r="W235" s="50"/>
      <c r="X235" s="50"/>
      <c r="Y235" s="50"/>
      <c r="Z235" s="50"/>
      <c r="AA235" s="50"/>
      <c r="AB235" s="50"/>
      <c r="AC235" s="71"/>
    </row>
    <row r="236" spans="1:29" x14ac:dyDescent="0.3">
      <c r="A236" s="77"/>
      <c r="B236" s="50"/>
      <c r="C236" s="50"/>
      <c r="D236" s="50"/>
      <c r="E236" s="50"/>
      <c r="F236" s="50"/>
      <c r="G236" s="50"/>
      <c r="H236" s="50"/>
      <c r="I236" s="50"/>
      <c r="J236" s="50"/>
      <c r="K236" s="50"/>
      <c r="L236" s="50"/>
      <c r="M236" s="50"/>
      <c r="N236" s="50"/>
      <c r="O236" s="50"/>
      <c r="P236" s="50"/>
      <c r="Q236" s="50"/>
      <c r="R236" s="50"/>
      <c r="S236" s="50"/>
      <c r="T236" s="50"/>
      <c r="U236" s="50"/>
      <c r="V236" s="50"/>
      <c r="W236" s="50"/>
      <c r="X236" s="50"/>
      <c r="Y236" s="50"/>
      <c r="Z236" s="50"/>
      <c r="AA236" s="50"/>
      <c r="AB236" s="50"/>
      <c r="AC236" s="71"/>
    </row>
    <row r="237" spans="1:29" x14ac:dyDescent="0.3">
      <c r="A237" s="77"/>
      <c r="B237" s="50"/>
      <c r="C237" s="50"/>
      <c r="D237" s="50"/>
      <c r="E237" s="50"/>
      <c r="F237" s="50"/>
      <c r="G237" s="50"/>
      <c r="H237" s="50"/>
      <c r="I237" s="50"/>
      <c r="J237" s="50"/>
      <c r="K237" s="50"/>
      <c r="L237" s="50"/>
      <c r="M237" s="50"/>
      <c r="N237" s="50"/>
      <c r="O237" s="50"/>
      <c r="P237" s="50"/>
      <c r="Q237" s="50"/>
      <c r="R237" s="50"/>
      <c r="S237" s="50"/>
      <c r="T237" s="50"/>
      <c r="U237" s="50"/>
      <c r="V237" s="50"/>
      <c r="W237" s="50"/>
      <c r="X237" s="50"/>
      <c r="Y237" s="50"/>
      <c r="Z237" s="50"/>
      <c r="AA237" s="50"/>
      <c r="AB237" s="50"/>
      <c r="AC237" s="71"/>
    </row>
    <row r="238" spans="1:29" x14ac:dyDescent="0.3">
      <c r="A238" s="77"/>
      <c r="B238" s="50"/>
      <c r="C238" s="50"/>
      <c r="D238" s="50"/>
      <c r="E238" s="50"/>
      <c r="F238" s="50"/>
      <c r="G238" s="50"/>
      <c r="H238" s="50"/>
      <c r="I238" s="50"/>
      <c r="J238" s="50"/>
      <c r="K238" s="50"/>
      <c r="L238" s="50"/>
      <c r="M238" s="50"/>
      <c r="N238" s="50"/>
      <c r="O238" s="50"/>
      <c r="P238" s="50"/>
      <c r="Q238" s="50"/>
      <c r="R238" s="50"/>
      <c r="S238" s="50"/>
      <c r="T238" s="50"/>
      <c r="U238" s="50"/>
      <c r="V238" s="50"/>
      <c r="W238" s="50"/>
      <c r="X238" s="50"/>
      <c r="Y238" s="50"/>
      <c r="Z238" s="50"/>
      <c r="AA238" s="50"/>
      <c r="AB238" s="50"/>
      <c r="AC238" s="71"/>
    </row>
    <row r="239" spans="1:29" x14ac:dyDescent="0.3">
      <c r="A239" s="77"/>
      <c r="B239" s="50"/>
      <c r="C239" s="50"/>
      <c r="D239" s="50"/>
      <c r="E239" s="50"/>
      <c r="F239" s="50"/>
      <c r="G239" s="50"/>
      <c r="H239" s="50"/>
      <c r="I239" s="50"/>
      <c r="J239" s="50"/>
      <c r="K239" s="50"/>
      <c r="L239" s="50"/>
      <c r="M239" s="50"/>
      <c r="N239" s="50"/>
      <c r="O239" s="50"/>
      <c r="P239" s="50"/>
      <c r="Q239" s="50"/>
      <c r="R239" s="50"/>
      <c r="S239" s="50"/>
      <c r="T239" s="50"/>
      <c r="U239" s="50"/>
      <c r="V239" s="50"/>
      <c r="W239" s="50"/>
      <c r="X239" s="50"/>
      <c r="Y239" s="50"/>
      <c r="Z239" s="50"/>
      <c r="AA239" s="50"/>
      <c r="AB239" s="50"/>
      <c r="AC239" s="71"/>
    </row>
    <row r="240" spans="1:29" x14ac:dyDescent="0.3">
      <c r="A240" s="77"/>
      <c r="B240" s="50"/>
      <c r="C240" s="50"/>
      <c r="D240" s="50"/>
      <c r="E240" s="50"/>
      <c r="F240" s="50"/>
      <c r="G240" s="50"/>
      <c r="H240" s="50"/>
      <c r="I240" s="50"/>
      <c r="J240" s="50"/>
      <c r="K240" s="50"/>
      <c r="L240" s="50"/>
      <c r="M240" s="50"/>
      <c r="N240" s="50"/>
      <c r="O240" s="50"/>
      <c r="P240" s="50"/>
      <c r="Q240" s="50"/>
      <c r="R240" s="50"/>
      <c r="S240" s="50"/>
      <c r="T240" s="50"/>
      <c r="U240" s="50"/>
      <c r="V240" s="50"/>
      <c r="W240" s="50"/>
      <c r="X240" s="50"/>
      <c r="Y240" s="50"/>
      <c r="Z240" s="50"/>
      <c r="AA240" s="50"/>
      <c r="AB240" s="50"/>
      <c r="AC240" s="71"/>
    </row>
    <row r="241" spans="1:29" x14ac:dyDescent="0.3">
      <c r="A241" s="77"/>
      <c r="B241" s="50"/>
      <c r="C241" s="50"/>
      <c r="D241" s="50"/>
      <c r="E241" s="50"/>
      <c r="F241" s="50"/>
      <c r="G241" s="50"/>
      <c r="H241" s="50"/>
      <c r="I241" s="50"/>
      <c r="J241" s="50"/>
      <c r="K241" s="50"/>
      <c r="L241" s="50"/>
      <c r="M241" s="50"/>
      <c r="N241" s="50"/>
      <c r="O241" s="50"/>
      <c r="P241" s="50"/>
      <c r="Q241" s="50"/>
      <c r="R241" s="50"/>
      <c r="S241" s="50"/>
      <c r="T241" s="50"/>
      <c r="U241" s="50"/>
      <c r="V241" s="50"/>
      <c r="W241" s="50"/>
      <c r="X241" s="50"/>
      <c r="Y241" s="50"/>
      <c r="Z241" s="50"/>
      <c r="AA241" s="50"/>
      <c r="AB241" s="50"/>
      <c r="AC241" s="71"/>
    </row>
    <row r="242" spans="1:29" x14ac:dyDescent="0.3">
      <c r="A242" s="77"/>
      <c r="B242" s="50"/>
      <c r="C242" s="50"/>
      <c r="D242" s="50"/>
      <c r="E242" s="50"/>
      <c r="F242" s="50"/>
      <c r="G242" s="50"/>
      <c r="H242" s="50"/>
      <c r="I242" s="50"/>
      <c r="J242" s="50"/>
      <c r="K242" s="50"/>
      <c r="L242" s="50"/>
      <c r="M242" s="50"/>
      <c r="N242" s="50"/>
      <c r="O242" s="50"/>
      <c r="P242" s="50"/>
      <c r="Q242" s="50"/>
      <c r="R242" s="50"/>
      <c r="S242" s="50"/>
      <c r="T242" s="50"/>
      <c r="U242" s="50"/>
      <c r="V242" s="50"/>
      <c r="W242" s="50"/>
      <c r="X242" s="50"/>
      <c r="Y242" s="50"/>
      <c r="Z242" s="50"/>
      <c r="AA242" s="50"/>
      <c r="AB242" s="50"/>
      <c r="AC242" s="71"/>
    </row>
    <row r="243" spans="1:29" x14ac:dyDescent="0.3">
      <c r="A243" s="77"/>
      <c r="B243" s="50"/>
      <c r="C243" s="50"/>
      <c r="D243" s="50"/>
      <c r="E243" s="50"/>
      <c r="F243" s="50"/>
      <c r="G243" s="50"/>
      <c r="H243" s="50"/>
      <c r="I243" s="50"/>
      <c r="J243" s="50"/>
      <c r="K243" s="50"/>
      <c r="L243" s="50"/>
      <c r="M243" s="50"/>
      <c r="N243" s="50"/>
      <c r="O243" s="50"/>
      <c r="P243" s="50"/>
      <c r="Q243" s="50"/>
      <c r="R243" s="50"/>
      <c r="S243" s="50"/>
      <c r="T243" s="50"/>
      <c r="U243" s="50"/>
      <c r="V243" s="50"/>
      <c r="W243" s="50"/>
      <c r="X243" s="50"/>
      <c r="Y243" s="50"/>
      <c r="Z243" s="50"/>
      <c r="AA243" s="50"/>
      <c r="AB243" s="50"/>
      <c r="AC243" s="71"/>
    </row>
    <row r="244" spans="1:29" x14ac:dyDescent="0.3">
      <c r="A244" s="77"/>
      <c r="B244" s="50"/>
      <c r="C244" s="50"/>
      <c r="D244" s="50"/>
      <c r="E244" s="50"/>
      <c r="F244" s="50"/>
      <c r="G244" s="50"/>
      <c r="H244" s="50"/>
      <c r="I244" s="50"/>
      <c r="J244" s="50"/>
      <c r="K244" s="50"/>
      <c r="L244" s="50"/>
      <c r="M244" s="50"/>
      <c r="N244" s="50"/>
      <c r="O244" s="50"/>
      <c r="P244" s="50"/>
      <c r="Q244" s="50"/>
      <c r="R244" s="50"/>
      <c r="S244" s="50"/>
      <c r="T244" s="50"/>
      <c r="U244" s="50"/>
      <c r="V244" s="50"/>
      <c r="W244" s="50"/>
      <c r="X244" s="50"/>
      <c r="Y244" s="50"/>
      <c r="Z244" s="50"/>
      <c r="AA244" s="50"/>
      <c r="AB244" s="50"/>
      <c r="AC244" s="71"/>
    </row>
    <row r="245" spans="1:29" x14ac:dyDescent="0.3">
      <c r="A245" s="77"/>
      <c r="B245" s="50"/>
      <c r="C245" s="50"/>
      <c r="D245" s="50"/>
      <c r="E245" s="50"/>
      <c r="F245" s="50"/>
      <c r="G245" s="50"/>
      <c r="H245" s="50"/>
      <c r="I245" s="50"/>
      <c r="J245" s="50"/>
      <c r="K245" s="50"/>
      <c r="L245" s="50"/>
      <c r="M245" s="50"/>
      <c r="N245" s="50"/>
      <c r="O245" s="50"/>
      <c r="P245" s="50"/>
      <c r="Q245" s="50"/>
      <c r="R245" s="50"/>
      <c r="S245" s="50"/>
      <c r="T245" s="50"/>
      <c r="U245" s="50"/>
      <c r="V245" s="50"/>
      <c r="W245" s="50"/>
      <c r="X245" s="50"/>
      <c r="Y245" s="50"/>
      <c r="Z245" s="50"/>
      <c r="AA245" s="50"/>
      <c r="AB245" s="50"/>
      <c r="AC245" s="71"/>
    </row>
    <row r="246" spans="1:29" x14ac:dyDescent="0.3">
      <c r="A246" s="77"/>
      <c r="B246" s="50"/>
      <c r="C246" s="50"/>
      <c r="D246" s="50"/>
      <c r="E246" s="50"/>
      <c r="F246" s="50"/>
      <c r="G246" s="50"/>
      <c r="H246" s="50"/>
      <c r="I246" s="50"/>
      <c r="J246" s="50"/>
      <c r="K246" s="50"/>
      <c r="L246" s="50"/>
      <c r="M246" s="50"/>
      <c r="N246" s="50"/>
      <c r="O246" s="50"/>
      <c r="P246" s="50"/>
      <c r="Q246" s="50"/>
      <c r="R246" s="50"/>
      <c r="S246" s="50"/>
      <c r="T246" s="50"/>
      <c r="U246" s="50"/>
      <c r="V246" s="50"/>
      <c r="W246" s="50"/>
      <c r="X246" s="50"/>
      <c r="Y246" s="50"/>
      <c r="Z246" s="50"/>
      <c r="AA246" s="50"/>
      <c r="AB246" s="50"/>
      <c r="AC246" s="71"/>
    </row>
    <row r="247" spans="1:29" x14ac:dyDescent="0.3">
      <c r="A247" s="77"/>
      <c r="B247" s="50"/>
      <c r="C247" s="50"/>
      <c r="D247" s="50"/>
      <c r="E247" s="50"/>
      <c r="F247" s="50"/>
      <c r="G247" s="50"/>
      <c r="H247" s="50"/>
      <c r="I247" s="50"/>
      <c r="J247" s="50"/>
      <c r="K247" s="50"/>
      <c r="L247" s="50"/>
      <c r="M247" s="50"/>
      <c r="N247" s="50"/>
      <c r="O247" s="50"/>
      <c r="P247" s="50"/>
      <c r="Q247" s="50"/>
      <c r="R247" s="50"/>
      <c r="S247" s="50"/>
      <c r="T247" s="50"/>
      <c r="U247" s="50"/>
      <c r="V247" s="50"/>
      <c r="W247" s="50"/>
      <c r="X247" s="50"/>
      <c r="Y247" s="50"/>
      <c r="Z247" s="50"/>
      <c r="AA247" s="50"/>
      <c r="AB247" s="50"/>
      <c r="AC247" s="71"/>
    </row>
    <row r="248" spans="1:29" x14ac:dyDescent="0.3">
      <c r="A248" s="77"/>
      <c r="B248" s="50"/>
      <c r="C248" s="50"/>
      <c r="D248" s="50"/>
      <c r="E248" s="50"/>
      <c r="F248" s="50"/>
      <c r="G248" s="50"/>
      <c r="H248" s="50"/>
      <c r="I248" s="50"/>
      <c r="J248" s="50"/>
      <c r="K248" s="50"/>
      <c r="L248" s="50"/>
      <c r="M248" s="50"/>
      <c r="N248" s="50"/>
      <c r="O248" s="50"/>
      <c r="P248" s="50"/>
      <c r="Q248" s="50"/>
      <c r="R248" s="50"/>
      <c r="S248" s="50"/>
      <c r="T248" s="50"/>
      <c r="U248" s="50"/>
      <c r="V248" s="50"/>
      <c r="W248" s="50"/>
      <c r="X248" s="50"/>
      <c r="Y248" s="50"/>
      <c r="Z248" s="50"/>
      <c r="AA248" s="50"/>
      <c r="AB248" s="50"/>
      <c r="AC248" s="71"/>
    </row>
    <row r="249" spans="1:29" x14ac:dyDescent="0.3">
      <c r="A249" s="77"/>
      <c r="B249" s="50"/>
      <c r="C249" s="50"/>
      <c r="D249" s="50"/>
      <c r="E249" s="50"/>
      <c r="F249" s="50"/>
      <c r="G249" s="50"/>
      <c r="H249" s="50"/>
      <c r="I249" s="50"/>
      <c r="J249" s="50"/>
      <c r="K249" s="50"/>
      <c r="L249" s="50"/>
      <c r="M249" s="50"/>
      <c r="N249" s="50"/>
      <c r="O249" s="50"/>
      <c r="P249" s="50"/>
      <c r="Q249" s="50"/>
      <c r="R249" s="50"/>
      <c r="S249" s="50"/>
      <c r="T249" s="50"/>
      <c r="U249" s="50"/>
      <c r="V249" s="50"/>
      <c r="W249" s="50"/>
      <c r="X249" s="50"/>
      <c r="Y249" s="50"/>
      <c r="Z249" s="50"/>
      <c r="AA249" s="50"/>
      <c r="AB249" s="50"/>
      <c r="AC249" s="71"/>
    </row>
    <row r="250" spans="1:29" x14ac:dyDescent="0.3">
      <c r="A250" s="77"/>
      <c r="B250" s="50"/>
      <c r="C250" s="50"/>
      <c r="D250" s="50"/>
      <c r="E250" s="50"/>
      <c r="F250" s="50"/>
      <c r="G250" s="50"/>
      <c r="H250" s="50"/>
      <c r="I250" s="50"/>
      <c r="J250" s="50"/>
      <c r="K250" s="50"/>
      <c r="L250" s="50"/>
      <c r="M250" s="50"/>
      <c r="N250" s="50"/>
      <c r="O250" s="50"/>
      <c r="P250" s="50"/>
      <c r="Q250" s="50"/>
      <c r="R250" s="50"/>
      <c r="S250" s="50"/>
      <c r="T250" s="50"/>
      <c r="U250" s="50"/>
      <c r="V250" s="50"/>
      <c r="W250" s="50"/>
      <c r="X250" s="50"/>
      <c r="Y250" s="50"/>
      <c r="Z250" s="50"/>
      <c r="AA250" s="50"/>
      <c r="AB250" s="50"/>
      <c r="AC250" s="71"/>
    </row>
    <row r="251" spans="1:29" x14ac:dyDescent="0.3">
      <c r="A251" s="77"/>
      <c r="B251" s="50"/>
      <c r="C251" s="50"/>
      <c r="D251" s="50"/>
      <c r="E251" s="50"/>
      <c r="F251" s="50"/>
      <c r="G251" s="50"/>
      <c r="H251" s="50"/>
      <c r="I251" s="50"/>
      <c r="J251" s="50"/>
      <c r="K251" s="50"/>
      <c r="L251" s="50"/>
      <c r="M251" s="50"/>
      <c r="N251" s="50"/>
      <c r="O251" s="50"/>
      <c r="P251" s="50"/>
      <c r="Q251" s="50"/>
      <c r="R251" s="50"/>
      <c r="S251" s="50"/>
      <c r="T251" s="50"/>
      <c r="U251" s="50"/>
      <c r="V251" s="50"/>
      <c r="W251" s="50"/>
      <c r="X251" s="50"/>
      <c r="Y251" s="50"/>
      <c r="Z251" s="50"/>
      <c r="AA251" s="50"/>
      <c r="AB251" s="50"/>
      <c r="AC251" s="71"/>
    </row>
    <row r="252" spans="1:29" x14ac:dyDescent="0.3">
      <c r="A252" s="77"/>
      <c r="B252" s="50"/>
      <c r="C252" s="50"/>
      <c r="D252" s="50"/>
      <c r="E252" s="50"/>
      <c r="F252" s="50"/>
      <c r="G252" s="50"/>
      <c r="H252" s="50"/>
      <c r="I252" s="50"/>
      <c r="J252" s="50"/>
      <c r="K252" s="50"/>
      <c r="L252" s="50"/>
      <c r="M252" s="50"/>
      <c r="N252" s="50"/>
      <c r="O252" s="50"/>
      <c r="P252" s="50"/>
      <c r="Q252" s="50"/>
      <c r="R252" s="50"/>
      <c r="S252" s="50"/>
      <c r="T252" s="50"/>
      <c r="U252" s="50"/>
      <c r="V252" s="50"/>
      <c r="W252" s="50"/>
      <c r="X252" s="50"/>
      <c r="Y252" s="50"/>
      <c r="Z252" s="50"/>
      <c r="AA252" s="50"/>
      <c r="AB252" s="50"/>
    </row>
    <row r="253" spans="1:29" x14ac:dyDescent="0.3">
      <c r="A253" s="77"/>
      <c r="B253" s="50"/>
      <c r="C253" s="50"/>
      <c r="D253" s="50"/>
      <c r="E253" s="50"/>
      <c r="F253" s="50"/>
      <c r="G253" s="50"/>
      <c r="H253" s="50"/>
      <c r="I253" s="50"/>
      <c r="J253" s="50"/>
      <c r="K253" s="50"/>
      <c r="L253" s="50"/>
      <c r="M253" s="50"/>
      <c r="N253" s="50"/>
      <c r="O253" s="50"/>
      <c r="P253" s="50"/>
      <c r="Q253" s="50"/>
      <c r="R253" s="50"/>
      <c r="S253" s="50"/>
      <c r="T253" s="50"/>
      <c r="U253" s="50"/>
      <c r="V253" s="50"/>
      <c r="W253" s="50"/>
      <c r="X253" s="50"/>
      <c r="Y253" s="50"/>
      <c r="Z253" s="50"/>
      <c r="AA253" s="50"/>
      <c r="AB253" s="50"/>
    </row>
    <row r="254" spans="1:29" x14ac:dyDescent="0.3">
      <c r="A254" s="77"/>
      <c r="B254" s="50"/>
      <c r="C254" s="50"/>
      <c r="D254" s="50"/>
      <c r="E254" s="50"/>
      <c r="F254" s="50"/>
      <c r="G254" s="50"/>
      <c r="H254" s="50"/>
      <c r="I254" s="50"/>
      <c r="J254" s="50"/>
      <c r="K254" s="50"/>
      <c r="L254" s="50"/>
      <c r="M254" s="50"/>
      <c r="N254" s="50"/>
      <c r="O254" s="50"/>
      <c r="P254" s="50"/>
      <c r="Q254" s="50"/>
      <c r="R254" s="50"/>
      <c r="S254" s="50"/>
      <c r="T254" s="50"/>
      <c r="U254" s="50"/>
      <c r="V254" s="50"/>
      <c r="W254" s="50"/>
      <c r="X254" s="50"/>
      <c r="Y254" s="50"/>
      <c r="Z254" s="50"/>
      <c r="AA254" s="50"/>
      <c r="AB254" s="50"/>
    </row>
    <row r="255" spans="1:29" x14ac:dyDescent="0.3">
      <c r="A255" s="77"/>
      <c r="B255" s="50"/>
      <c r="C255" s="50"/>
      <c r="D255" s="50"/>
      <c r="E255" s="50"/>
      <c r="F255" s="50"/>
      <c r="G255" s="50"/>
      <c r="H255" s="50"/>
      <c r="I255" s="50"/>
      <c r="J255" s="50"/>
      <c r="K255" s="50"/>
      <c r="L255" s="50"/>
      <c r="M255" s="50"/>
      <c r="N255" s="50"/>
      <c r="O255" s="50"/>
      <c r="P255" s="50"/>
      <c r="Q255" s="50"/>
      <c r="R255" s="50"/>
      <c r="S255" s="50"/>
      <c r="T255" s="50"/>
      <c r="U255" s="50"/>
      <c r="V255" s="50"/>
      <c r="W255" s="50"/>
      <c r="X255" s="50"/>
      <c r="Y255" s="50"/>
      <c r="Z255" s="50"/>
      <c r="AA255" s="50"/>
      <c r="AB255" s="50"/>
    </row>
    <row r="256" spans="1:29" x14ac:dyDescent="0.3">
      <c r="A256" s="77"/>
      <c r="B256" s="50"/>
      <c r="C256" s="50"/>
      <c r="D256" s="50"/>
      <c r="E256" s="50"/>
      <c r="F256" s="50"/>
      <c r="G256" s="50"/>
      <c r="H256" s="50"/>
      <c r="I256" s="50"/>
      <c r="J256" s="50"/>
      <c r="K256" s="50"/>
      <c r="L256" s="50"/>
      <c r="M256" s="50"/>
      <c r="N256" s="50"/>
      <c r="O256" s="50"/>
      <c r="P256" s="50"/>
      <c r="Q256" s="50"/>
      <c r="R256" s="50"/>
      <c r="S256" s="50"/>
      <c r="T256" s="50"/>
      <c r="U256" s="50"/>
      <c r="V256" s="50"/>
      <c r="W256" s="50"/>
      <c r="X256" s="50"/>
      <c r="Y256" s="50"/>
      <c r="Z256" s="50"/>
      <c r="AA256" s="50"/>
      <c r="AB256" s="50"/>
    </row>
    <row r="257" spans="1:28" x14ac:dyDescent="0.3">
      <c r="A257" s="77"/>
      <c r="B257" s="50"/>
      <c r="C257" s="50"/>
      <c r="D257" s="50"/>
      <c r="E257" s="50"/>
      <c r="F257" s="50"/>
      <c r="G257" s="50"/>
      <c r="H257" s="50"/>
      <c r="I257" s="50"/>
      <c r="J257" s="50"/>
      <c r="K257" s="50"/>
      <c r="L257" s="50"/>
      <c r="M257" s="50"/>
      <c r="N257" s="50"/>
      <c r="O257" s="50"/>
      <c r="P257" s="50"/>
      <c r="Q257" s="50"/>
      <c r="R257" s="50"/>
      <c r="S257" s="50"/>
      <c r="T257" s="50"/>
      <c r="U257" s="50"/>
      <c r="V257" s="50"/>
      <c r="W257" s="50"/>
      <c r="X257" s="50"/>
      <c r="Y257" s="50"/>
      <c r="Z257" s="50"/>
      <c r="AA257" s="50"/>
      <c r="AB257" s="50"/>
    </row>
    <row r="258" spans="1:28" x14ac:dyDescent="0.3">
      <c r="A258" s="77"/>
      <c r="B258" s="50"/>
      <c r="C258" s="50"/>
      <c r="D258" s="50"/>
      <c r="E258" s="50"/>
      <c r="F258" s="50"/>
      <c r="G258" s="50"/>
      <c r="H258" s="50"/>
      <c r="I258" s="50"/>
      <c r="J258" s="50"/>
      <c r="K258" s="50"/>
      <c r="L258" s="50"/>
      <c r="M258" s="50"/>
      <c r="N258" s="50"/>
      <c r="O258" s="50"/>
      <c r="P258" s="50"/>
      <c r="Q258" s="50"/>
      <c r="R258" s="50"/>
      <c r="S258" s="50"/>
      <c r="T258" s="50"/>
      <c r="U258" s="50"/>
      <c r="V258" s="50"/>
      <c r="W258" s="50"/>
      <c r="X258" s="50"/>
      <c r="Y258" s="50"/>
      <c r="Z258" s="50"/>
      <c r="AA258" s="50"/>
      <c r="AB258" s="50"/>
    </row>
    <row r="259" spans="1:28" x14ac:dyDescent="0.3">
      <c r="A259" s="77"/>
      <c r="B259" s="50"/>
      <c r="C259" s="50"/>
      <c r="D259" s="50"/>
      <c r="E259" s="50"/>
      <c r="F259" s="50"/>
      <c r="G259" s="50"/>
      <c r="H259" s="50"/>
      <c r="I259" s="50"/>
      <c r="J259" s="50"/>
      <c r="K259" s="50"/>
      <c r="L259" s="50"/>
      <c r="M259" s="50"/>
      <c r="N259" s="50"/>
      <c r="O259" s="50"/>
      <c r="P259" s="50"/>
      <c r="Q259" s="50"/>
      <c r="R259" s="50"/>
      <c r="S259" s="50"/>
      <c r="T259" s="50"/>
      <c r="U259" s="50"/>
      <c r="V259" s="50"/>
      <c r="W259" s="50"/>
      <c r="X259" s="50"/>
      <c r="Y259" s="50"/>
      <c r="Z259" s="50"/>
      <c r="AA259" s="50"/>
      <c r="AB259" s="50"/>
    </row>
  </sheetData>
  <mergeCells count="26">
    <mergeCell ref="A39:AB39"/>
    <mergeCell ref="A40:AB40"/>
    <mergeCell ref="A41:AB41"/>
    <mergeCell ref="A42:AB42"/>
    <mergeCell ref="A43:A44"/>
    <mergeCell ref="B43:D43"/>
    <mergeCell ref="F43:H43"/>
    <mergeCell ref="J43:L43"/>
    <mergeCell ref="N43:P43"/>
    <mergeCell ref="R43:T43"/>
    <mergeCell ref="V43:X43"/>
    <mergeCell ref="Z43:AB43"/>
    <mergeCell ref="R6:T6"/>
    <mergeCell ref="V6:X6"/>
    <mergeCell ref="Z6:AB6"/>
    <mergeCell ref="A38:AB38"/>
    <mergeCell ref="A1:AB1"/>
    <mergeCell ref="A2:AB2"/>
    <mergeCell ref="A3:AB3"/>
    <mergeCell ref="A4:AB4"/>
    <mergeCell ref="A5:AB5"/>
    <mergeCell ref="A6:A7"/>
    <mergeCell ref="B6:D6"/>
    <mergeCell ref="F6:H6"/>
    <mergeCell ref="J6:L6"/>
    <mergeCell ref="N6:P6"/>
  </mergeCells>
  <hyperlinks>
    <hyperlink ref="AD39" location="INDICE!A1" display="Indice" xr:uid="{EBDF46F4-4B98-43A2-A7C4-6C60D60E2B88}"/>
    <hyperlink ref="AD2" location="Contenido!A1" display="Contenido" xr:uid="{96D4958E-B628-4227-B6ED-1E7103B0D2B1}"/>
  </hyperlinks>
  <printOptions horizontalCentered="1"/>
  <pageMargins left="0.39370078740157483" right="0.39370078740157483" top="0.39370078740157483" bottom="0.39370078740157483" header="0.31496062992125984" footer="0.31496062992125984"/>
  <pageSetup scale="72" orientation="landscape" horizontalDpi="300" verticalDpi="300" r:id="rId1"/>
  <rowBreaks count="1" manualBreakCount="1">
    <brk id="37" max="27" man="1"/>
  </rowBreaks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883EBC-CB28-49F7-B211-485D0CFDABA3}">
  <sheetPr>
    <tabColor rgb="FF182951"/>
    <pageSetUpPr fitToPage="1"/>
  </sheetPr>
  <dimension ref="A2:L49"/>
  <sheetViews>
    <sheetView showGridLines="0" zoomScaleNormal="100" zoomScaleSheetLayoutView="90" workbookViewId="0">
      <selection activeCell="L2" sqref="L2"/>
    </sheetView>
  </sheetViews>
  <sheetFormatPr baseColWidth="10" defaultColWidth="11.453125" defaultRowHeight="13" x14ac:dyDescent="0.3"/>
  <cols>
    <col min="1" max="1" width="5.7265625" style="50" customWidth="1"/>
    <col min="2" max="10" width="11.453125" style="50"/>
    <col min="11" max="11" width="5.7265625" style="50" customWidth="1"/>
    <col min="12" max="16384" width="11.453125" style="50"/>
  </cols>
  <sheetData>
    <row r="2" spans="1:12" ht="15" customHeight="1" x14ac:dyDescent="0.3">
      <c r="B2" s="51"/>
      <c r="C2" s="51"/>
      <c r="D2" s="51"/>
      <c r="E2" s="51"/>
      <c r="F2" s="51"/>
      <c r="G2" s="51"/>
      <c r="H2" s="51"/>
      <c r="I2" s="51"/>
      <c r="J2" s="51"/>
      <c r="L2" s="311" t="s">
        <v>131</v>
      </c>
    </row>
    <row r="3" spans="1:12" ht="15" customHeight="1" x14ac:dyDescent="0.3">
      <c r="B3" s="51"/>
      <c r="C3" s="51"/>
      <c r="D3" s="51"/>
      <c r="E3" s="51"/>
      <c r="F3" s="51"/>
      <c r="G3" s="51"/>
      <c r="H3" s="51"/>
      <c r="I3" s="51"/>
      <c r="J3" s="51"/>
    </row>
    <row r="4" spans="1:12" ht="15" customHeight="1" x14ac:dyDescent="0.3">
      <c r="B4" s="51"/>
      <c r="C4" s="51"/>
      <c r="D4" s="51"/>
      <c r="E4" s="51"/>
      <c r="F4" s="51"/>
      <c r="G4" s="51"/>
      <c r="H4" s="51"/>
      <c r="I4" s="51"/>
      <c r="J4" s="51"/>
    </row>
    <row r="5" spans="1:12" ht="15" customHeight="1" x14ac:dyDescent="0.3">
      <c r="B5" s="51"/>
      <c r="C5" s="51"/>
      <c r="D5" s="51"/>
      <c r="E5" s="51"/>
      <c r="F5" s="51"/>
      <c r="G5" s="51"/>
      <c r="H5" s="51"/>
      <c r="I5" s="51"/>
      <c r="J5" s="51"/>
    </row>
    <row r="6" spans="1:12" ht="15" customHeight="1" x14ac:dyDescent="0.3">
      <c r="B6" s="51"/>
      <c r="C6" s="51"/>
      <c r="D6" s="51"/>
      <c r="E6" s="51"/>
      <c r="F6" s="51"/>
      <c r="G6" s="51"/>
      <c r="H6" s="51"/>
      <c r="I6" s="51"/>
      <c r="J6" s="51"/>
    </row>
    <row r="7" spans="1:12" ht="15" customHeight="1" x14ac:dyDescent="0.3">
      <c r="B7" s="51"/>
      <c r="C7" s="51"/>
      <c r="D7" s="51"/>
      <c r="E7" s="51"/>
      <c r="F7" s="51"/>
      <c r="G7" s="51"/>
      <c r="H7" s="51"/>
      <c r="I7" s="51"/>
      <c r="J7" s="51"/>
    </row>
    <row r="8" spans="1:12" ht="15" customHeight="1" x14ac:dyDescent="0.3">
      <c r="B8" s="51"/>
      <c r="C8" s="51"/>
      <c r="D8" s="51"/>
      <c r="E8" s="51"/>
      <c r="F8" s="51"/>
      <c r="G8" s="51"/>
      <c r="H8" s="51"/>
      <c r="I8" s="51"/>
      <c r="J8" s="51"/>
    </row>
    <row r="9" spans="1:12" ht="15" customHeight="1" x14ac:dyDescent="0.3">
      <c r="A9" s="81"/>
      <c r="B9" s="51"/>
      <c r="C9" s="51"/>
      <c r="D9" s="51"/>
      <c r="E9" s="51"/>
      <c r="F9" s="51"/>
      <c r="G9" s="51"/>
      <c r="H9" s="51"/>
      <c r="I9" s="51"/>
      <c r="J9" s="51"/>
    </row>
    <row r="10" spans="1:12" ht="15" customHeight="1" x14ac:dyDescent="0.3">
      <c r="A10" s="141"/>
      <c r="B10" s="315" t="s">
        <v>395</v>
      </c>
      <c r="C10" s="316"/>
      <c r="D10" s="316"/>
      <c r="E10" s="316"/>
      <c r="F10" s="316"/>
      <c r="G10" s="316"/>
      <c r="H10" s="316"/>
      <c r="I10" s="316"/>
      <c r="J10" s="317"/>
      <c r="K10" s="52"/>
    </row>
    <row r="11" spans="1:12" ht="15" customHeight="1" x14ac:dyDescent="0.3">
      <c r="A11" s="141"/>
      <c r="B11" s="318"/>
      <c r="C11" s="319"/>
      <c r="D11" s="319"/>
      <c r="E11" s="319"/>
      <c r="F11" s="319"/>
      <c r="G11" s="319"/>
      <c r="H11" s="319"/>
      <c r="I11" s="319"/>
      <c r="J11" s="320"/>
      <c r="K11" s="52"/>
    </row>
    <row r="12" spans="1:12" ht="15" customHeight="1" x14ac:dyDescent="0.3">
      <c r="A12" s="146"/>
      <c r="B12" s="318"/>
      <c r="C12" s="319"/>
      <c r="D12" s="319"/>
      <c r="E12" s="319"/>
      <c r="F12" s="319"/>
      <c r="G12" s="319"/>
      <c r="H12" s="319"/>
      <c r="I12" s="319"/>
      <c r="J12" s="320"/>
      <c r="K12" s="52"/>
    </row>
    <row r="13" spans="1:12" ht="15" customHeight="1" x14ac:dyDescent="0.3">
      <c r="A13" s="146"/>
      <c r="B13" s="318"/>
      <c r="C13" s="319"/>
      <c r="D13" s="319"/>
      <c r="E13" s="319"/>
      <c r="F13" s="319"/>
      <c r="G13" s="319"/>
      <c r="H13" s="319"/>
      <c r="I13" s="319"/>
      <c r="J13" s="320"/>
      <c r="K13" s="52"/>
    </row>
    <row r="14" spans="1:12" ht="15" customHeight="1" x14ac:dyDescent="0.3">
      <c r="A14" s="146"/>
      <c r="B14" s="318"/>
      <c r="C14" s="319"/>
      <c r="D14" s="319"/>
      <c r="E14" s="319"/>
      <c r="F14" s="319"/>
      <c r="G14" s="319"/>
      <c r="H14" s="319"/>
      <c r="I14" s="319"/>
      <c r="J14" s="320"/>
      <c r="K14" s="52"/>
    </row>
    <row r="15" spans="1:12" ht="15" customHeight="1" x14ac:dyDescent="0.3">
      <c r="A15" s="141"/>
      <c r="B15" s="318"/>
      <c r="C15" s="319"/>
      <c r="D15" s="319"/>
      <c r="E15" s="319"/>
      <c r="F15" s="319"/>
      <c r="G15" s="319"/>
      <c r="H15" s="319"/>
      <c r="I15" s="319"/>
      <c r="J15" s="320"/>
      <c r="K15" s="52"/>
    </row>
    <row r="16" spans="1:12" ht="15" customHeight="1" x14ac:dyDescent="0.3">
      <c r="A16" s="141"/>
      <c r="B16" s="318"/>
      <c r="C16" s="319"/>
      <c r="D16" s="319"/>
      <c r="E16" s="319"/>
      <c r="F16" s="319"/>
      <c r="G16" s="319"/>
      <c r="H16" s="319"/>
      <c r="I16" s="319"/>
      <c r="J16" s="320"/>
      <c r="K16" s="52"/>
    </row>
    <row r="17" spans="1:11" ht="15" customHeight="1" x14ac:dyDescent="0.3">
      <c r="A17" s="141"/>
      <c r="B17" s="318"/>
      <c r="C17" s="319"/>
      <c r="D17" s="319"/>
      <c r="E17" s="319"/>
      <c r="F17" s="319"/>
      <c r="G17" s="319"/>
      <c r="H17" s="319"/>
      <c r="I17" s="319"/>
      <c r="J17" s="320"/>
      <c r="K17" s="52"/>
    </row>
    <row r="18" spans="1:11" ht="15" customHeight="1" x14ac:dyDescent="0.3">
      <c r="A18" s="141"/>
      <c r="B18" s="318"/>
      <c r="C18" s="319"/>
      <c r="D18" s="319"/>
      <c r="E18" s="319"/>
      <c r="F18" s="319"/>
      <c r="G18" s="319"/>
      <c r="H18" s="319"/>
      <c r="I18" s="319"/>
      <c r="J18" s="320"/>
      <c r="K18" s="52"/>
    </row>
    <row r="19" spans="1:11" ht="15" customHeight="1" x14ac:dyDescent="0.3">
      <c r="A19" s="141"/>
      <c r="B19" s="318"/>
      <c r="C19" s="319"/>
      <c r="D19" s="319"/>
      <c r="E19" s="319"/>
      <c r="F19" s="319"/>
      <c r="G19" s="319"/>
      <c r="H19" s="319"/>
      <c r="I19" s="319"/>
      <c r="J19" s="320"/>
      <c r="K19" s="52"/>
    </row>
    <row r="20" spans="1:11" ht="15" customHeight="1" x14ac:dyDescent="0.3">
      <c r="A20" s="52"/>
      <c r="B20" s="318"/>
      <c r="C20" s="319"/>
      <c r="D20" s="319"/>
      <c r="E20" s="319"/>
      <c r="F20" s="319"/>
      <c r="G20" s="319"/>
      <c r="H20" s="319"/>
      <c r="I20" s="319"/>
      <c r="J20" s="320"/>
      <c r="K20" s="52"/>
    </row>
    <row r="21" spans="1:11" ht="15" customHeight="1" x14ac:dyDescent="0.3">
      <c r="A21" s="52"/>
      <c r="B21" s="318"/>
      <c r="C21" s="319"/>
      <c r="D21" s="319"/>
      <c r="E21" s="319"/>
      <c r="F21" s="319"/>
      <c r="G21" s="319"/>
      <c r="H21" s="319"/>
      <c r="I21" s="319"/>
      <c r="J21" s="320"/>
      <c r="K21" s="52"/>
    </row>
    <row r="22" spans="1:11" ht="15" customHeight="1" x14ac:dyDescent="0.3">
      <c r="A22" s="52"/>
      <c r="B22" s="318"/>
      <c r="C22" s="319"/>
      <c r="D22" s="319"/>
      <c r="E22" s="319"/>
      <c r="F22" s="319"/>
      <c r="G22" s="319"/>
      <c r="H22" s="319"/>
      <c r="I22" s="319"/>
      <c r="J22" s="320"/>
      <c r="K22" s="52"/>
    </row>
    <row r="23" spans="1:11" ht="15" customHeight="1" x14ac:dyDescent="0.3">
      <c r="A23" s="52"/>
      <c r="B23" s="318"/>
      <c r="C23" s="319"/>
      <c r="D23" s="319"/>
      <c r="E23" s="319"/>
      <c r="F23" s="319"/>
      <c r="G23" s="319"/>
      <c r="H23" s="319"/>
      <c r="I23" s="319"/>
      <c r="J23" s="320"/>
      <c r="K23" s="52"/>
    </row>
    <row r="24" spans="1:11" ht="15" customHeight="1" x14ac:dyDescent="0.3">
      <c r="A24" s="52"/>
      <c r="B24" s="318"/>
      <c r="C24" s="319"/>
      <c r="D24" s="319"/>
      <c r="E24" s="319"/>
      <c r="F24" s="319"/>
      <c r="G24" s="319"/>
      <c r="H24" s="319"/>
      <c r="I24" s="319"/>
      <c r="J24" s="320"/>
      <c r="K24" s="52"/>
    </row>
    <row r="25" spans="1:11" ht="15" customHeight="1" x14ac:dyDescent="0.3">
      <c r="B25" s="321"/>
      <c r="C25" s="322"/>
      <c r="D25" s="322"/>
      <c r="E25" s="322"/>
      <c r="F25" s="322"/>
      <c r="G25" s="322"/>
      <c r="H25" s="322"/>
      <c r="I25" s="322"/>
      <c r="J25" s="323"/>
    </row>
    <row r="26" spans="1:11" ht="15" customHeight="1" x14ac:dyDescent="0.3">
      <c r="B26" s="51"/>
      <c r="C26" s="51"/>
      <c r="D26" s="51"/>
      <c r="E26" s="51"/>
      <c r="F26" s="51"/>
      <c r="G26" s="51"/>
      <c r="H26" s="51"/>
      <c r="I26" s="51"/>
      <c r="J26" s="51"/>
    </row>
    <row r="27" spans="1:11" ht="15" customHeight="1" x14ac:dyDescent="0.3">
      <c r="B27" s="51"/>
      <c r="C27" s="51"/>
      <c r="D27" s="51"/>
      <c r="E27" s="51"/>
      <c r="F27" s="51"/>
      <c r="G27" s="51"/>
      <c r="H27" s="51"/>
      <c r="I27" s="51"/>
      <c r="J27" s="51"/>
    </row>
    <row r="28" spans="1:11" ht="15" customHeight="1" x14ac:dyDescent="0.3">
      <c r="B28" s="51"/>
      <c r="C28" s="51"/>
      <c r="D28" s="51"/>
      <c r="E28" s="51"/>
      <c r="F28" s="51"/>
      <c r="G28" s="51"/>
      <c r="H28" s="51"/>
      <c r="I28" s="51"/>
      <c r="J28" s="51"/>
    </row>
    <row r="29" spans="1:11" ht="15" customHeight="1" x14ac:dyDescent="0.3">
      <c r="B29" s="51"/>
      <c r="C29" s="51"/>
      <c r="D29" s="51"/>
      <c r="E29" s="51"/>
      <c r="F29" s="51"/>
      <c r="G29" s="51"/>
      <c r="H29" s="51"/>
      <c r="I29" s="51"/>
      <c r="J29" s="51"/>
    </row>
    <row r="30" spans="1:11" ht="15" customHeight="1" x14ac:dyDescent="0.3">
      <c r="B30" s="51"/>
      <c r="C30" s="51"/>
      <c r="D30" s="51"/>
      <c r="E30" s="51"/>
      <c r="F30" s="51"/>
      <c r="G30" s="51"/>
      <c r="H30" s="51"/>
      <c r="I30" s="51"/>
      <c r="J30" s="51"/>
    </row>
    <row r="31" spans="1:11" ht="15" customHeight="1" x14ac:dyDescent="0.3">
      <c r="B31" s="51"/>
      <c r="C31" s="51"/>
      <c r="D31" s="51"/>
      <c r="E31" s="51"/>
      <c r="F31" s="51"/>
      <c r="G31" s="51"/>
      <c r="H31" s="51"/>
      <c r="I31" s="51"/>
      <c r="J31" s="51"/>
    </row>
    <row r="32" spans="1:11" ht="15" customHeight="1" x14ac:dyDescent="0.3">
      <c r="B32" s="51"/>
      <c r="C32" s="51"/>
      <c r="D32" s="51"/>
      <c r="E32" s="51"/>
      <c r="F32" s="51"/>
      <c r="G32" s="51"/>
      <c r="H32" s="51"/>
      <c r="I32" s="51"/>
      <c r="J32" s="51"/>
    </row>
    <row r="33" spans="2:10" ht="15" customHeight="1" x14ac:dyDescent="0.3">
      <c r="B33" s="22"/>
      <c r="C33" s="22"/>
      <c r="D33" s="22"/>
      <c r="E33" s="22"/>
      <c r="F33" s="22"/>
      <c r="G33" s="22"/>
      <c r="H33" s="22"/>
      <c r="I33" s="22"/>
      <c r="J33" s="51"/>
    </row>
    <row r="34" spans="2:10" ht="15" customHeight="1" x14ac:dyDescent="0.3">
      <c r="B34" s="51"/>
      <c r="C34" s="51"/>
      <c r="D34" s="51"/>
      <c r="E34" s="51"/>
      <c r="F34" s="51"/>
      <c r="G34" s="51"/>
      <c r="H34" s="51"/>
      <c r="I34" s="51"/>
      <c r="J34" s="51"/>
    </row>
    <row r="35" spans="2:10" ht="15" customHeight="1" x14ac:dyDescent="0.3">
      <c r="B35" s="51"/>
      <c r="C35" s="51"/>
      <c r="D35" s="51"/>
      <c r="E35" s="51"/>
      <c r="F35" s="51"/>
      <c r="G35" s="51"/>
      <c r="H35" s="51"/>
      <c r="I35" s="51"/>
      <c r="J35" s="51"/>
    </row>
    <row r="36" spans="2:10" ht="15" customHeight="1" x14ac:dyDescent="0.3">
      <c r="B36" s="51"/>
      <c r="C36" s="51"/>
      <c r="D36" s="51"/>
      <c r="E36" s="51"/>
      <c r="F36" s="51"/>
      <c r="G36" s="51"/>
      <c r="H36" s="51"/>
      <c r="I36" s="51"/>
      <c r="J36" s="51"/>
    </row>
    <row r="37" spans="2:10" ht="15" customHeight="1" x14ac:dyDescent="0.3">
      <c r="B37" s="51"/>
      <c r="C37" s="51"/>
      <c r="D37" s="51"/>
      <c r="E37" s="51"/>
      <c r="F37" s="51"/>
      <c r="G37" s="51"/>
      <c r="H37" s="51"/>
      <c r="I37" s="51"/>
      <c r="J37" s="51"/>
    </row>
    <row r="38" spans="2:10" ht="15" customHeight="1" x14ac:dyDescent="0.3">
      <c r="B38" s="51"/>
      <c r="C38" s="51"/>
      <c r="D38" s="51"/>
      <c r="E38" s="51"/>
      <c r="F38" s="51"/>
      <c r="G38" s="51"/>
      <c r="H38" s="51"/>
      <c r="I38" s="51"/>
      <c r="J38" s="51"/>
    </row>
    <row r="39" spans="2:10" ht="15" customHeight="1" x14ac:dyDescent="0.3">
      <c r="B39" s="51"/>
      <c r="C39" s="51"/>
      <c r="D39" s="51"/>
      <c r="E39" s="51"/>
      <c r="F39" s="51"/>
      <c r="G39" s="51"/>
      <c r="H39" s="51"/>
      <c r="I39" s="51"/>
      <c r="J39" s="51"/>
    </row>
    <row r="40" spans="2:10" ht="15" customHeight="1" x14ac:dyDescent="0.3">
      <c r="B40" s="51"/>
      <c r="C40" s="51"/>
      <c r="D40" s="51"/>
      <c r="E40" s="51"/>
      <c r="F40" s="51"/>
      <c r="G40" s="51"/>
      <c r="H40" s="51"/>
      <c r="I40" s="51"/>
      <c r="J40" s="51"/>
    </row>
    <row r="41" spans="2:10" ht="15" customHeight="1" x14ac:dyDescent="0.3">
      <c r="B41" s="51"/>
      <c r="C41" s="51"/>
      <c r="D41" s="51"/>
      <c r="E41" s="51"/>
      <c r="F41" s="51"/>
      <c r="G41" s="51"/>
      <c r="H41" s="51"/>
      <c r="I41" s="51"/>
      <c r="J41" s="51"/>
    </row>
    <row r="42" spans="2:10" ht="15" customHeight="1" x14ac:dyDescent="0.3">
      <c r="B42" s="51"/>
      <c r="C42" s="51"/>
      <c r="D42" s="51"/>
      <c r="E42" s="51"/>
      <c r="F42" s="51"/>
      <c r="G42" s="51"/>
      <c r="H42" s="51"/>
      <c r="I42" s="51"/>
      <c r="J42" s="51"/>
    </row>
    <row r="43" spans="2:10" ht="15" customHeight="1" x14ac:dyDescent="0.3">
      <c r="B43" s="51"/>
      <c r="C43" s="51"/>
      <c r="D43" s="51"/>
      <c r="E43" s="51"/>
      <c r="F43" s="51"/>
      <c r="G43" s="51"/>
      <c r="H43" s="51"/>
      <c r="I43" s="51"/>
      <c r="J43" s="51"/>
    </row>
    <row r="44" spans="2:10" ht="15" customHeight="1" x14ac:dyDescent="0.3">
      <c r="B44" s="51"/>
      <c r="C44" s="51"/>
      <c r="D44" s="51"/>
      <c r="E44" s="51"/>
      <c r="F44" s="51"/>
      <c r="G44" s="51"/>
      <c r="H44" s="51"/>
      <c r="I44" s="51"/>
      <c r="J44" s="51"/>
    </row>
    <row r="45" spans="2:10" ht="15" customHeight="1" x14ac:dyDescent="0.3">
      <c r="B45" s="51"/>
      <c r="C45" s="51"/>
      <c r="D45" s="51"/>
      <c r="E45" s="51"/>
      <c r="F45" s="51"/>
      <c r="G45" s="51"/>
      <c r="H45" s="51"/>
      <c r="I45" s="51"/>
      <c r="J45" s="51"/>
    </row>
    <row r="46" spans="2:10" ht="15" customHeight="1" x14ac:dyDescent="0.3">
      <c r="B46" s="51"/>
      <c r="C46" s="51"/>
      <c r="D46" s="51"/>
      <c r="E46" s="51"/>
      <c r="F46" s="51"/>
      <c r="G46" s="51"/>
      <c r="H46" s="51"/>
      <c r="I46" s="51"/>
      <c r="J46" s="51"/>
    </row>
    <row r="47" spans="2:10" ht="15" customHeight="1" x14ac:dyDescent="0.3">
      <c r="B47" s="51"/>
      <c r="C47" s="51"/>
      <c r="D47" s="51"/>
      <c r="E47" s="51"/>
      <c r="F47" s="51"/>
      <c r="G47" s="51"/>
      <c r="H47" s="51"/>
      <c r="I47" s="51"/>
      <c r="J47" s="51"/>
    </row>
    <row r="48" spans="2:10" ht="15" customHeight="1" x14ac:dyDescent="0.3">
      <c r="B48" s="51"/>
      <c r="C48" s="51"/>
      <c r="D48" s="51"/>
      <c r="E48" s="51"/>
      <c r="F48" s="51"/>
      <c r="G48" s="51"/>
      <c r="H48" s="51"/>
      <c r="I48" s="51"/>
      <c r="J48" s="51"/>
    </row>
    <row r="49" spans="2:10" ht="15" customHeight="1" x14ac:dyDescent="0.3">
      <c r="B49" s="51"/>
      <c r="C49" s="51"/>
      <c r="D49" s="51"/>
      <c r="E49" s="51"/>
      <c r="F49" s="51"/>
      <c r="G49" s="51"/>
      <c r="H49" s="51"/>
      <c r="I49" s="51"/>
      <c r="J49" s="51"/>
    </row>
  </sheetData>
  <mergeCells count="1">
    <mergeCell ref="B10:J25"/>
  </mergeCells>
  <hyperlinks>
    <hyperlink ref="L2" location="Contenido!A1" display="Contenido" xr:uid="{FF932AA8-C39B-4B65-846B-C31C0414ED83}"/>
  </hyperlinks>
  <printOptions horizontalCentered="1"/>
  <pageMargins left="0.39370078740157483" right="0.39370078740157483" top="0.39370078740157483" bottom="0.39370078740157483" header="0.31496062992125984" footer="0.31496062992125984"/>
  <pageSetup orientation="landscape" horizontalDpi="300" verticalDpi="300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9D14D4-3B4B-47A1-9ED6-E5D75B504751}">
  <sheetPr>
    <pageSetUpPr fitToPage="1"/>
  </sheetPr>
  <dimension ref="A1:AA243"/>
  <sheetViews>
    <sheetView showGridLines="0" zoomScale="90" zoomScaleNormal="90" zoomScaleSheetLayoutView="90" workbookViewId="0">
      <selection activeCell="Z2" sqref="Z2"/>
    </sheetView>
  </sheetViews>
  <sheetFormatPr baseColWidth="10" defaultColWidth="1.54296875" defaultRowHeight="14" x14ac:dyDescent="0.35"/>
  <cols>
    <col min="1" max="1" width="16.81640625" style="38" customWidth="1"/>
    <col min="2" max="4" width="7.54296875" style="38" customWidth="1"/>
    <col min="5" max="5" width="1.7265625" style="38" customWidth="1"/>
    <col min="6" max="8" width="7.54296875" style="38" customWidth="1"/>
    <col min="9" max="9" width="1.7265625" style="38" customWidth="1"/>
    <col min="10" max="12" width="7.54296875" style="38" customWidth="1"/>
    <col min="13" max="13" width="1.7265625" style="38" customWidth="1"/>
    <col min="14" max="16" width="7.54296875" style="38" customWidth="1"/>
    <col min="17" max="17" width="1.7265625" style="38" customWidth="1"/>
    <col min="18" max="20" width="7.54296875" style="38" customWidth="1"/>
    <col min="21" max="21" width="1.7265625" style="38" customWidth="1"/>
    <col min="22" max="24" width="7.54296875" style="38" customWidth="1"/>
    <col min="25" max="25" width="5.7265625" style="67" customWidth="1"/>
    <col min="26" max="27" width="7.81640625" style="67" customWidth="1"/>
    <col min="28" max="106" width="11.453125" style="38" customWidth="1"/>
    <col min="107" max="107" width="22.54296875" style="38" customWidth="1"/>
    <col min="108" max="108" width="7.453125" style="38" customWidth="1"/>
    <col min="109" max="109" width="6.81640625" style="38" customWidth="1"/>
    <col min="110" max="110" width="6" style="38" bestFit="1" customWidth="1"/>
    <col min="111" max="111" width="1.54296875" style="38"/>
    <col min="112" max="112" width="6" style="38" bestFit="1" customWidth="1"/>
    <col min="113" max="114" width="5.453125" style="38" customWidth="1"/>
    <col min="115" max="115" width="1.54296875" style="38"/>
    <col min="116" max="118" width="5.1796875" style="38" customWidth="1"/>
    <col min="119" max="119" width="1.54296875" style="38"/>
    <col min="120" max="122" width="4.54296875" style="38" customWidth="1"/>
    <col min="123" max="123" width="1.54296875" style="38"/>
    <col min="124" max="126" width="4.54296875" style="38" customWidth="1"/>
    <col min="127" max="127" width="1.54296875" style="38"/>
    <col min="128" max="130" width="4.54296875" style="38" customWidth="1"/>
    <col min="131" max="131" width="1.54296875" style="38"/>
    <col min="132" max="132" width="4.81640625" style="38" bestFit="1" customWidth="1"/>
    <col min="133" max="133" width="4" style="38" customWidth="1"/>
    <col min="134" max="134" width="5" style="38" customWidth="1"/>
    <col min="135" max="135" width="11.453125" style="38" customWidth="1"/>
    <col min="136" max="136" width="12.453125" style="38" customWidth="1"/>
    <col min="137" max="137" width="10.81640625" style="38" customWidth="1"/>
    <col min="138" max="139" width="6.1796875" style="38" customWidth="1"/>
    <col min="140" max="140" width="1.54296875" style="38" customWidth="1"/>
    <col min="141" max="141" width="6" style="38" customWidth="1"/>
    <col min="142" max="143" width="5.453125" style="38" customWidth="1"/>
    <col min="144" max="144" width="1.54296875" style="38" customWidth="1"/>
    <col min="145" max="147" width="5.453125" style="38" customWidth="1"/>
    <col min="148" max="148" width="1.54296875" style="38" customWidth="1"/>
    <col min="149" max="151" width="5.453125" style="38" customWidth="1"/>
    <col min="152" max="152" width="1.54296875" style="38" customWidth="1"/>
    <col min="153" max="155" width="5.453125" style="38" customWidth="1"/>
    <col min="156" max="156" width="1.54296875" style="38"/>
    <col min="157" max="159" width="5.453125" style="38" customWidth="1"/>
    <col min="160" max="16384" width="1.54296875" style="38"/>
  </cols>
  <sheetData>
    <row r="1" spans="1:27" ht="15.75" customHeight="1" x14ac:dyDescent="0.3">
      <c r="A1" s="330" t="s">
        <v>396</v>
      </c>
      <c r="B1" s="330"/>
      <c r="C1" s="330"/>
      <c r="D1" s="330"/>
      <c r="E1" s="330"/>
      <c r="F1" s="330"/>
      <c r="G1" s="330"/>
      <c r="H1" s="330"/>
      <c r="I1" s="330"/>
      <c r="J1" s="330"/>
      <c r="K1" s="330"/>
      <c r="L1" s="330"/>
      <c r="M1" s="330"/>
      <c r="N1" s="330"/>
      <c r="O1" s="330"/>
      <c r="P1" s="330"/>
      <c r="Q1" s="330"/>
      <c r="R1" s="330"/>
      <c r="S1" s="330"/>
      <c r="T1" s="330"/>
      <c r="U1" s="330"/>
      <c r="V1" s="330"/>
      <c r="W1" s="330"/>
      <c r="X1" s="330"/>
      <c r="Y1" s="214"/>
      <c r="Z1" s="30"/>
      <c r="AA1" s="30"/>
    </row>
    <row r="2" spans="1:27" ht="15.75" customHeight="1" x14ac:dyDescent="0.35">
      <c r="A2" s="330" t="s">
        <v>185</v>
      </c>
      <c r="B2" s="330"/>
      <c r="C2" s="330"/>
      <c r="D2" s="330"/>
      <c r="E2" s="330"/>
      <c r="F2" s="330"/>
      <c r="G2" s="330"/>
      <c r="H2" s="330"/>
      <c r="I2" s="330"/>
      <c r="J2" s="330"/>
      <c r="K2" s="330"/>
      <c r="L2" s="330"/>
      <c r="M2" s="330"/>
      <c r="N2" s="330"/>
      <c r="O2" s="330"/>
      <c r="P2" s="330"/>
      <c r="Q2" s="330"/>
      <c r="R2" s="330"/>
      <c r="S2" s="330"/>
      <c r="T2" s="330"/>
      <c r="U2" s="330"/>
      <c r="V2" s="330"/>
      <c r="W2" s="330"/>
      <c r="X2" s="330"/>
      <c r="Y2" s="214"/>
      <c r="Z2" s="311" t="s">
        <v>131</v>
      </c>
      <c r="AA2" s="277"/>
    </row>
    <row r="3" spans="1:27" ht="15.75" customHeight="1" x14ac:dyDescent="0.3">
      <c r="A3" s="330" t="s">
        <v>288</v>
      </c>
      <c r="B3" s="330"/>
      <c r="C3" s="330"/>
      <c r="D3" s="330"/>
      <c r="E3" s="330"/>
      <c r="F3" s="330"/>
      <c r="G3" s="330"/>
      <c r="H3" s="330"/>
      <c r="I3" s="330"/>
      <c r="J3" s="330"/>
      <c r="K3" s="330"/>
      <c r="L3" s="330"/>
      <c r="M3" s="330"/>
      <c r="N3" s="330"/>
      <c r="O3" s="330"/>
      <c r="P3" s="330"/>
      <c r="Q3" s="330"/>
      <c r="R3" s="330"/>
      <c r="S3" s="330"/>
      <c r="T3" s="330"/>
      <c r="U3" s="330"/>
      <c r="V3" s="330"/>
      <c r="W3" s="330"/>
      <c r="X3" s="330"/>
      <c r="Y3" s="214"/>
      <c r="Z3" s="30"/>
      <c r="AA3" s="30"/>
    </row>
    <row r="4" spans="1:27" ht="15.75" customHeight="1" x14ac:dyDescent="0.3">
      <c r="A4" s="330" t="s">
        <v>289</v>
      </c>
      <c r="B4" s="330"/>
      <c r="C4" s="330"/>
      <c r="D4" s="330"/>
      <c r="E4" s="330"/>
      <c r="F4" s="330"/>
      <c r="G4" s="330"/>
      <c r="H4" s="330"/>
      <c r="I4" s="330"/>
      <c r="J4" s="330"/>
      <c r="K4" s="330"/>
      <c r="L4" s="330"/>
      <c r="M4" s="330"/>
      <c r="N4" s="330"/>
      <c r="O4" s="330"/>
      <c r="P4" s="330"/>
      <c r="Q4" s="330"/>
      <c r="R4" s="330"/>
      <c r="S4" s="330"/>
      <c r="T4" s="330"/>
      <c r="U4" s="330"/>
      <c r="V4" s="330"/>
      <c r="W4" s="330"/>
      <c r="X4" s="330"/>
      <c r="Y4" s="214"/>
      <c r="Z4" s="30"/>
      <c r="AA4" s="30"/>
    </row>
    <row r="5" spans="1:27" s="71" customFormat="1" ht="21" customHeight="1" x14ac:dyDescent="0.3">
      <c r="A5" s="331" t="s">
        <v>290</v>
      </c>
      <c r="B5" s="333" t="s">
        <v>158</v>
      </c>
      <c r="C5" s="333"/>
      <c r="D5" s="333"/>
      <c r="E5" s="245"/>
      <c r="F5" s="333" t="s">
        <v>350</v>
      </c>
      <c r="G5" s="333"/>
      <c r="H5" s="333"/>
      <c r="I5" s="245"/>
      <c r="J5" s="333" t="s">
        <v>351</v>
      </c>
      <c r="K5" s="333"/>
      <c r="L5" s="333"/>
      <c r="M5" s="245"/>
      <c r="N5" s="333" t="s">
        <v>352</v>
      </c>
      <c r="O5" s="333"/>
      <c r="P5" s="333"/>
      <c r="Q5" s="245"/>
      <c r="R5" s="333" t="s">
        <v>353</v>
      </c>
      <c r="S5" s="333"/>
      <c r="T5" s="333"/>
      <c r="U5" s="245"/>
      <c r="V5" s="333" t="s">
        <v>354</v>
      </c>
      <c r="W5" s="333"/>
      <c r="X5" s="333"/>
      <c r="Y5" s="205"/>
      <c r="Z5" s="30"/>
      <c r="AA5" s="30"/>
    </row>
    <row r="6" spans="1:27" s="71" customFormat="1" ht="21" customHeight="1" x14ac:dyDescent="0.3">
      <c r="A6" s="332"/>
      <c r="B6" s="244" t="s">
        <v>158</v>
      </c>
      <c r="C6" s="244" t="s">
        <v>297</v>
      </c>
      <c r="D6" s="244" t="s">
        <v>298</v>
      </c>
      <c r="E6" s="245"/>
      <c r="F6" s="244" t="s">
        <v>158</v>
      </c>
      <c r="G6" s="244" t="s">
        <v>297</v>
      </c>
      <c r="H6" s="244" t="s">
        <v>298</v>
      </c>
      <c r="I6" s="245"/>
      <c r="J6" s="244" t="s">
        <v>158</v>
      </c>
      <c r="K6" s="244" t="s">
        <v>297</v>
      </c>
      <c r="L6" s="244" t="s">
        <v>298</v>
      </c>
      <c r="M6" s="245"/>
      <c r="N6" s="244" t="s">
        <v>158</v>
      </c>
      <c r="O6" s="244" t="s">
        <v>297</v>
      </c>
      <c r="P6" s="244" t="s">
        <v>298</v>
      </c>
      <c r="Q6" s="245"/>
      <c r="R6" s="244" t="s">
        <v>158</v>
      </c>
      <c r="S6" s="244" t="s">
        <v>297</v>
      </c>
      <c r="T6" s="244" t="s">
        <v>298</v>
      </c>
      <c r="U6" s="245"/>
      <c r="V6" s="244" t="s">
        <v>158</v>
      </c>
      <c r="W6" s="244" t="s">
        <v>297</v>
      </c>
      <c r="X6" s="244" t="s">
        <v>298</v>
      </c>
      <c r="Y6" s="206"/>
      <c r="Z6" s="30"/>
      <c r="AA6" s="30"/>
    </row>
    <row r="7" spans="1:27" x14ac:dyDescent="0.3">
      <c r="A7" s="63"/>
      <c r="B7" s="64"/>
      <c r="C7" s="63"/>
      <c r="D7" s="63"/>
      <c r="E7" s="64"/>
      <c r="F7" s="64"/>
      <c r="G7" s="63"/>
      <c r="H7" s="63"/>
      <c r="I7" s="64"/>
      <c r="J7" s="64"/>
      <c r="K7" s="63"/>
      <c r="L7" s="63"/>
      <c r="M7" s="64"/>
      <c r="N7" s="64"/>
      <c r="O7" s="63"/>
      <c r="P7" s="63"/>
      <c r="Q7" s="64"/>
      <c r="R7" s="64"/>
      <c r="S7" s="63"/>
      <c r="T7" s="63"/>
      <c r="U7" s="64"/>
      <c r="V7" s="64"/>
      <c r="W7" s="63"/>
      <c r="X7" s="63"/>
      <c r="Y7" s="63"/>
      <c r="Z7" s="30"/>
      <c r="AA7" s="30"/>
    </row>
    <row r="8" spans="1:27" x14ac:dyDescent="0.35">
      <c r="A8" s="326" t="s">
        <v>139</v>
      </c>
      <c r="B8" s="326"/>
      <c r="C8" s="326"/>
      <c r="D8" s="326"/>
      <c r="E8" s="326"/>
      <c r="F8" s="326"/>
      <c r="G8" s="326"/>
      <c r="H8" s="326"/>
      <c r="I8" s="326"/>
      <c r="J8" s="326"/>
      <c r="K8" s="326"/>
      <c r="L8" s="326"/>
      <c r="M8" s="326"/>
      <c r="N8" s="326"/>
      <c r="O8" s="326"/>
      <c r="P8" s="326"/>
      <c r="Q8" s="326"/>
      <c r="R8" s="326"/>
      <c r="S8" s="326"/>
      <c r="T8" s="326"/>
      <c r="U8" s="326"/>
      <c r="V8" s="326"/>
      <c r="W8" s="326"/>
      <c r="X8" s="326"/>
      <c r="Y8" s="263"/>
      <c r="Z8" s="38"/>
      <c r="AA8" s="38"/>
    </row>
    <row r="9" spans="1:27" x14ac:dyDescent="0.35">
      <c r="A9" s="96" t="s">
        <v>158</v>
      </c>
      <c r="B9" s="154">
        <v>4994</v>
      </c>
      <c r="C9" s="154">
        <v>2878</v>
      </c>
      <c r="D9" s="154">
        <v>2116</v>
      </c>
      <c r="E9" s="154"/>
      <c r="F9" s="154">
        <v>664</v>
      </c>
      <c r="G9" s="154">
        <v>383</v>
      </c>
      <c r="H9" s="154">
        <v>281</v>
      </c>
      <c r="I9" s="154"/>
      <c r="J9" s="154">
        <v>1108</v>
      </c>
      <c r="K9" s="154">
        <v>666</v>
      </c>
      <c r="L9" s="154">
        <v>442</v>
      </c>
      <c r="M9" s="154"/>
      <c r="N9" s="154">
        <v>1118</v>
      </c>
      <c r="O9" s="154">
        <v>656</v>
      </c>
      <c r="P9" s="154">
        <v>462</v>
      </c>
      <c r="Q9" s="154"/>
      <c r="R9" s="154">
        <v>1375</v>
      </c>
      <c r="S9" s="154">
        <v>754</v>
      </c>
      <c r="T9" s="154">
        <v>621</v>
      </c>
      <c r="U9" s="154"/>
      <c r="V9" s="154">
        <v>729</v>
      </c>
      <c r="W9" s="154">
        <v>419</v>
      </c>
      <c r="X9" s="154">
        <v>310</v>
      </c>
      <c r="Y9" s="154"/>
      <c r="Z9" s="154"/>
      <c r="AA9" s="154"/>
    </row>
    <row r="10" spans="1:27" x14ac:dyDescent="0.35">
      <c r="A10" s="169" t="s">
        <v>299</v>
      </c>
      <c r="B10" s="151">
        <v>4977</v>
      </c>
      <c r="C10" s="151">
        <v>2867</v>
      </c>
      <c r="D10" s="151">
        <v>2110</v>
      </c>
      <c r="E10" s="151"/>
      <c r="F10" s="151">
        <v>661</v>
      </c>
      <c r="G10" s="151">
        <v>382</v>
      </c>
      <c r="H10" s="151">
        <v>279</v>
      </c>
      <c r="I10" s="151"/>
      <c r="J10" s="151">
        <v>1100</v>
      </c>
      <c r="K10" s="151">
        <v>661</v>
      </c>
      <c r="L10" s="151">
        <v>439</v>
      </c>
      <c r="M10" s="151"/>
      <c r="N10" s="151">
        <v>1118</v>
      </c>
      <c r="O10" s="151">
        <v>656</v>
      </c>
      <c r="P10" s="151">
        <v>462</v>
      </c>
      <c r="Q10" s="151"/>
      <c r="R10" s="151">
        <v>1371</v>
      </c>
      <c r="S10" s="151">
        <v>751</v>
      </c>
      <c r="T10" s="151">
        <v>620</v>
      </c>
      <c r="U10" s="151"/>
      <c r="V10" s="151">
        <v>727</v>
      </c>
      <c r="W10" s="151">
        <v>417</v>
      </c>
      <c r="X10" s="151">
        <v>310</v>
      </c>
      <c r="Y10" s="151"/>
      <c r="Z10" s="151"/>
      <c r="AA10" s="151"/>
    </row>
    <row r="11" spans="1:27" x14ac:dyDescent="0.35">
      <c r="A11" s="169" t="s">
        <v>300</v>
      </c>
      <c r="B11" s="151">
        <v>17</v>
      </c>
      <c r="C11" s="151">
        <v>11</v>
      </c>
      <c r="D11" s="151">
        <v>6</v>
      </c>
      <c r="E11" s="151"/>
      <c r="F11" s="151">
        <v>3</v>
      </c>
      <c r="G11" s="151">
        <v>1</v>
      </c>
      <c r="H11" s="151">
        <v>2</v>
      </c>
      <c r="I11" s="151"/>
      <c r="J11" s="151">
        <v>8</v>
      </c>
      <c r="K11" s="151">
        <v>5</v>
      </c>
      <c r="L11" s="151">
        <v>3</v>
      </c>
      <c r="M11" s="151"/>
      <c r="N11" s="151">
        <v>0</v>
      </c>
      <c r="O11" s="151">
        <v>0</v>
      </c>
      <c r="P11" s="151">
        <v>0</v>
      </c>
      <c r="Q11" s="151"/>
      <c r="R11" s="151">
        <v>4</v>
      </c>
      <c r="S11" s="151">
        <v>3</v>
      </c>
      <c r="T11" s="151">
        <v>1</v>
      </c>
      <c r="U11" s="151"/>
      <c r="V11" s="151">
        <v>2</v>
      </c>
      <c r="W11" s="151">
        <v>2</v>
      </c>
      <c r="X11" s="151">
        <v>0</v>
      </c>
      <c r="Y11" s="151"/>
      <c r="Z11" s="151"/>
      <c r="AA11" s="151"/>
    </row>
    <row r="12" spans="1:27" x14ac:dyDescent="0.35">
      <c r="A12" s="137"/>
      <c r="B12" s="154"/>
      <c r="C12" s="154"/>
      <c r="D12" s="154"/>
      <c r="E12" s="154"/>
      <c r="F12" s="154"/>
      <c r="G12" s="154"/>
      <c r="H12" s="154"/>
      <c r="I12" s="154"/>
      <c r="J12" s="154"/>
      <c r="K12" s="154"/>
      <c r="L12" s="154"/>
      <c r="M12" s="154"/>
      <c r="N12" s="154"/>
      <c r="O12" s="154"/>
      <c r="P12" s="154"/>
      <c r="Q12" s="154"/>
      <c r="R12" s="154"/>
      <c r="S12" s="154"/>
      <c r="T12" s="154"/>
      <c r="U12" s="154"/>
      <c r="V12" s="154"/>
      <c r="W12" s="154"/>
      <c r="X12" s="154"/>
      <c r="Y12" s="151"/>
      <c r="Z12" s="151"/>
      <c r="AA12" s="151"/>
    </row>
    <row r="13" spans="1:27" x14ac:dyDescent="0.35">
      <c r="A13" s="96" t="s">
        <v>302</v>
      </c>
      <c r="B13" s="154">
        <v>4074</v>
      </c>
      <c r="C13" s="154">
        <v>2324</v>
      </c>
      <c r="D13" s="154">
        <v>1750</v>
      </c>
      <c r="E13" s="154"/>
      <c r="F13" s="154">
        <v>553</v>
      </c>
      <c r="G13" s="154">
        <v>307</v>
      </c>
      <c r="H13" s="154">
        <v>246</v>
      </c>
      <c r="I13" s="154"/>
      <c r="J13" s="154">
        <v>934</v>
      </c>
      <c r="K13" s="154">
        <v>551</v>
      </c>
      <c r="L13" s="154">
        <v>383</v>
      </c>
      <c r="M13" s="154"/>
      <c r="N13" s="154">
        <v>953</v>
      </c>
      <c r="O13" s="154">
        <v>551</v>
      </c>
      <c r="P13" s="154">
        <v>402</v>
      </c>
      <c r="Q13" s="154"/>
      <c r="R13" s="154">
        <v>1090</v>
      </c>
      <c r="S13" s="154">
        <v>601</v>
      </c>
      <c r="T13" s="154">
        <v>489</v>
      </c>
      <c r="U13" s="154"/>
      <c r="V13" s="154">
        <v>544</v>
      </c>
      <c r="W13" s="154">
        <v>314</v>
      </c>
      <c r="X13" s="154">
        <v>230</v>
      </c>
      <c r="Y13" s="154"/>
      <c r="Z13" s="154"/>
      <c r="AA13" s="154"/>
    </row>
    <row r="14" spans="1:27" x14ac:dyDescent="0.35">
      <c r="A14" s="169" t="s">
        <v>299</v>
      </c>
      <c r="B14" s="151">
        <v>4057</v>
      </c>
      <c r="C14" s="151">
        <v>2313</v>
      </c>
      <c r="D14" s="151">
        <v>1744</v>
      </c>
      <c r="E14" s="151"/>
      <c r="F14" s="151">
        <v>550</v>
      </c>
      <c r="G14" s="151">
        <v>306</v>
      </c>
      <c r="H14" s="151">
        <v>244</v>
      </c>
      <c r="I14" s="151"/>
      <c r="J14" s="151">
        <v>926</v>
      </c>
      <c r="K14" s="151">
        <v>546</v>
      </c>
      <c r="L14" s="151">
        <v>380</v>
      </c>
      <c r="M14" s="151"/>
      <c r="N14" s="151">
        <v>953</v>
      </c>
      <c r="O14" s="151">
        <v>551</v>
      </c>
      <c r="P14" s="151">
        <v>402</v>
      </c>
      <c r="Q14" s="151"/>
      <c r="R14" s="151">
        <v>1086</v>
      </c>
      <c r="S14" s="151">
        <v>598</v>
      </c>
      <c r="T14" s="151">
        <v>488</v>
      </c>
      <c r="U14" s="151"/>
      <c r="V14" s="151">
        <v>542</v>
      </c>
      <c r="W14" s="151">
        <v>312</v>
      </c>
      <c r="X14" s="151">
        <v>230</v>
      </c>
      <c r="Y14" s="151"/>
      <c r="Z14" s="151"/>
      <c r="AA14" s="151"/>
    </row>
    <row r="15" spans="1:27" x14ac:dyDescent="0.35">
      <c r="A15" s="169" t="s">
        <v>300</v>
      </c>
      <c r="B15" s="151">
        <v>17</v>
      </c>
      <c r="C15" s="151">
        <v>11</v>
      </c>
      <c r="D15" s="151">
        <v>6</v>
      </c>
      <c r="E15" s="151"/>
      <c r="F15" s="151">
        <v>3</v>
      </c>
      <c r="G15" s="151">
        <v>1</v>
      </c>
      <c r="H15" s="151">
        <v>2</v>
      </c>
      <c r="I15" s="151"/>
      <c r="J15" s="151">
        <v>8</v>
      </c>
      <c r="K15" s="151">
        <v>5</v>
      </c>
      <c r="L15" s="151">
        <v>3</v>
      </c>
      <c r="M15" s="151"/>
      <c r="N15" s="151">
        <v>0</v>
      </c>
      <c r="O15" s="151">
        <v>0</v>
      </c>
      <c r="P15" s="151">
        <v>0</v>
      </c>
      <c r="Q15" s="151"/>
      <c r="R15" s="151">
        <v>4</v>
      </c>
      <c r="S15" s="151">
        <v>3</v>
      </c>
      <c r="T15" s="151">
        <v>1</v>
      </c>
      <c r="U15" s="151"/>
      <c r="V15" s="151">
        <v>2</v>
      </c>
      <c r="W15" s="151">
        <v>2</v>
      </c>
      <c r="X15" s="151">
        <v>0</v>
      </c>
      <c r="Y15" s="151"/>
      <c r="Z15" s="151"/>
      <c r="AA15" s="151"/>
    </row>
    <row r="16" spans="1:27" x14ac:dyDescent="0.35">
      <c r="A16" s="94"/>
      <c r="B16" s="154"/>
      <c r="C16" s="154"/>
      <c r="D16" s="154"/>
      <c r="E16" s="154"/>
      <c r="F16" s="154"/>
      <c r="G16" s="154"/>
      <c r="H16" s="154"/>
      <c r="I16" s="154"/>
      <c r="J16" s="154"/>
      <c r="K16" s="154"/>
      <c r="L16" s="154"/>
      <c r="M16" s="154"/>
      <c r="N16" s="154"/>
      <c r="O16" s="154"/>
      <c r="P16" s="154"/>
      <c r="Q16" s="154"/>
      <c r="R16" s="154"/>
      <c r="S16" s="154"/>
      <c r="T16" s="154"/>
      <c r="U16" s="154"/>
      <c r="V16" s="154"/>
      <c r="W16" s="154"/>
      <c r="X16" s="154"/>
      <c r="Y16" s="151"/>
      <c r="Z16" s="151"/>
      <c r="AA16" s="151"/>
    </row>
    <row r="17" spans="1:27" x14ac:dyDescent="0.35">
      <c r="A17" s="96" t="s">
        <v>303</v>
      </c>
      <c r="B17" s="154">
        <v>920</v>
      </c>
      <c r="C17" s="154">
        <v>554</v>
      </c>
      <c r="D17" s="154">
        <v>366</v>
      </c>
      <c r="E17" s="154"/>
      <c r="F17" s="154">
        <v>111</v>
      </c>
      <c r="G17" s="154">
        <v>76</v>
      </c>
      <c r="H17" s="154">
        <v>35</v>
      </c>
      <c r="I17" s="154"/>
      <c r="J17" s="154">
        <v>174</v>
      </c>
      <c r="K17" s="154">
        <v>115</v>
      </c>
      <c r="L17" s="154">
        <v>59</v>
      </c>
      <c r="M17" s="154"/>
      <c r="N17" s="154">
        <v>165</v>
      </c>
      <c r="O17" s="154">
        <v>105</v>
      </c>
      <c r="P17" s="154">
        <v>60</v>
      </c>
      <c r="Q17" s="154"/>
      <c r="R17" s="154">
        <v>285</v>
      </c>
      <c r="S17" s="154">
        <v>153</v>
      </c>
      <c r="T17" s="154">
        <v>132</v>
      </c>
      <c r="U17" s="154"/>
      <c r="V17" s="154">
        <v>185</v>
      </c>
      <c r="W17" s="154">
        <v>105</v>
      </c>
      <c r="X17" s="154">
        <v>80</v>
      </c>
      <c r="Y17" s="154"/>
      <c r="Z17" s="154"/>
      <c r="AA17" s="154"/>
    </row>
    <row r="18" spans="1:27" x14ac:dyDescent="0.35">
      <c r="A18" s="169" t="s">
        <v>299</v>
      </c>
      <c r="B18" s="151">
        <v>920</v>
      </c>
      <c r="C18" s="151">
        <v>554</v>
      </c>
      <c r="D18" s="151">
        <v>366</v>
      </c>
      <c r="E18" s="151"/>
      <c r="F18" s="151">
        <v>111</v>
      </c>
      <c r="G18" s="151">
        <v>76</v>
      </c>
      <c r="H18" s="151">
        <v>35</v>
      </c>
      <c r="I18" s="151"/>
      <c r="J18" s="151">
        <v>174</v>
      </c>
      <c r="K18" s="151">
        <v>115</v>
      </c>
      <c r="L18" s="151">
        <v>59</v>
      </c>
      <c r="M18" s="151"/>
      <c r="N18" s="151">
        <v>165</v>
      </c>
      <c r="O18" s="151">
        <v>105</v>
      </c>
      <c r="P18" s="151">
        <v>60</v>
      </c>
      <c r="Q18" s="151"/>
      <c r="R18" s="151">
        <v>285</v>
      </c>
      <c r="S18" s="151">
        <v>153</v>
      </c>
      <c r="T18" s="151">
        <v>132</v>
      </c>
      <c r="U18" s="151"/>
      <c r="V18" s="151">
        <v>185</v>
      </c>
      <c r="W18" s="151">
        <v>105</v>
      </c>
      <c r="X18" s="151">
        <v>80</v>
      </c>
      <c r="Y18" s="151"/>
      <c r="Z18" s="151"/>
      <c r="AA18" s="151"/>
    </row>
    <row r="19" spans="1:27" x14ac:dyDescent="0.35">
      <c r="A19" s="94"/>
      <c r="B19" s="151"/>
      <c r="C19" s="151"/>
      <c r="D19" s="151"/>
      <c r="E19" s="151"/>
      <c r="F19" s="151"/>
      <c r="G19" s="151"/>
      <c r="H19" s="151"/>
      <c r="I19" s="151"/>
      <c r="J19" s="151"/>
      <c r="K19" s="151"/>
      <c r="L19" s="151"/>
      <c r="M19" s="151"/>
      <c r="N19" s="151"/>
      <c r="O19" s="151"/>
      <c r="P19" s="151"/>
      <c r="Q19" s="151"/>
      <c r="R19" s="151"/>
      <c r="S19" s="151"/>
      <c r="T19" s="151"/>
      <c r="U19" s="151"/>
      <c r="V19" s="151"/>
      <c r="W19" s="151"/>
      <c r="X19" s="151"/>
      <c r="Y19" s="153"/>
      <c r="Z19" s="153"/>
      <c r="AA19" s="153"/>
    </row>
    <row r="20" spans="1:27" x14ac:dyDescent="0.35">
      <c r="A20" s="326" t="s">
        <v>304</v>
      </c>
      <c r="B20" s="326"/>
      <c r="C20" s="326"/>
      <c r="D20" s="326"/>
      <c r="E20" s="326"/>
      <c r="F20" s="326"/>
      <c r="G20" s="326"/>
      <c r="H20" s="326"/>
      <c r="I20" s="326"/>
      <c r="J20" s="326"/>
      <c r="K20" s="326"/>
      <c r="L20" s="326"/>
      <c r="M20" s="326"/>
      <c r="N20" s="326"/>
      <c r="O20" s="326"/>
      <c r="P20" s="326"/>
      <c r="Q20" s="326"/>
      <c r="R20" s="326"/>
      <c r="S20" s="326"/>
      <c r="T20" s="326"/>
      <c r="U20" s="326"/>
      <c r="V20" s="326"/>
      <c r="W20" s="326"/>
      <c r="X20" s="326"/>
      <c r="Y20" s="71"/>
      <c r="Z20" s="71"/>
      <c r="AA20" s="71"/>
    </row>
    <row r="21" spans="1:27" x14ac:dyDescent="0.35">
      <c r="A21" s="96" t="s">
        <v>158</v>
      </c>
      <c r="B21" s="157">
        <v>20.69708649343114</v>
      </c>
      <c r="C21" s="157">
        <v>25.210231254379817</v>
      </c>
      <c r="D21" s="157">
        <v>16.644379768740659</v>
      </c>
      <c r="E21" s="157"/>
      <c r="F21" s="157">
        <v>23.884892086330936</v>
      </c>
      <c r="G21" s="157">
        <v>25.065445026178011</v>
      </c>
      <c r="H21" s="157">
        <v>22.444089456869008</v>
      </c>
      <c r="I21" s="157"/>
      <c r="J21" s="157">
        <v>31.114855377702895</v>
      </c>
      <c r="K21" s="157">
        <v>36.038961038961034</v>
      </c>
      <c r="L21" s="157">
        <v>25.802685347343839</v>
      </c>
      <c r="M21" s="157"/>
      <c r="N21" s="157">
        <v>25.089766606822263</v>
      </c>
      <c r="O21" s="157">
        <v>29.777576032682706</v>
      </c>
      <c r="P21" s="157">
        <v>20.505992010652463</v>
      </c>
      <c r="Q21" s="157"/>
      <c r="R21" s="157">
        <v>19.010092630996819</v>
      </c>
      <c r="S21" s="157">
        <v>23.221435170927009</v>
      </c>
      <c r="T21" s="157">
        <v>15.579528349222278</v>
      </c>
      <c r="U21" s="157"/>
      <c r="V21" s="157">
        <v>11.952779144121987</v>
      </c>
      <c r="W21" s="157">
        <v>16.177606177606176</v>
      </c>
      <c r="X21" s="157">
        <v>8.8344257623254485</v>
      </c>
      <c r="Y21" s="284"/>
    </row>
    <row r="22" spans="1:27" x14ac:dyDescent="0.35">
      <c r="A22" s="169" t="s">
        <v>299</v>
      </c>
      <c r="B22" s="152">
        <v>20.762588127320512</v>
      </c>
      <c r="C22" s="152">
        <v>25.414413615814201</v>
      </c>
      <c r="D22" s="152">
        <v>16.627265563435774</v>
      </c>
      <c r="E22" s="152"/>
      <c r="F22" s="152">
        <v>24.001452432824983</v>
      </c>
      <c r="G22" s="152">
        <v>25.398936170212767</v>
      </c>
      <c r="H22" s="152">
        <v>22.32</v>
      </c>
      <c r="I22" s="152"/>
      <c r="J22" s="152">
        <v>31.214528944381385</v>
      </c>
      <c r="K22" s="152">
        <v>36.378646119977986</v>
      </c>
      <c r="L22" s="152">
        <v>25.717633274751023</v>
      </c>
      <c r="M22" s="152"/>
      <c r="N22" s="152">
        <v>25.282677521483492</v>
      </c>
      <c r="O22" s="152">
        <v>30.160919540229887</v>
      </c>
      <c r="P22" s="152">
        <v>20.5607476635514</v>
      </c>
      <c r="Q22" s="152"/>
      <c r="R22" s="152">
        <v>19.044311709959715</v>
      </c>
      <c r="S22" s="152">
        <v>23.330226778502642</v>
      </c>
      <c r="T22" s="152">
        <v>15.577889447236181</v>
      </c>
      <c r="U22" s="152"/>
      <c r="V22" s="152">
        <v>11.972990777338604</v>
      </c>
      <c r="W22" s="152">
        <v>16.250974279033514</v>
      </c>
      <c r="X22" s="152">
        <v>8.8419851682829442</v>
      </c>
      <c r="Y22" s="284"/>
    </row>
    <row r="23" spans="1:27" x14ac:dyDescent="0.35">
      <c r="A23" s="169" t="s">
        <v>300</v>
      </c>
      <c r="B23" s="152">
        <v>10.759493670886076</v>
      </c>
      <c r="C23" s="152">
        <v>8.1481481481481488</v>
      </c>
      <c r="D23" s="152">
        <v>26.086956521739129</v>
      </c>
      <c r="E23" s="152"/>
      <c r="F23" s="152">
        <v>11.538461538461538</v>
      </c>
      <c r="G23" s="152">
        <v>4.1666666666666661</v>
      </c>
      <c r="H23" s="152">
        <v>100</v>
      </c>
      <c r="I23" s="152"/>
      <c r="J23" s="152">
        <v>21.621621621621621</v>
      </c>
      <c r="K23" s="152">
        <v>16.129032258064516</v>
      </c>
      <c r="L23" s="152">
        <v>50</v>
      </c>
      <c r="M23" s="152"/>
      <c r="N23" s="152">
        <v>0</v>
      </c>
      <c r="O23" s="152">
        <v>0</v>
      </c>
      <c r="P23" s="152">
        <v>0</v>
      </c>
      <c r="Q23" s="152"/>
      <c r="R23" s="152">
        <v>11.76470588235294</v>
      </c>
      <c r="S23" s="152">
        <v>10.714285714285714</v>
      </c>
      <c r="T23" s="152">
        <v>16.666666666666664</v>
      </c>
      <c r="U23" s="152"/>
      <c r="V23" s="152">
        <v>7.4074074074074066</v>
      </c>
      <c r="W23" s="152">
        <v>8.3333333333333321</v>
      </c>
      <c r="X23" s="152">
        <v>0</v>
      </c>
      <c r="Y23" s="284"/>
    </row>
    <row r="24" spans="1:27" x14ac:dyDescent="0.35">
      <c r="A24" s="74"/>
      <c r="B24" s="152" t="s">
        <v>340</v>
      </c>
      <c r="C24" s="152" t="s">
        <v>340</v>
      </c>
      <c r="D24" s="152" t="s">
        <v>340</v>
      </c>
      <c r="E24" s="152"/>
      <c r="F24" s="152" t="s">
        <v>340</v>
      </c>
      <c r="G24" s="152" t="s">
        <v>340</v>
      </c>
      <c r="H24" s="152" t="s">
        <v>340</v>
      </c>
      <c r="I24" s="152"/>
      <c r="J24" s="152" t="s">
        <v>340</v>
      </c>
      <c r="K24" s="152" t="s">
        <v>340</v>
      </c>
      <c r="L24" s="152" t="s">
        <v>340</v>
      </c>
      <c r="M24" s="152"/>
      <c r="N24" s="152" t="s">
        <v>340</v>
      </c>
      <c r="O24" s="152" t="s">
        <v>340</v>
      </c>
      <c r="P24" s="152" t="s">
        <v>340</v>
      </c>
      <c r="Q24" s="152"/>
      <c r="R24" s="152" t="s">
        <v>340</v>
      </c>
      <c r="S24" s="152" t="s">
        <v>340</v>
      </c>
      <c r="T24" s="152" t="s">
        <v>340</v>
      </c>
      <c r="U24" s="152"/>
      <c r="V24" s="152" t="s">
        <v>340</v>
      </c>
      <c r="W24" s="152" t="s">
        <v>340</v>
      </c>
      <c r="X24" s="152" t="s">
        <v>340</v>
      </c>
      <c r="Y24" s="284"/>
    </row>
    <row r="25" spans="1:27" x14ac:dyDescent="0.35">
      <c r="A25" s="96" t="s">
        <v>302</v>
      </c>
      <c r="B25" s="157">
        <v>21.032524522457408</v>
      </c>
      <c r="C25" s="157">
        <v>25.426695842450762</v>
      </c>
      <c r="D25" s="157">
        <v>17.10654936461388</v>
      </c>
      <c r="E25" s="157"/>
      <c r="F25" s="157">
        <v>24.29701230228471</v>
      </c>
      <c r="G25" s="157">
        <v>24.979658258746948</v>
      </c>
      <c r="H25" s="157">
        <v>23.49570200573066</v>
      </c>
      <c r="I25" s="157"/>
      <c r="J25" s="157">
        <v>31.888016387845681</v>
      </c>
      <c r="K25" s="157">
        <v>36.490066225165563</v>
      </c>
      <c r="L25" s="157">
        <v>26.990838618745595</v>
      </c>
      <c r="M25" s="157"/>
      <c r="N25" s="157">
        <v>26.435506241331485</v>
      </c>
      <c r="O25" s="157">
        <v>30.902972518227706</v>
      </c>
      <c r="P25" s="157">
        <v>22.063666300768386</v>
      </c>
      <c r="Q25" s="157"/>
      <c r="R25" s="157">
        <v>18.767217630853995</v>
      </c>
      <c r="S25" s="157">
        <v>23.159922928709058</v>
      </c>
      <c r="T25" s="157">
        <v>15.219421101774042</v>
      </c>
      <c r="U25" s="157"/>
      <c r="V25" s="157">
        <v>11.447811447811448</v>
      </c>
      <c r="W25" s="157">
        <v>15.521502718734553</v>
      </c>
      <c r="X25" s="157">
        <v>8.4279956027849039</v>
      </c>
      <c r="Y25" s="284"/>
    </row>
    <row r="26" spans="1:27" x14ac:dyDescent="0.35">
      <c r="A26" s="169" t="s">
        <v>299</v>
      </c>
      <c r="B26" s="152">
        <v>21.117010201957108</v>
      </c>
      <c r="C26" s="152">
        <v>25.685730149916715</v>
      </c>
      <c r="D26" s="152">
        <v>17.086313314392086</v>
      </c>
      <c r="E26" s="152"/>
      <c r="F26" s="152">
        <v>24.444444444444443</v>
      </c>
      <c r="G26" s="152">
        <v>25.394190871369293</v>
      </c>
      <c r="H26" s="152">
        <v>23.349282296650717</v>
      </c>
      <c r="I26" s="152"/>
      <c r="J26" s="152">
        <v>32.019363762102351</v>
      </c>
      <c r="K26" s="152">
        <v>36.916835699797161</v>
      </c>
      <c r="L26" s="152">
        <v>26.893135173389947</v>
      </c>
      <c r="M26" s="152"/>
      <c r="N26" s="152">
        <v>26.687202464295716</v>
      </c>
      <c r="O26" s="152">
        <v>31.396011396011396</v>
      </c>
      <c r="P26" s="152">
        <v>22.136563876651984</v>
      </c>
      <c r="Q26" s="152"/>
      <c r="R26" s="152">
        <v>18.808451679944579</v>
      </c>
      <c r="S26" s="152">
        <v>23.295675886248539</v>
      </c>
      <c r="T26" s="152">
        <v>15.216713439351418</v>
      </c>
      <c r="U26" s="152"/>
      <c r="V26" s="152">
        <v>11.47089947089947</v>
      </c>
      <c r="W26" s="152">
        <v>15.607803901950975</v>
      </c>
      <c r="X26" s="152">
        <v>8.4372707263389586</v>
      </c>
      <c r="Y26" s="284"/>
    </row>
    <row r="27" spans="1:27" x14ac:dyDescent="0.35">
      <c r="A27" s="169" t="s">
        <v>300</v>
      </c>
      <c r="B27" s="152">
        <v>10.759493670886076</v>
      </c>
      <c r="C27" s="152">
        <v>8.1481481481481488</v>
      </c>
      <c r="D27" s="152">
        <v>26.086956521739129</v>
      </c>
      <c r="E27" s="152"/>
      <c r="F27" s="152">
        <v>11.538461538461538</v>
      </c>
      <c r="G27" s="152">
        <v>4.1666666666666661</v>
      </c>
      <c r="H27" s="152">
        <v>100</v>
      </c>
      <c r="I27" s="152"/>
      <c r="J27" s="152">
        <v>21.621621621621621</v>
      </c>
      <c r="K27" s="152">
        <v>16.129032258064516</v>
      </c>
      <c r="L27" s="152">
        <v>50</v>
      </c>
      <c r="M27" s="152"/>
      <c r="N27" s="152">
        <v>0</v>
      </c>
      <c r="O27" s="152">
        <v>0</v>
      </c>
      <c r="P27" s="152">
        <v>0</v>
      </c>
      <c r="Q27" s="152"/>
      <c r="R27" s="152">
        <v>11.76470588235294</v>
      </c>
      <c r="S27" s="152">
        <v>10.714285714285714</v>
      </c>
      <c r="T27" s="152">
        <v>16.666666666666664</v>
      </c>
      <c r="U27" s="152"/>
      <c r="V27" s="152">
        <v>7.4074074074074066</v>
      </c>
      <c r="W27" s="152">
        <v>8.3333333333333321</v>
      </c>
      <c r="X27" s="152">
        <v>0</v>
      </c>
      <c r="Y27" s="284"/>
    </row>
    <row r="28" spans="1:27" x14ac:dyDescent="0.35">
      <c r="A28" s="74"/>
      <c r="B28" s="152" t="s">
        <v>340</v>
      </c>
      <c r="C28" s="152" t="s">
        <v>340</v>
      </c>
      <c r="D28" s="152" t="s">
        <v>340</v>
      </c>
      <c r="E28" s="152"/>
      <c r="F28" s="152" t="s">
        <v>340</v>
      </c>
      <c r="G28" s="152" t="s">
        <v>340</v>
      </c>
      <c r="H28" s="152" t="s">
        <v>340</v>
      </c>
      <c r="I28" s="152"/>
      <c r="J28" s="152" t="s">
        <v>340</v>
      </c>
      <c r="K28" s="152" t="s">
        <v>340</v>
      </c>
      <c r="L28" s="152" t="s">
        <v>340</v>
      </c>
      <c r="M28" s="152"/>
      <c r="N28" s="152" t="s">
        <v>340</v>
      </c>
      <c r="O28" s="152" t="s">
        <v>340</v>
      </c>
      <c r="P28" s="152" t="s">
        <v>340</v>
      </c>
      <c r="Q28" s="152"/>
      <c r="R28" s="152" t="s">
        <v>340</v>
      </c>
      <c r="S28" s="152" t="s">
        <v>340</v>
      </c>
      <c r="T28" s="152" t="s">
        <v>340</v>
      </c>
      <c r="U28" s="152"/>
      <c r="V28" s="152" t="s">
        <v>340</v>
      </c>
      <c r="W28" s="152" t="s">
        <v>340</v>
      </c>
      <c r="X28" s="152" t="s">
        <v>340</v>
      </c>
      <c r="Y28" s="284"/>
    </row>
    <row r="29" spans="1:27" x14ac:dyDescent="0.35">
      <c r="A29" s="96" t="s">
        <v>303</v>
      </c>
      <c r="B29" s="157">
        <v>19.331792393359951</v>
      </c>
      <c r="C29" s="157">
        <v>24.340949033391915</v>
      </c>
      <c r="D29" s="157">
        <v>14.740233588401127</v>
      </c>
      <c r="E29" s="157"/>
      <c r="F29" s="157">
        <v>22.023809523809522</v>
      </c>
      <c r="G29" s="157">
        <v>25.418060200668897</v>
      </c>
      <c r="H29" s="157">
        <v>17.073170731707318</v>
      </c>
      <c r="I29" s="157"/>
      <c r="J29" s="157">
        <v>27.531645569620256</v>
      </c>
      <c r="K29" s="157">
        <v>34.023668639053255</v>
      </c>
      <c r="L29" s="157">
        <v>20.068027210884352</v>
      </c>
      <c r="M29" s="157"/>
      <c r="N29" s="157">
        <v>19.388954171562865</v>
      </c>
      <c r="O29" s="157">
        <v>25</v>
      </c>
      <c r="P29" s="157">
        <v>13.921113689095128</v>
      </c>
      <c r="Q29" s="157"/>
      <c r="R29" s="157">
        <v>20</v>
      </c>
      <c r="S29" s="157">
        <v>23.466257668711656</v>
      </c>
      <c r="T29" s="157">
        <v>17.076326002587322</v>
      </c>
      <c r="U29" s="157"/>
      <c r="V29" s="157">
        <v>13.734224201930214</v>
      </c>
      <c r="W29" s="157">
        <v>18.518518518518519</v>
      </c>
      <c r="X29" s="157">
        <v>10.256410256410255</v>
      </c>
      <c r="Y29" s="284"/>
    </row>
    <row r="30" spans="1:27" ht="14.5" thickBot="1" x14ac:dyDescent="0.4">
      <c r="A30" s="169" t="s">
        <v>299</v>
      </c>
      <c r="B30" s="152">
        <v>19.331792393359951</v>
      </c>
      <c r="C30" s="152">
        <v>24.340949033391915</v>
      </c>
      <c r="D30" s="152">
        <v>14.740233588401127</v>
      </c>
      <c r="E30" s="152"/>
      <c r="F30" s="152">
        <v>22.023809523809522</v>
      </c>
      <c r="G30" s="152">
        <v>25.418060200668897</v>
      </c>
      <c r="H30" s="152">
        <v>17.073170731707318</v>
      </c>
      <c r="I30" s="152"/>
      <c r="J30" s="152">
        <v>27.531645569620256</v>
      </c>
      <c r="K30" s="152">
        <v>34.023668639053255</v>
      </c>
      <c r="L30" s="152">
        <v>20.068027210884352</v>
      </c>
      <c r="M30" s="152"/>
      <c r="N30" s="152">
        <v>19.388954171562865</v>
      </c>
      <c r="O30" s="152">
        <v>25</v>
      </c>
      <c r="P30" s="152">
        <v>13.921113689095128</v>
      </c>
      <c r="Q30" s="152"/>
      <c r="R30" s="152">
        <v>20</v>
      </c>
      <c r="S30" s="152">
        <v>23.466257668711656</v>
      </c>
      <c r="T30" s="152">
        <v>17.076326002587322</v>
      </c>
      <c r="U30" s="152"/>
      <c r="V30" s="152">
        <v>13.734224201930214</v>
      </c>
      <c r="W30" s="152">
        <v>18.518518518518519</v>
      </c>
      <c r="X30" s="152">
        <v>10.256410256410255</v>
      </c>
      <c r="Y30" s="284"/>
    </row>
    <row r="31" spans="1:27" x14ac:dyDescent="0.3">
      <c r="A31" s="203" t="s">
        <v>305</v>
      </c>
      <c r="B31" s="181"/>
      <c r="C31" s="181"/>
      <c r="D31" s="181"/>
      <c r="E31" s="181"/>
      <c r="F31" s="181"/>
      <c r="G31" s="181"/>
      <c r="H31" s="181"/>
      <c r="I31" s="181"/>
      <c r="J31" s="181"/>
      <c r="K31" s="181"/>
      <c r="L31" s="181"/>
      <c r="M31" s="181"/>
      <c r="N31" s="181"/>
      <c r="O31" s="181"/>
      <c r="P31" s="181"/>
      <c r="Q31" s="181"/>
      <c r="R31" s="181"/>
      <c r="S31" s="181"/>
      <c r="T31" s="181"/>
      <c r="U31" s="181"/>
      <c r="V31" s="181"/>
      <c r="W31" s="181"/>
      <c r="X31" s="181"/>
      <c r="Y31" s="284"/>
    </row>
    <row r="32" spans="1:27" x14ac:dyDescent="0.35">
      <c r="A32" s="71"/>
      <c r="B32" s="152"/>
      <c r="C32" s="152"/>
      <c r="D32" s="152"/>
      <c r="E32" s="152"/>
      <c r="F32" s="152"/>
      <c r="G32" s="152"/>
      <c r="H32" s="152"/>
      <c r="I32" s="152"/>
      <c r="J32" s="152"/>
      <c r="K32" s="152"/>
      <c r="L32" s="152"/>
      <c r="M32" s="152"/>
      <c r="N32" s="152"/>
      <c r="O32" s="152"/>
      <c r="P32" s="152"/>
      <c r="Q32" s="152"/>
      <c r="R32" s="152"/>
      <c r="S32" s="152"/>
      <c r="T32" s="152"/>
      <c r="U32" s="152"/>
      <c r="V32" s="152"/>
      <c r="W32" s="152"/>
      <c r="X32" s="152"/>
      <c r="Y32" s="284"/>
    </row>
    <row r="33" spans="1:25" x14ac:dyDescent="0.35">
      <c r="A33" s="71"/>
      <c r="B33" s="71"/>
      <c r="C33" s="71"/>
      <c r="D33" s="71"/>
      <c r="E33" s="71"/>
      <c r="F33" s="71"/>
      <c r="G33" s="71"/>
      <c r="H33" s="71"/>
      <c r="I33" s="71"/>
      <c r="J33" s="71"/>
      <c r="K33" s="71"/>
      <c r="L33" s="71"/>
      <c r="M33" s="71"/>
      <c r="N33" s="71"/>
      <c r="O33" s="71"/>
      <c r="P33" s="71"/>
      <c r="Q33" s="71"/>
      <c r="R33" s="71"/>
      <c r="S33" s="71"/>
      <c r="T33" s="71"/>
      <c r="U33" s="71"/>
      <c r="V33" s="71"/>
      <c r="W33" s="71"/>
      <c r="X33" s="71"/>
      <c r="Y33" s="284"/>
    </row>
    <row r="34" spans="1:25" x14ac:dyDescent="0.35">
      <c r="A34" s="71"/>
      <c r="B34" s="71"/>
      <c r="C34" s="71"/>
      <c r="D34" s="71"/>
      <c r="E34" s="71"/>
      <c r="F34" s="71"/>
      <c r="G34" s="71"/>
      <c r="H34" s="71"/>
      <c r="I34" s="71"/>
      <c r="J34" s="71"/>
      <c r="K34" s="71"/>
      <c r="L34" s="71"/>
      <c r="M34" s="71"/>
      <c r="N34" s="71"/>
      <c r="O34" s="71"/>
      <c r="P34" s="71"/>
      <c r="Q34" s="71"/>
      <c r="R34" s="71"/>
      <c r="S34" s="71"/>
      <c r="T34" s="71"/>
      <c r="U34" s="71"/>
      <c r="V34" s="71"/>
      <c r="W34" s="71"/>
      <c r="X34" s="71"/>
      <c r="Y34" s="284"/>
    </row>
    <row r="35" spans="1:25" x14ac:dyDescent="0.35">
      <c r="A35" s="71"/>
      <c r="B35" s="71"/>
      <c r="C35" s="71"/>
      <c r="D35" s="71"/>
      <c r="E35" s="71"/>
      <c r="F35" s="71"/>
      <c r="G35" s="71"/>
      <c r="H35" s="71"/>
      <c r="I35" s="71"/>
      <c r="J35" s="71"/>
      <c r="K35" s="71"/>
      <c r="L35" s="71"/>
      <c r="M35" s="71"/>
      <c r="N35" s="71"/>
      <c r="O35" s="71"/>
      <c r="P35" s="71"/>
      <c r="Q35" s="71"/>
      <c r="R35" s="71"/>
      <c r="S35" s="71"/>
      <c r="T35" s="71"/>
      <c r="U35" s="71"/>
      <c r="V35" s="71"/>
      <c r="W35" s="71"/>
      <c r="X35" s="71"/>
      <c r="Y35" s="284"/>
    </row>
    <row r="36" spans="1:25" x14ac:dyDescent="0.35">
      <c r="A36" s="71"/>
      <c r="B36" s="71"/>
      <c r="C36" s="71"/>
      <c r="D36" s="71"/>
      <c r="E36" s="71"/>
      <c r="F36" s="71"/>
      <c r="G36" s="71"/>
      <c r="H36" s="71"/>
      <c r="I36" s="71"/>
      <c r="J36" s="71"/>
      <c r="K36" s="71"/>
      <c r="L36" s="71"/>
      <c r="M36" s="71"/>
      <c r="N36" s="71"/>
      <c r="O36" s="71"/>
      <c r="P36" s="71"/>
      <c r="Q36" s="71"/>
      <c r="R36" s="71"/>
      <c r="S36" s="71"/>
      <c r="T36" s="71"/>
      <c r="U36" s="71"/>
      <c r="V36" s="71"/>
      <c r="W36" s="71"/>
      <c r="X36" s="71"/>
      <c r="Y36" s="284"/>
    </row>
    <row r="37" spans="1:25" x14ac:dyDescent="0.35">
      <c r="A37" s="71"/>
      <c r="B37" s="71"/>
      <c r="C37" s="71"/>
      <c r="D37" s="71"/>
      <c r="E37" s="71"/>
      <c r="F37" s="71"/>
      <c r="G37" s="71"/>
      <c r="H37" s="71"/>
      <c r="I37" s="71"/>
      <c r="J37" s="71"/>
      <c r="K37" s="71"/>
      <c r="L37" s="71"/>
      <c r="M37" s="71"/>
      <c r="N37" s="71"/>
      <c r="O37" s="71"/>
      <c r="P37" s="71"/>
      <c r="Q37" s="71"/>
      <c r="R37" s="71"/>
      <c r="S37" s="71"/>
      <c r="T37" s="71"/>
      <c r="U37" s="71"/>
      <c r="V37" s="71"/>
      <c r="W37" s="71"/>
      <c r="X37" s="71"/>
      <c r="Y37" s="284"/>
    </row>
    <row r="38" spans="1:25" x14ac:dyDescent="0.35">
      <c r="A38" s="71"/>
      <c r="B38" s="71"/>
      <c r="C38" s="71"/>
      <c r="D38" s="71"/>
      <c r="E38" s="71"/>
      <c r="F38" s="71"/>
      <c r="G38" s="71"/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284"/>
    </row>
    <row r="39" spans="1:25" x14ac:dyDescent="0.35">
      <c r="A39" s="71"/>
      <c r="B39" s="71"/>
      <c r="C39" s="71"/>
      <c r="D39" s="71"/>
      <c r="E39" s="71"/>
      <c r="F39" s="71"/>
      <c r="G39" s="71"/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284"/>
    </row>
    <row r="40" spans="1:25" x14ac:dyDescent="0.35">
      <c r="A40" s="71"/>
      <c r="B40" s="71"/>
      <c r="C40" s="71"/>
      <c r="D40" s="71"/>
      <c r="E40" s="71"/>
      <c r="F40" s="71"/>
      <c r="G40" s="71"/>
      <c r="H40" s="71"/>
      <c r="I40" s="71"/>
      <c r="J40" s="71"/>
      <c r="K40" s="71"/>
      <c r="L40" s="71"/>
      <c r="M40" s="71"/>
      <c r="N40" s="71"/>
      <c r="O40" s="71"/>
      <c r="P40" s="71"/>
      <c r="Q40" s="71"/>
      <c r="R40" s="71"/>
      <c r="S40" s="71"/>
      <c r="T40" s="71"/>
      <c r="U40" s="71"/>
      <c r="V40" s="71"/>
      <c r="W40" s="71"/>
      <c r="X40" s="71"/>
      <c r="Y40" s="284"/>
    </row>
    <row r="41" spans="1:25" x14ac:dyDescent="0.35">
      <c r="A41" s="71"/>
      <c r="B41" s="71"/>
      <c r="C41" s="71"/>
      <c r="D41" s="71"/>
      <c r="E41" s="71"/>
      <c r="F41" s="71"/>
      <c r="G41" s="71"/>
      <c r="H41" s="71"/>
      <c r="I41" s="71"/>
      <c r="J41" s="71"/>
      <c r="K41" s="71"/>
      <c r="L41" s="71"/>
      <c r="M41" s="71"/>
      <c r="N41" s="71"/>
      <c r="O41" s="71"/>
      <c r="P41" s="71"/>
      <c r="Q41" s="71"/>
      <c r="R41" s="71"/>
      <c r="S41" s="71"/>
      <c r="T41" s="71"/>
      <c r="U41" s="71"/>
      <c r="V41" s="71"/>
      <c r="W41" s="71"/>
      <c r="X41" s="71"/>
      <c r="Y41" s="284"/>
    </row>
    <row r="42" spans="1:25" x14ac:dyDescent="0.35">
      <c r="A42" s="71"/>
      <c r="B42" s="71"/>
      <c r="C42" s="71"/>
      <c r="D42" s="71"/>
      <c r="E42" s="71"/>
      <c r="F42" s="71"/>
      <c r="G42" s="71"/>
      <c r="H42" s="71"/>
      <c r="I42" s="71"/>
      <c r="J42" s="71"/>
      <c r="K42" s="71"/>
      <c r="L42" s="71"/>
      <c r="M42" s="71"/>
      <c r="N42" s="71"/>
      <c r="O42" s="71"/>
      <c r="P42" s="71"/>
      <c r="Q42" s="71"/>
      <c r="R42" s="71"/>
      <c r="S42" s="71"/>
      <c r="T42" s="71"/>
      <c r="U42" s="71"/>
      <c r="V42" s="71"/>
      <c r="W42" s="71"/>
      <c r="X42" s="71"/>
      <c r="Y42" s="284"/>
    </row>
    <row r="43" spans="1:25" x14ac:dyDescent="0.35">
      <c r="A43" s="71"/>
      <c r="B43" s="71"/>
      <c r="C43" s="71"/>
      <c r="D43" s="71"/>
      <c r="E43" s="71"/>
      <c r="F43" s="71"/>
      <c r="G43" s="71"/>
      <c r="H43" s="71"/>
      <c r="I43" s="71"/>
      <c r="J43" s="71"/>
      <c r="K43" s="71"/>
      <c r="L43" s="71"/>
      <c r="M43" s="71"/>
      <c r="N43" s="71"/>
      <c r="O43" s="71"/>
      <c r="P43" s="71"/>
      <c r="Q43" s="71"/>
      <c r="R43" s="71"/>
      <c r="S43" s="71"/>
      <c r="T43" s="71"/>
      <c r="U43" s="71"/>
      <c r="V43" s="71"/>
      <c r="W43" s="71"/>
      <c r="X43" s="71"/>
      <c r="Y43" s="284"/>
    </row>
    <row r="44" spans="1:25" x14ac:dyDescent="0.35">
      <c r="A44" s="71"/>
      <c r="B44" s="71"/>
      <c r="C44" s="71"/>
      <c r="D44" s="71"/>
      <c r="E44" s="71"/>
      <c r="F44" s="71"/>
      <c r="G44" s="71"/>
      <c r="H44" s="71"/>
      <c r="I44" s="71"/>
      <c r="J44" s="71"/>
      <c r="K44" s="71"/>
      <c r="L44" s="71"/>
      <c r="M44" s="71"/>
      <c r="N44" s="71"/>
      <c r="O44" s="71"/>
      <c r="P44" s="71"/>
      <c r="Q44" s="71"/>
      <c r="R44" s="71"/>
      <c r="S44" s="71"/>
      <c r="T44" s="71"/>
      <c r="U44" s="71"/>
      <c r="V44" s="71"/>
      <c r="W44" s="71"/>
      <c r="X44" s="71"/>
      <c r="Y44" s="284"/>
    </row>
    <row r="45" spans="1:25" x14ac:dyDescent="0.35">
      <c r="A45" s="71"/>
      <c r="B45" s="71"/>
      <c r="C45" s="71"/>
      <c r="D45" s="71"/>
      <c r="E45" s="71"/>
      <c r="F45" s="71"/>
      <c r="G45" s="71"/>
      <c r="H45" s="71"/>
      <c r="I45" s="71"/>
      <c r="J45" s="71"/>
      <c r="K45" s="71"/>
      <c r="L45" s="71"/>
      <c r="M45" s="71"/>
      <c r="N45" s="71"/>
      <c r="O45" s="71"/>
      <c r="P45" s="71"/>
      <c r="Q45" s="71"/>
      <c r="R45" s="71"/>
      <c r="S45" s="71"/>
      <c r="T45" s="71"/>
      <c r="U45" s="71"/>
      <c r="V45" s="71"/>
      <c r="W45" s="71"/>
      <c r="X45" s="71"/>
      <c r="Y45" s="284"/>
    </row>
    <row r="46" spans="1:25" x14ac:dyDescent="0.35">
      <c r="A46" s="71"/>
      <c r="B46" s="71"/>
      <c r="C46" s="71"/>
      <c r="D46" s="71"/>
      <c r="E46" s="71"/>
      <c r="F46" s="71"/>
      <c r="G46" s="71"/>
      <c r="H46" s="71"/>
      <c r="I46" s="71"/>
      <c r="J46" s="71"/>
      <c r="K46" s="71"/>
      <c r="L46" s="71"/>
      <c r="M46" s="71"/>
      <c r="N46" s="71"/>
      <c r="O46" s="71"/>
      <c r="P46" s="71"/>
      <c r="Q46" s="71"/>
      <c r="R46" s="71"/>
      <c r="S46" s="71"/>
      <c r="T46" s="71"/>
      <c r="U46" s="71"/>
      <c r="V46" s="71"/>
      <c r="W46" s="71"/>
      <c r="X46" s="71"/>
      <c r="Y46" s="284"/>
    </row>
    <row r="47" spans="1:25" x14ac:dyDescent="0.35">
      <c r="A47" s="71"/>
      <c r="B47" s="71"/>
      <c r="C47" s="71"/>
      <c r="D47" s="71"/>
      <c r="E47" s="71"/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71"/>
      <c r="V47" s="71"/>
      <c r="W47" s="71"/>
      <c r="X47" s="71"/>
      <c r="Y47" s="284"/>
    </row>
    <row r="48" spans="1:25" x14ac:dyDescent="0.35">
      <c r="A48" s="71"/>
      <c r="B48" s="71"/>
      <c r="C48" s="71"/>
      <c r="D48" s="71"/>
      <c r="E48" s="71"/>
      <c r="F48" s="71"/>
      <c r="G48" s="71"/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71"/>
      <c r="V48" s="71"/>
      <c r="W48" s="71"/>
      <c r="X48" s="71"/>
      <c r="Y48" s="284"/>
    </row>
    <row r="49" spans="1:25" x14ac:dyDescent="0.35">
      <c r="A49" s="71"/>
      <c r="B49" s="71"/>
      <c r="C49" s="71"/>
      <c r="D49" s="71"/>
      <c r="E49" s="71"/>
      <c r="F49" s="71"/>
      <c r="G49" s="71"/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1"/>
      <c r="U49" s="71"/>
      <c r="V49" s="71"/>
      <c r="W49" s="71"/>
      <c r="X49" s="71"/>
      <c r="Y49" s="284"/>
    </row>
    <row r="50" spans="1:25" x14ac:dyDescent="0.35">
      <c r="A50" s="71"/>
      <c r="B50" s="71"/>
      <c r="C50" s="71"/>
      <c r="D50" s="71"/>
      <c r="E50" s="71"/>
      <c r="F50" s="71"/>
      <c r="G50" s="71"/>
      <c r="H50" s="71"/>
      <c r="I50" s="71"/>
      <c r="J50" s="71"/>
      <c r="K50" s="71"/>
      <c r="L50" s="71"/>
      <c r="M50" s="71"/>
      <c r="N50" s="71"/>
      <c r="O50" s="71"/>
      <c r="P50" s="71"/>
      <c r="Q50" s="71"/>
      <c r="R50" s="71"/>
      <c r="S50" s="71"/>
      <c r="T50" s="71"/>
      <c r="U50" s="71"/>
      <c r="V50" s="71"/>
      <c r="W50" s="71"/>
      <c r="X50" s="71"/>
      <c r="Y50" s="284"/>
    </row>
    <row r="51" spans="1:25" x14ac:dyDescent="0.35">
      <c r="A51" s="71"/>
      <c r="B51" s="71"/>
      <c r="C51" s="71"/>
      <c r="D51" s="71"/>
      <c r="E51" s="71"/>
      <c r="F51" s="71"/>
      <c r="G51" s="71"/>
      <c r="H51" s="71"/>
      <c r="I51" s="71"/>
      <c r="J51" s="71"/>
      <c r="K51" s="71"/>
      <c r="L51" s="71"/>
      <c r="M51" s="71"/>
      <c r="N51" s="71"/>
      <c r="O51" s="71"/>
      <c r="P51" s="71"/>
      <c r="Q51" s="71"/>
      <c r="R51" s="71"/>
      <c r="S51" s="71"/>
      <c r="T51" s="71"/>
      <c r="U51" s="71"/>
      <c r="V51" s="71"/>
      <c r="W51" s="71"/>
      <c r="X51" s="71"/>
      <c r="Y51" s="284"/>
    </row>
    <row r="52" spans="1:25" x14ac:dyDescent="0.35">
      <c r="A52" s="71"/>
      <c r="B52" s="71"/>
      <c r="C52" s="71"/>
      <c r="D52" s="71"/>
      <c r="E52" s="71"/>
      <c r="F52" s="71"/>
      <c r="G52" s="71"/>
      <c r="H52" s="71"/>
      <c r="I52" s="71"/>
      <c r="J52" s="71"/>
      <c r="K52" s="71"/>
      <c r="L52" s="71"/>
      <c r="M52" s="71"/>
      <c r="N52" s="71"/>
      <c r="O52" s="71"/>
      <c r="P52" s="71"/>
      <c r="Q52" s="71"/>
      <c r="R52" s="71"/>
      <c r="S52" s="71"/>
      <c r="T52" s="71"/>
      <c r="U52" s="71"/>
      <c r="V52" s="71"/>
      <c r="W52" s="71"/>
      <c r="X52" s="71"/>
      <c r="Y52" s="284"/>
    </row>
    <row r="53" spans="1:25" x14ac:dyDescent="0.35">
      <c r="A53" s="71"/>
      <c r="B53" s="71"/>
      <c r="C53" s="71"/>
      <c r="D53" s="71"/>
      <c r="E53" s="71"/>
      <c r="F53" s="71"/>
      <c r="G53" s="71"/>
      <c r="H53" s="71"/>
      <c r="I53" s="71"/>
      <c r="J53" s="71"/>
      <c r="K53" s="71"/>
      <c r="L53" s="71"/>
      <c r="M53" s="71"/>
      <c r="N53" s="71"/>
      <c r="O53" s="71"/>
      <c r="P53" s="71"/>
      <c r="Q53" s="71"/>
      <c r="R53" s="71"/>
      <c r="S53" s="71"/>
      <c r="T53" s="71"/>
      <c r="U53" s="71"/>
      <c r="V53" s="71"/>
      <c r="W53" s="71"/>
      <c r="X53" s="71"/>
      <c r="Y53" s="284"/>
    </row>
    <row r="54" spans="1:25" x14ac:dyDescent="0.35">
      <c r="A54" s="71"/>
      <c r="B54" s="71"/>
      <c r="C54" s="71"/>
      <c r="D54" s="71"/>
      <c r="E54" s="71"/>
      <c r="F54" s="71"/>
      <c r="G54" s="71"/>
      <c r="H54" s="71"/>
      <c r="I54" s="71"/>
      <c r="J54" s="71"/>
      <c r="K54" s="71"/>
      <c r="L54" s="71"/>
      <c r="M54" s="71"/>
      <c r="N54" s="71"/>
      <c r="O54" s="71"/>
      <c r="P54" s="71"/>
      <c r="Q54" s="71"/>
      <c r="R54" s="71"/>
      <c r="S54" s="71"/>
      <c r="T54" s="71"/>
      <c r="U54" s="71"/>
      <c r="V54" s="71"/>
      <c r="W54" s="71"/>
      <c r="X54" s="71"/>
      <c r="Y54" s="284"/>
    </row>
    <row r="55" spans="1:25" x14ac:dyDescent="0.35">
      <c r="A55" s="71"/>
      <c r="B55" s="71"/>
      <c r="C55" s="71"/>
      <c r="D55" s="71"/>
      <c r="E55" s="71"/>
      <c r="F55" s="71"/>
      <c r="G55" s="71"/>
      <c r="H55" s="71"/>
      <c r="I55" s="71"/>
      <c r="J55" s="71"/>
      <c r="K55" s="71"/>
      <c r="L55" s="71"/>
      <c r="M55" s="71"/>
      <c r="N55" s="71"/>
      <c r="O55" s="71"/>
      <c r="P55" s="71"/>
      <c r="Q55" s="71"/>
      <c r="R55" s="71"/>
      <c r="S55" s="71"/>
      <c r="T55" s="71"/>
      <c r="U55" s="71"/>
      <c r="V55" s="71"/>
      <c r="W55" s="71"/>
      <c r="X55" s="71"/>
      <c r="Y55" s="284"/>
    </row>
    <row r="56" spans="1:25" x14ac:dyDescent="0.35">
      <c r="A56" s="71"/>
      <c r="B56" s="71"/>
      <c r="C56" s="71"/>
      <c r="D56" s="71"/>
      <c r="E56" s="71"/>
      <c r="F56" s="71"/>
      <c r="G56" s="71"/>
      <c r="H56" s="71"/>
      <c r="I56" s="71"/>
      <c r="J56" s="71"/>
      <c r="K56" s="71"/>
      <c r="L56" s="71"/>
      <c r="M56" s="71"/>
      <c r="N56" s="71"/>
      <c r="O56" s="71"/>
      <c r="P56" s="71"/>
      <c r="Q56" s="71"/>
      <c r="R56" s="71"/>
      <c r="S56" s="71"/>
      <c r="T56" s="71"/>
      <c r="U56" s="71"/>
      <c r="V56" s="71"/>
      <c r="W56" s="71"/>
      <c r="X56" s="71"/>
      <c r="Y56" s="284"/>
    </row>
    <row r="57" spans="1:25" x14ac:dyDescent="0.35">
      <c r="A57" s="71"/>
      <c r="B57" s="71"/>
      <c r="C57" s="71"/>
      <c r="D57" s="71"/>
      <c r="E57" s="71"/>
      <c r="F57" s="71"/>
      <c r="G57" s="71"/>
      <c r="H57" s="71"/>
      <c r="I57" s="71"/>
      <c r="J57" s="71"/>
      <c r="K57" s="71"/>
      <c r="L57" s="71"/>
      <c r="M57" s="71"/>
      <c r="N57" s="71"/>
      <c r="O57" s="71"/>
      <c r="P57" s="71"/>
      <c r="Q57" s="71"/>
      <c r="R57" s="71"/>
      <c r="S57" s="71"/>
      <c r="T57" s="71"/>
      <c r="U57" s="71"/>
      <c r="V57" s="71"/>
      <c r="W57" s="71"/>
      <c r="X57" s="71"/>
      <c r="Y57" s="284"/>
    </row>
    <row r="58" spans="1:25" x14ac:dyDescent="0.35">
      <c r="A58" s="71"/>
      <c r="B58" s="71"/>
      <c r="C58" s="71"/>
      <c r="D58" s="71"/>
      <c r="E58" s="71"/>
      <c r="F58" s="71"/>
      <c r="G58" s="71"/>
      <c r="H58" s="71"/>
      <c r="I58" s="71"/>
      <c r="J58" s="71"/>
      <c r="K58" s="71"/>
      <c r="L58" s="71"/>
      <c r="M58" s="71"/>
      <c r="N58" s="71"/>
      <c r="O58" s="71"/>
      <c r="P58" s="71"/>
      <c r="Q58" s="71"/>
      <c r="R58" s="71"/>
      <c r="S58" s="71"/>
      <c r="T58" s="71"/>
      <c r="U58" s="71"/>
      <c r="V58" s="71"/>
      <c r="W58" s="71"/>
      <c r="X58" s="71"/>
      <c r="Y58" s="284"/>
    </row>
    <row r="59" spans="1:25" x14ac:dyDescent="0.35">
      <c r="A59" s="71"/>
      <c r="B59" s="71"/>
      <c r="C59" s="71"/>
      <c r="D59" s="71"/>
      <c r="E59" s="71"/>
      <c r="F59" s="71"/>
      <c r="G59" s="71"/>
      <c r="H59" s="71"/>
      <c r="I59" s="71"/>
      <c r="J59" s="71"/>
      <c r="K59" s="71"/>
      <c r="L59" s="71"/>
      <c r="M59" s="71"/>
      <c r="N59" s="71"/>
      <c r="O59" s="71"/>
      <c r="P59" s="71"/>
      <c r="Q59" s="71"/>
      <c r="R59" s="71"/>
      <c r="S59" s="71"/>
      <c r="T59" s="71"/>
      <c r="U59" s="71"/>
      <c r="V59" s="71"/>
      <c r="W59" s="71"/>
      <c r="X59" s="71"/>
      <c r="Y59" s="284"/>
    </row>
    <row r="60" spans="1:25" x14ac:dyDescent="0.35">
      <c r="A60" s="71"/>
      <c r="B60" s="71"/>
      <c r="C60" s="71"/>
      <c r="D60" s="71"/>
      <c r="E60" s="71"/>
      <c r="F60" s="71"/>
      <c r="G60" s="71"/>
      <c r="H60" s="71"/>
      <c r="I60" s="71"/>
      <c r="J60" s="71"/>
      <c r="K60" s="71"/>
      <c r="L60" s="71"/>
      <c r="M60" s="71"/>
      <c r="N60" s="71"/>
      <c r="O60" s="71"/>
      <c r="P60" s="71"/>
      <c r="Q60" s="71"/>
      <c r="R60" s="71"/>
      <c r="S60" s="71"/>
      <c r="T60" s="71"/>
      <c r="U60" s="71"/>
      <c r="V60" s="71"/>
      <c r="W60" s="71"/>
      <c r="X60" s="71"/>
      <c r="Y60" s="284"/>
    </row>
    <row r="61" spans="1:25" x14ac:dyDescent="0.35">
      <c r="A61" s="71"/>
      <c r="B61" s="71"/>
      <c r="C61" s="71"/>
      <c r="D61" s="71"/>
      <c r="E61" s="71"/>
      <c r="F61" s="71"/>
      <c r="G61" s="71"/>
      <c r="H61" s="71"/>
      <c r="I61" s="71"/>
      <c r="J61" s="71"/>
      <c r="K61" s="71"/>
      <c r="L61" s="71"/>
      <c r="M61" s="71"/>
      <c r="N61" s="71"/>
      <c r="O61" s="71"/>
      <c r="P61" s="71"/>
      <c r="Q61" s="71"/>
      <c r="R61" s="71"/>
      <c r="S61" s="71"/>
      <c r="T61" s="71"/>
      <c r="U61" s="71"/>
      <c r="V61" s="71"/>
      <c r="W61" s="71"/>
      <c r="X61" s="71"/>
      <c r="Y61" s="284"/>
    </row>
    <row r="62" spans="1:25" x14ac:dyDescent="0.35">
      <c r="A62" s="71"/>
      <c r="B62" s="71"/>
      <c r="C62" s="71"/>
      <c r="D62" s="71"/>
      <c r="E62" s="71"/>
      <c r="F62" s="71"/>
      <c r="G62" s="71"/>
      <c r="H62" s="71"/>
      <c r="I62" s="71"/>
      <c r="J62" s="71"/>
      <c r="K62" s="71"/>
      <c r="L62" s="71"/>
      <c r="M62" s="71"/>
      <c r="N62" s="71"/>
      <c r="O62" s="71"/>
      <c r="P62" s="71"/>
      <c r="Q62" s="71"/>
      <c r="R62" s="71"/>
      <c r="S62" s="71"/>
      <c r="T62" s="71"/>
      <c r="U62" s="71"/>
      <c r="V62" s="71"/>
      <c r="W62" s="71"/>
      <c r="X62" s="71"/>
      <c r="Y62" s="284"/>
    </row>
    <row r="63" spans="1:25" x14ac:dyDescent="0.35">
      <c r="A63" s="71"/>
      <c r="B63" s="71"/>
      <c r="C63" s="71"/>
      <c r="D63" s="71"/>
      <c r="E63" s="71"/>
      <c r="F63" s="71"/>
      <c r="G63" s="71"/>
      <c r="H63" s="71"/>
      <c r="I63" s="71"/>
      <c r="J63" s="71"/>
      <c r="K63" s="71"/>
      <c r="L63" s="71"/>
      <c r="M63" s="71"/>
      <c r="N63" s="71"/>
      <c r="O63" s="71"/>
      <c r="P63" s="71"/>
      <c r="Q63" s="71"/>
      <c r="R63" s="71"/>
      <c r="S63" s="71"/>
      <c r="T63" s="71"/>
      <c r="U63" s="71"/>
      <c r="V63" s="71"/>
      <c r="W63" s="71"/>
      <c r="X63" s="71"/>
      <c r="Y63" s="284"/>
    </row>
    <row r="64" spans="1:25" x14ac:dyDescent="0.35">
      <c r="A64" s="71"/>
      <c r="B64" s="71"/>
      <c r="C64" s="71"/>
      <c r="D64" s="71"/>
      <c r="E64" s="71"/>
      <c r="F64" s="71"/>
      <c r="G64" s="71"/>
      <c r="H64" s="71"/>
      <c r="I64" s="71"/>
      <c r="J64" s="71"/>
      <c r="K64" s="71"/>
      <c r="L64" s="71"/>
      <c r="M64" s="71"/>
      <c r="N64" s="71"/>
      <c r="O64" s="71"/>
      <c r="P64" s="71"/>
      <c r="Q64" s="71"/>
      <c r="R64" s="71"/>
      <c r="S64" s="71"/>
      <c r="T64" s="71"/>
      <c r="U64" s="71"/>
      <c r="V64" s="71"/>
      <c r="W64" s="71"/>
      <c r="X64" s="71"/>
      <c r="Y64" s="284"/>
    </row>
    <row r="65" spans="1:25" x14ac:dyDescent="0.35">
      <c r="A65" s="71"/>
      <c r="B65" s="71"/>
      <c r="C65" s="71"/>
      <c r="D65" s="71"/>
      <c r="E65" s="71"/>
      <c r="F65" s="71"/>
      <c r="G65" s="71"/>
      <c r="H65" s="71"/>
      <c r="I65" s="71"/>
      <c r="J65" s="71"/>
      <c r="K65" s="71"/>
      <c r="L65" s="71"/>
      <c r="M65" s="71"/>
      <c r="N65" s="71"/>
      <c r="O65" s="71"/>
      <c r="P65" s="71"/>
      <c r="Q65" s="71"/>
      <c r="R65" s="71"/>
      <c r="S65" s="71"/>
      <c r="T65" s="71"/>
      <c r="U65" s="71"/>
      <c r="V65" s="71"/>
      <c r="W65" s="71"/>
      <c r="X65" s="71"/>
      <c r="Y65" s="284"/>
    </row>
    <row r="66" spans="1:25" x14ac:dyDescent="0.35">
      <c r="A66" s="71"/>
      <c r="B66" s="71"/>
      <c r="C66" s="71"/>
      <c r="D66" s="71"/>
      <c r="E66" s="71"/>
      <c r="F66" s="71"/>
      <c r="G66" s="71"/>
      <c r="H66" s="71"/>
      <c r="I66" s="71"/>
      <c r="J66" s="71"/>
      <c r="K66" s="71"/>
      <c r="L66" s="71"/>
      <c r="M66" s="71"/>
      <c r="N66" s="71"/>
      <c r="O66" s="71"/>
      <c r="P66" s="71"/>
      <c r="Q66" s="71"/>
      <c r="R66" s="71"/>
      <c r="S66" s="71"/>
      <c r="T66" s="71"/>
      <c r="U66" s="71"/>
      <c r="V66" s="71"/>
      <c r="W66" s="71"/>
      <c r="X66" s="71"/>
      <c r="Y66" s="284"/>
    </row>
    <row r="67" spans="1:25" x14ac:dyDescent="0.35">
      <c r="A67" s="71"/>
      <c r="B67" s="71"/>
      <c r="C67" s="71"/>
      <c r="D67" s="71"/>
      <c r="E67" s="71"/>
      <c r="F67" s="71"/>
      <c r="G67" s="71"/>
      <c r="H67" s="71"/>
      <c r="I67" s="71"/>
      <c r="J67" s="71"/>
      <c r="K67" s="71"/>
      <c r="L67" s="71"/>
      <c r="M67" s="71"/>
      <c r="N67" s="71"/>
      <c r="O67" s="71"/>
      <c r="P67" s="71"/>
      <c r="Q67" s="71"/>
      <c r="R67" s="71"/>
      <c r="S67" s="71"/>
      <c r="T67" s="71"/>
      <c r="U67" s="71"/>
      <c r="V67" s="71"/>
      <c r="W67" s="71"/>
      <c r="X67" s="71"/>
      <c r="Y67" s="284"/>
    </row>
    <row r="68" spans="1:25" x14ac:dyDescent="0.35">
      <c r="A68" s="71"/>
      <c r="B68" s="71"/>
      <c r="C68" s="71"/>
      <c r="D68" s="71"/>
      <c r="E68" s="71"/>
      <c r="F68" s="71"/>
      <c r="G68" s="71"/>
      <c r="H68" s="71"/>
      <c r="I68" s="71"/>
      <c r="J68" s="71"/>
      <c r="K68" s="71"/>
      <c r="L68" s="71"/>
      <c r="M68" s="71"/>
      <c r="N68" s="71"/>
      <c r="O68" s="71"/>
      <c r="P68" s="71"/>
      <c r="Q68" s="71"/>
      <c r="R68" s="71"/>
      <c r="S68" s="71"/>
      <c r="T68" s="71"/>
      <c r="U68" s="71"/>
      <c r="V68" s="71"/>
      <c r="W68" s="71"/>
      <c r="X68" s="71"/>
      <c r="Y68" s="284"/>
    </row>
    <row r="69" spans="1:25" x14ac:dyDescent="0.35">
      <c r="A69" s="71"/>
      <c r="B69" s="71"/>
      <c r="C69" s="71"/>
      <c r="D69" s="71"/>
      <c r="E69" s="71"/>
      <c r="F69" s="71"/>
      <c r="G69" s="71"/>
      <c r="H69" s="71"/>
      <c r="I69" s="71"/>
      <c r="J69" s="71"/>
      <c r="K69" s="71"/>
      <c r="L69" s="71"/>
      <c r="M69" s="71"/>
      <c r="N69" s="71"/>
      <c r="O69" s="71"/>
      <c r="P69" s="71"/>
      <c r="Q69" s="71"/>
      <c r="R69" s="71"/>
      <c r="S69" s="71"/>
      <c r="T69" s="71"/>
      <c r="U69" s="71"/>
      <c r="V69" s="71"/>
      <c r="W69" s="71"/>
      <c r="X69" s="71"/>
      <c r="Y69" s="284"/>
    </row>
    <row r="70" spans="1:25" x14ac:dyDescent="0.35">
      <c r="A70" s="71"/>
      <c r="B70" s="71"/>
      <c r="C70" s="71"/>
      <c r="D70" s="71"/>
      <c r="E70" s="71"/>
      <c r="F70" s="71"/>
      <c r="G70" s="71"/>
      <c r="H70" s="71"/>
      <c r="I70" s="71"/>
      <c r="J70" s="71"/>
      <c r="K70" s="71"/>
      <c r="L70" s="71"/>
      <c r="M70" s="71"/>
      <c r="N70" s="71"/>
      <c r="O70" s="71"/>
      <c r="P70" s="71"/>
      <c r="Q70" s="71"/>
      <c r="R70" s="71"/>
      <c r="S70" s="71"/>
      <c r="T70" s="71"/>
      <c r="U70" s="71"/>
      <c r="V70" s="71"/>
      <c r="W70" s="71"/>
      <c r="X70" s="71"/>
      <c r="Y70" s="284"/>
    </row>
    <row r="71" spans="1:25" x14ac:dyDescent="0.35">
      <c r="A71" s="71"/>
      <c r="B71" s="71"/>
      <c r="C71" s="71"/>
      <c r="D71" s="71"/>
      <c r="E71" s="71"/>
      <c r="F71" s="71"/>
      <c r="G71" s="71"/>
      <c r="H71" s="71"/>
      <c r="I71" s="71"/>
      <c r="J71" s="71"/>
      <c r="K71" s="71"/>
      <c r="L71" s="71"/>
      <c r="M71" s="71"/>
      <c r="N71" s="71"/>
      <c r="O71" s="71"/>
      <c r="P71" s="71"/>
      <c r="Q71" s="71"/>
      <c r="R71" s="71"/>
      <c r="S71" s="71"/>
      <c r="T71" s="71"/>
      <c r="U71" s="71"/>
      <c r="V71" s="71"/>
      <c r="W71" s="71"/>
      <c r="X71" s="71"/>
      <c r="Y71" s="284"/>
    </row>
    <row r="72" spans="1:25" x14ac:dyDescent="0.35">
      <c r="A72" s="71"/>
      <c r="B72" s="71"/>
      <c r="C72" s="71"/>
      <c r="D72" s="71"/>
      <c r="E72" s="71"/>
      <c r="F72" s="71"/>
      <c r="G72" s="71"/>
      <c r="H72" s="71"/>
      <c r="I72" s="71"/>
      <c r="J72" s="71"/>
      <c r="K72" s="71"/>
      <c r="L72" s="71"/>
      <c r="M72" s="71"/>
      <c r="N72" s="71"/>
      <c r="O72" s="71"/>
      <c r="P72" s="71"/>
      <c r="Q72" s="71"/>
      <c r="R72" s="71"/>
      <c r="S72" s="71"/>
      <c r="T72" s="71"/>
      <c r="U72" s="71"/>
      <c r="V72" s="71"/>
      <c r="W72" s="71"/>
      <c r="X72" s="71"/>
      <c r="Y72" s="284"/>
    </row>
    <row r="73" spans="1:25" x14ac:dyDescent="0.35">
      <c r="A73" s="71"/>
      <c r="B73" s="71"/>
      <c r="C73" s="71"/>
      <c r="D73" s="71"/>
      <c r="E73" s="71"/>
      <c r="F73" s="71"/>
      <c r="G73" s="71"/>
      <c r="H73" s="71"/>
      <c r="I73" s="71"/>
      <c r="J73" s="71"/>
      <c r="K73" s="71"/>
      <c r="L73" s="71"/>
      <c r="M73" s="71"/>
      <c r="N73" s="71"/>
      <c r="O73" s="71"/>
      <c r="P73" s="71"/>
      <c r="Q73" s="71"/>
      <c r="R73" s="71"/>
      <c r="S73" s="71"/>
      <c r="T73" s="71"/>
      <c r="U73" s="71"/>
      <c r="V73" s="71"/>
      <c r="W73" s="71"/>
      <c r="X73" s="71"/>
      <c r="Y73" s="284"/>
    </row>
    <row r="74" spans="1:25" x14ac:dyDescent="0.35">
      <c r="A74" s="71"/>
      <c r="B74" s="71"/>
      <c r="C74" s="71"/>
      <c r="D74" s="71"/>
      <c r="E74" s="71"/>
      <c r="F74" s="71"/>
      <c r="G74" s="71"/>
      <c r="H74" s="71"/>
      <c r="I74" s="71"/>
      <c r="J74" s="71"/>
      <c r="K74" s="71"/>
      <c r="L74" s="71"/>
      <c r="M74" s="71"/>
      <c r="N74" s="71"/>
      <c r="O74" s="71"/>
      <c r="P74" s="71"/>
      <c r="Q74" s="71"/>
      <c r="R74" s="71"/>
      <c r="S74" s="71"/>
      <c r="T74" s="71"/>
      <c r="U74" s="71"/>
      <c r="V74" s="71"/>
      <c r="W74" s="71"/>
      <c r="X74" s="71"/>
      <c r="Y74" s="284"/>
    </row>
    <row r="75" spans="1:25" x14ac:dyDescent="0.35">
      <c r="A75" s="71"/>
      <c r="B75" s="71"/>
      <c r="C75" s="71"/>
      <c r="D75" s="71"/>
      <c r="E75" s="71"/>
      <c r="F75" s="71"/>
      <c r="G75" s="71"/>
      <c r="H75" s="71"/>
      <c r="I75" s="71"/>
      <c r="J75" s="71"/>
      <c r="K75" s="71"/>
      <c r="L75" s="71"/>
      <c r="M75" s="71"/>
      <c r="N75" s="71"/>
      <c r="O75" s="71"/>
      <c r="P75" s="71"/>
      <c r="Q75" s="71"/>
      <c r="R75" s="71"/>
      <c r="S75" s="71"/>
      <c r="T75" s="71"/>
      <c r="U75" s="71"/>
      <c r="V75" s="71"/>
      <c r="W75" s="71"/>
      <c r="X75" s="71"/>
      <c r="Y75" s="284"/>
    </row>
    <row r="76" spans="1:25" x14ac:dyDescent="0.35">
      <c r="A76" s="71"/>
      <c r="B76" s="71"/>
      <c r="C76" s="71"/>
      <c r="D76" s="71"/>
      <c r="E76" s="71"/>
      <c r="F76" s="71"/>
      <c r="G76" s="71"/>
      <c r="H76" s="71"/>
      <c r="I76" s="71"/>
      <c r="J76" s="71"/>
      <c r="K76" s="71"/>
      <c r="L76" s="71"/>
      <c r="M76" s="71"/>
      <c r="N76" s="71"/>
      <c r="O76" s="71"/>
      <c r="P76" s="71"/>
      <c r="Q76" s="71"/>
      <c r="R76" s="71"/>
      <c r="S76" s="71"/>
      <c r="T76" s="71"/>
      <c r="U76" s="71"/>
      <c r="V76" s="71"/>
      <c r="W76" s="71"/>
      <c r="X76" s="71"/>
      <c r="Y76" s="284"/>
    </row>
    <row r="77" spans="1:25" x14ac:dyDescent="0.35">
      <c r="A77" s="71"/>
      <c r="B77" s="71"/>
      <c r="C77" s="71"/>
      <c r="D77" s="71"/>
      <c r="E77" s="71"/>
      <c r="F77" s="71"/>
      <c r="G77" s="71"/>
      <c r="H77" s="71"/>
      <c r="I77" s="71"/>
      <c r="J77" s="71"/>
      <c r="K77" s="71"/>
      <c r="L77" s="71"/>
      <c r="M77" s="71"/>
      <c r="N77" s="71"/>
      <c r="O77" s="71"/>
      <c r="P77" s="71"/>
      <c r="Q77" s="71"/>
      <c r="R77" s="71"/>
      <c r="S77" s="71"/>
      <c r="T77" s="71"/>
      <c r="U77" s="71"/>
      <c r="V77" s="71"/>
      <c r="W77" s="71"/>
      <c r="X77" s="71"/>
      <c r="Y77" s="284"/>
    </row>
    <row r="78" spans="1:25" x14ac:dyDescent="0.35">
      <c r="A78" s="71"/>
      <c r="B78" s="71"/>
      <c r="C78" s="71"/>
      <c r="D78" s="71"/>
      <c r="E78" s="71"/>
      <c r="F78" s="71"/>
      <c r="G78" s="71"/>
      <c r="H78" s="71"/>
      <c r="I78" s="71"/>
      <c r="J78" s="71"/>
      <c r="K78" s="71"/>
      <c r="L78" s="71"/>
      <c r="M78" s="71"/>
      <c r="N78" s="71"/>
      <c r="O78" s="71"/>
      <c r="P78" s="71"/>
      <c r="Q78" s="71"/>
      <c r="R78" s="71"/>
      <c r="S78" s="71"/>
      <c r="T78" s="71"/>
      <c r="U78" s="71"/>
      <c r="V78" s="71"/>
      <c r="W78" s="71"/>
      <c r="X78" s="71"/>
      <c r="Y78" s="284"/>
    </row>
    <row r="79" spans="1:25" x14ac:dyDescent="0.35">
      <c r="A79" s="71"/>
      <c r="B79" s="71"/>
      <c r="C79" s="71"/>
      <c r="D79" s="71"/>
      <c r="E79" s="71"/>
      <c r="F79" s="71"/>
      <c r="G79" s="71"/>
      <c r="H79" s="71"/>
      <c r="I79" s="71"/>
      <c r="J79" s="71"/>
      <c r="K79" s="71"/>
      <c r="L79" s="71"/>
      <c r="M79" s="71"/>
      <c r="N79" s="71"/>
      <c r="O79" s="71"/>
      <c r="P79" s="71"/>
      <c r="Q79" s="71"/>
      <c r="R79" s="71"/>
      <c r="S79" s="71"/>
      <c r="T79" s="71"/>
      <c r="U79" s="71"/>
      <c r="V79" s="71"/>
      <c r="W79" s="71"/>
      <c r="X79" s="71"/>
      <c r="Y79" s="284"/>
    </row>
    <row r="80" spans="1:25" x14ac:dyDescent="0.35">
      <c r="A80" s="71"/>
      <c r="B80" s="71"/>
      <c r="C80" s="71"/>
      <c r="D80" s="71"/>
      <c r="E80" s="71"/>
      <c r="F80" s="71"/>
      <c r="G80" s="71"/>
      <c r="H80" s="71"/>
      <c r="I80" s="71"/>
      <c r="J80" s="71"/>
      <c r="K80" s="71"/>
      <c r="L80" s="71"/>
      <c r="M80" s="71"/>
      <c r="N80" s="71"/>
      <c r="O80" s="71"/>
      <c r="P80" s="71"/>
      <c r="Q80" s="71"/>
      <c r="R80" s="71"/>
      <c r="S80" s="71"/>
      <c r="T80" s="71"/>
      <c r="U80" s="71"/>
      <c r="V80" s="71"/>
      <c r="W80" s="71"/>
      <c r="X80" s="71"/>
      <c r="Y80" s="284"/>
    </row>
    <row r="81" spans="1:25" x14ac:dyDescent="0.35">
      <c r="A81" s="71"/>
      <c r="B81" s="71"/>
      <c r="C81" s="71"/>
      <c r="D81" s="71"/>
      <c r="E81" s="71"/>
      <c r="F81" s="71"/>
      <c r="G81" s="71"/>
      <c r="H81" s="71"/>
      <c r="I81" s="71"/>
      <c r="J81" s="71"/>
      <c r="K81" s="71"/>
      <c r="L81" s="71"/>
      <c r="M81" s="71"/>
      <c r="N81" s="71"/>
      <c r="O81" s="71"/>
      <c r="P81" s="71"/>
      <c r="Q81" s="71"/>
      <c r="R81" s="71"/>
      <c r="S81" s="71"/>
      <c r="T81" s="71"/>
      <c r="U81" s="71"/>
      <c r="V81" s="71"/>
      <c r="W81" s="71"/>
      <c r="X81" s="71"/>
      <c r="Y81" s="284"/>
    </row>
    <row r="82" spans="1:25" x14ac:dyDescent="0.35">
      <c r="A82" s="71"/>
      <c r="B82" s="71"/>
      <c r="C82" s="71"/>
      <c r="D82" s="71"/>
      <c r="E82" s="71"/>
      <c r="F82" s="71"/>
      <c r="G82" s="71"/>
      <c r="H82" s="71"/>
      <c r="I82" s="71"/>
      <c r="J82" s="71"/>
      <c r="K82" s="71"/>
      <c r="L82" s="71"/>
      <c r="M82" s="71"/>
      <c r="N82" s="71"/>
      <c r="O82" s="71"/>
      <c r="P82" s="71"/>
      <c r="Q82" s="71"/>
      <c r="R82" s="71"/>
      <c r="S82" s="71"/>
      <c r="T82" s="71"/>
      <c r="U82" s="71"/>
      <c r="V82" s="71"/>
      <c r="W82" s="71"/>
      <c r="X82" s="71"/>
      <c r="Y82" s="284"/>
    </row>
    <row r="83" spans="1:25" x14ac:dyDescent="0.35">
      <c r="A83" s="71"/>
      <c r="B83" s="71"/>
      <c r="C83" s="71"/>
      <c r="D83" s="71"/>
      <c r="E83" s="71"/>
      <c r="F83" s="71"/>
      <c r="G83" s="71"/>
      <c r="H83" s="71"/>
      <c r="I83" s="71"/>
      <c r="J83" s="71"/>
      <c r="K83" s="71"/>
      <c r="L83" s="71"/>
      <c r="M83" s="71"/>
      <c r="N83" s="71"/>
      <c r="O83" s="71"/>
      <c r="P83" s="71"/>
      <c r="Q83" s="71"/>
      <c r="R83" s="71"/>
      <c r="S83" s="71"/>
      <c r="T83" s="71"/>
      <c r="U83" s="71"/>
      <c r="V83" s="71"/>
      <c r="W83" s="71"/>
      <c r="X83" s="71"/>
      <c r="Y83" s="284"/>
    </row>
    <row r="84" spans="1:25" x14ac:dyDescent="0.35">
      <c r="A84" s="71"/>
      <c r="B84" s="71"/>
      <c r="C84" s="71"/>
      <c r="D84" s="71"/>
      <c r="E84" s="71"/>
      <c r="F84" s="71"/>
      <c r="G84" s="71"/>
      <c r="H84" s="71"/>
      <c r="I84" s="71"/>
      <c r="J84" s="71"/>
      <c r="K84" s="71"/>
      <c r="L84" s="71"/>
      <c r="M84" s="71"/>
      <c r="N84" s="71"/>
      <c r="O84" s="71"/>
      <c r="P84" s="71"/>
      <c r="Q84" s="71"/>
      <c r="R84" s="71"/>
      <c r="S84" s="71"/>
      <c r="T84" s="71"/>
      <c r="U84" s="71"/>
      <c r="V84" s="71"/>
      <c r="W84" s="71"/>
      <c r="X84" s="71"/>
      <c r="Y84" s="284"/>
    </row>
    <row r="85" spans="1:25" x14ac:dyDescent="0.35">
      <c r="A85" s="71"/>
      <c r="B85" s="71"/>
      <c r="C85" s="71"/>
      <c r="D85" s="71"/>
      <c r="E85" s="71"/>
      <c r="F85" s="71"/>
      <c r="G85" s="71"/>
      <c r="H85" s="71"/>
      <c r="I85" s="71"/>
      <c r="J85" s="71"/>
      <c r="K85" s="71"/>
      <c r="L85" s="71"/>
      <c r="M85" s="71"/>
      <c r="N85" s="71"/>
      <c r="O85" s="71"/>
      <c r="P85" s="71"/>
      <c r="Q85" s="71"/>
      <c r="R85" s="71"/>
      <c r="S85" s="71"/>
      <c r="T85" s="71"/>
      <c r="U85" s="71"/>
      <c r="V85" s="71"/>
      <c r="W85" s="71"/>
      <c r="X85" s="71"/>
      <c r="Y85" s="284"/>
    </row>
    <row r="86" spans="1:25" x14ac:dyDescent="0.35">
      <c r="A86" s="71"/>
      <c r="B86" s="71"/>
      <c r="C86" s="71"/>
      <c r="D86" s="71"/>
      <c r="E86" s="71"/>
      <c r="F86" s="71"/>
      <c r="G86" s="71"/>
      <c r="H86" s="71"/>
      <c r="I86" s="71"/>
      <c r="J86" s="71"/>
      <c r="K86" s="71"/>
      <c r="L86" s="71"/>
      <c r="M86" s="71"/>
      <c r="N86" s="71"/>
      <c r="O86" s="71"/>
      <c r="P86" s="71"/>
      <c r="Q86" s="71"/>
      <c r="R86" s="71"/>
      <c r="S86" s="71"/>
      <c r="T86" s="71"/>
      <c r="U86" s="71"/>
      <c r="V86" s="71"/>
      <c r="W86" s="71"/>
      <c r="X86" s="71"/>
      <c r="Y86" s="284"/>
    </row>
    <row r="87" spans="1:25" x14ac:dyDescent="0.35">
      <c r="A87" s="71"/>
      <c r="B87" s="71"/>
      <c r="C87" s="71"/>
      <c r="D87" s="71"/>
      <c r="E87" s="71"/>
      <c r="F87" s="71"/>
      <c r="G87" s="71"/>
      <c r="H87" s="71"/>
      <c r="I87" s="71"/>
      <c r="J87" s="71"/>
      <c r="K87" s="71"/>
      <c r="L87" s="71"/>
      <c r="M87" s="71"/>
      <c r="N87" s="71"/>
      <c r="O87" s="71"/>
      <c r="P87" s="71"/>
      <c r="Q87" s="71"/>
      <c r="R87" s="71"/>
      <c r="S87" s="71"/>
      <c r="T87" s="71"/>
      <c r="U87" s="71"/>
      <c r="V87" s="71"/>
      <c r="W87" s="71"/>
      <c r="X87" s="71"/>
      <c r="Y87" s="284"/>
    </row>
    <row r="88" spans="1:25" x14ac:dyDescent="0.35">
      <c r="A88" s="71"/>
      <c r="B88" s="71"/>
      <c r="C88" s="71"/>
      <c r="D88" s="71"/>
      <c r="E88" s="71"/>
      <c r="F88" s="71"/>
      <c r="G88" s="71"/>
      <c r="H88" s="71"/>
      <c r="I88" s="71"/>
      <c r="J88" s="71"/>
      <c r="K88" s="71"/>
      <c r="L88" s="71"/>
      <c r="M88" s="71"/>
      <c r="N88" s="71"/>
      <c r="O88" s="71"/>
      <c r="P88" s="71"/>
      <c r="Q88" s="71"/>
      <c r="R88" s="71"/>
      <c r="S88" s="71"/>
      <c r="T88" s="71"/>
      <c r="U88" s="71"/>
      <c r="V88" s="71"/>
      <c r="W88" s="71"/>
      <c r="X88" s="71"/>
      <c r="Y88" s="284"/>
    </row>
    <row r="89" spans="1:25" x14ac:dyDescent="0.35">
      <c r="A89" s="71"/>
      <c r="B89" s="71"/>
      <c r="C89" s="71"/>
      <c r="D89" s="71"/>
      <c r="E89" s="71"/>
      <c r="F89" s="71"/>
      <c r="G89" s="71"/>
      <c r="H89" s="71"/>
      <c r="I89" s="71"/>
      <c r="J89" s="71"/>
      <c r="K89" s="71"/>
      <c r="L89" s="71"/>
      <c r="M89" s="71"/>
      <c r="N89" s="71"/>
      <c r="O89" s="71"/>
      <c r="P89" s="71"/>
      <c r="Q89" s="71"/>
      <c r="R89" s="71"/>
      <c r="S89" s="71"/>
      <c r="T89" s="71"/>
      <c r="U89" s="71"/>
      <c r="V89" s="71"/>
      <c r="W89" s="71"/>
      <c r="X89" s="71"/>
      <c r="Y89" s="284"/>
    </row>
    <row r="90" spans="1:25" x14ac:dyDescent="0.35">
      <c r="A90" s="71"/>
      <c r="B90" s="71"/>
      <c r="C90" s="71"/>
      <c r="D90" s="71"/>
      <c r="E90" s="71"/>
      <c r="F90" s="71"/>
      <c r="G90" s="71"/>
      <c r="H90" s="71"/>
      <c r="I90" s="71"/>
      <c r="J90" s="71"/>
      <c r="K90" s="71"/>
      <c r="L90" s="71"/>
      <c r="M90" s="71"/>
      <c r="N90" s="71"/>
      <c r="O90" s="71"/>
      <c r="P90" s="71"/>
      <c r="Q90" s="71"/>
      <c r="R90" s="71"/>
      <c r="S90" s="71"/>
      <c r="T90" s="71"/>
      <c r="U90" s="71"/>
      <c r="V90" s="71"/>
      <c r="W90" s="71"/>
      <c r="X90" s="71"/>
      <c r="Y90" s="284"/>
    </row>
    <row r="91" spans="1:25" x14ac:dyDescent="0.35">
      <c r="A91" s="71"/>
      <c r="B91" s="71"/>
      <c r="C91" s="71"/>
      <c r="D91" s="71"/>
      <c r="E91" s="71"/>
      <c r="F91" s="71"/>
      <c r="G91" s="71"/>
      <c r="H91" s="71"/>
      <c r="I91" s="71"/>
      <c r="J91" s="71"/>
      <c r="K91" s="71"/>
      <c r="L91" s="71"/>
      <c r="M91" s="71"/>
      <c r="N91" s="71"/>
      <c r="O91" s="71"/>
      <c r="P91" s="71"/>
      <c r="Q91" s="71"/>
      <c r="R91" s="71"/>
      <c r="S91" s="71"/>
      <c r="T91" s="71"/>
      <c r="U91" s="71"/>
      <c r="V91" s="71"/>
      <c r="W91" s="71"/>
      <c r="X91" s="71"/>
      <c r="Y91" s="284"/>
    </row>
    <row r="92" spans="1:25" x14ac:dyDescent="0.35">
      <c r="A92" s="71"/>
      <c r="B92" s="71"/>
      <c r="C92" s="71"/>
      <c r="D92" s="71"/>
      <c r="E92" s="71"/>
      <c r="F92" s="71"/>
      <c r="G92" s="71"/>
      <c r="H92" s="71"/>
      <c r="I92" s="71"/>
      <c r="J92" s="71"/>
      <c r="K92" s="71"/>
      <c r="L92" s="71"/>
      <c r="M92" s="71"/>
      <c r="N92" s="71"/>
      <c r="O92" s="71"/>
      <c r="P92" s="71"/>
      <c r="Q92" s="71"/>
      <c r="R92" s="71"/>
      <c r="S92" s="71"/>
      <c r="T92" s="71"/>
      <c r="U92" s="71"/>
      <c r="V92" s="71"/>
      <c r="W92" s="71"/>
      <c r="X92" s="71"/>
      <c r="Y92" s="284"/>
    </row>
    <row r="93" spans="1:25" x14ac:dyDescent="0.35">
      <c r="A93" s="71"/>
      <c r="B93" s="71"/>
      <c r="C93" s="71"/>
      <c r="D93" s="71"/>
      <c r="E93" s="71"/>
      <c r="F93" s="71"/>
      <c r="G93" s="71"/>
      <c r="H93" s="71"/>
      <c r="I93" s="71"/>
      <c r="J93" s="71"/>
      <c r="K93" s="71"/>
      <c r="L93" s="71"/>
      <c r="M93" s="71"/>
      <c r="N93" s="71"/>
      <c r="O93" s="71"/>
      <c r="P93" s="71"/>
      <c r="Q93" s="71"/>
      <c r="R93" s="71"/>
      <c r="S93" s="71"/>
      <c r="T93" s="71"/>
      <c r="U93" s="71"/>
      <c r="V93" s="71"/>
      <c r="W93" s="71"/>
      <c r="X93" s="71"/>
      <c r="Y93" s="284"/>
    </row>
    <row r="94" spans="1:25" x14ac:dyDescent="0.35">
      <c r="A94" s="71"/>
      <c r="B94" s="71"/>
      <c r="C94" s="71"/>
      <c r="D94" s="71"/>
      <c r="E94" s="71"/>
      <c r="F94" s="71"/>
      <c r="G94" s="71"/>
      <c r="H94" s="71"/>
      <c r="I94" s="71"/>
      <c r="J94" s="71"/>
      <c r="K94" s="71"/>
      <c r="L94" s="71"/>
      <c r="M94" s="71"/>
      <c r="N94" s="71"/>
      <c r="O94" s="71"/>
      <c r="P94" s="71"/>
      <c r="Q94" s="71"/>
      <c r="R94" s="71"/>
      <c r="S94" s="71"/>
      <c r="T94" s="71"/>
      <c r="U94" s="71"/>
      <c r="V94" s="71"/>
      <c r="W94" s="71"/>
      <c r="X94" s="71"/>
      <c r="Y94" s="284"/>
    </row>
    <row r="95" spans="1:25" x14ac:dyDescent="0.35">
      <c r="A95" s="71"/>
      <c r="B95" s="71"/>
      <c r="C95" s="71"/>
      <c r="D95" s="71"/>
      <c r="E95" s="71"/>
      <c r="F95" s="71"/>
      <c r="G95" s="71"/>
      <c r="H95" s="71"/>
      <c r="I95" s="71"/>
      <c r="J95" s="71"/>
      <c r="K95" s="71"/>
      <c r="L95" s="71"/>
      <c r="M95" s="71"/>
      <c r="N95" s="71"/>
      <c r="O95" s="71"/>
      <c r="P95" s="71"/>
      <c r="Q95" s="71"/>
      <c r="R95" s="71"/>
      <c r="S95" s="71"/>
      <c r="T95" s="71"/>
      <c r="U95" s="71"/>
      <c r="V95" s="71"/>
      <c r="W95" s="71"/>
      <c r="X95" s="71"/>
      <c r="Y95" s="284"/>
    </row>
    <row r="96" spans="1:25" x14ac:dyDescent="0.35">
      <c r="A96" s="71"/>
      <c r="B96" s="71"/>
      <c r="C96" s="71"/>
      <c r="D96" s="71"/>
      <c r="E96" s="71"/>
      <c r="F96" s="71"/>
      <c r="G96" s="71"/>
      <c r="H96" s="71"/>
      <c r="I96" s="71"/>
      <c r="J96" s="71"/>
      <c r="K96" s="71"/>
      <c r="L96" s="71"/>
      <c r="M96" s="71"/>
      <c r="N96" s="71"/>
      <c r="O96" s="71"/>
      <c r="P96" s="71"/>
      <c r="Q96" s="71"/>
      <c r="R96" s="71"/>
      <c r="S96" s="71"/>
      <c r="T96" s="71"/>
      <c r="U96" s="71"/>
      <c r="V96" s="71"/>
      <c r="W96" s="71"/>
      <c r="X96" s="71"/>
      <c r="Y96" s="284"/>
    </row>
    <row r="97" spans="1:25" x14ac:dyDescent="0.35">
      <c r="A97" s="71"/>
      <c r="B97" s="71"/>
      <c r="C97" s="71"/>
      <c r="D97" s="71"/>
      <c r="E97" s="71"/>
      <c r="F97" s="71"/>
      <c r="G97" s="71"/>
      <c r="H97" s="71"/>
      <c r="I97" s="71"/>
      <c r="J97" s="71"/>
      <c r="K97" s="71"/>
      <c r="L97" s="71"/>
      <c r="M97" s="71"/>
      <c r="N97" s="71"/>
      <c r="O97" s="71"/>
      <c r="P97" s="71"/>
      <c r="Q97" s="71"/>
      <c r="R97" s="71"/>
      <c r="S97" s="71"/>
      <c r="T97" s="71"/>
      <c r="U97" s="71"/>
      <c r="V97" s="71"/>
      <c r="W97" s="71"/>
      <c r="X97" s="71"/>
      <c r="Y97" s="284"/>
    </row>
    <row r="98" spans="1:25" x14ac:dyDescent="0.35">
      <c r="A98" s="71"/>
      <c r="B98" s="71"/>
      <c r="C98" s="71"/>
      <c r="D98" s="71"/>
      <c r="E98" s="71"/>
      <c r="F98" s="71"/>
      <c r="G98" s="71"/>
      <c r="H98" s="71"/>
      <c r="I98" s="71"/>
      <c r="J98" s="71"/>
      <c r="K98" s="71"/>
      <c r="L98" s="71"/>
      <c r="M98" s="71"/>
      <c r="N98" s="71"/>
      <c r="O98" s="71"/>
      <c r="P98" s="71"/>
      <c r="Q98" s="71"/>
      <c r="R98" s="71"/>
      <c r="S98" s="71"/>
      <c r="T98" s="71"/>
      <c r="U98" s="71"/>
      <c r="V98" s="71"/>
      <c r="W98" s="71"/>
      <c r="X98" s="71"/>
      <c r="Y98" s="284"/>
    </row>
    <row r="99" spans="1:25" x14ac:dyDescent="0.35">
      <c r="A99" s="71"/>
      <c r="B99" s="71"/>
      <c r="C99" s="71"/>
      <c r="D99" s="71"/>
      <c r="E99" s="71"/>
      <c r="F99" s="71"/>
      <c r="G99" s="71"/>
      <c r="H99" s="71"/>
      <c r="I99" s="71"/>
      <c r="J99" s="71"/>
      <c r="K99" s="71"/>
      <c r="L99" s="71"/>
      <c r="M99" s="71"/>
      <c r="N99" s="71"/>
      <c r="O99" s="71"/>
      <c r="P99" s="71"/>
      <c r="Q99" s="71"/>
      <c r="R99" s="71"/>
      <c r="S99" s="71"/>
      <c r="T99" s="71"/>
      <c r="U99" s="71"/>
      <c r="V99" s="71"/>
      <c r="W99" s="71"/>
      <c r="X99" s="71"/>
      <c r="Y99" s="284"/>
    </row>
    <row r="100" spans="1:25" x14ac:dyDescent="0.35">
      <c r="A100" s="71"/>
      <c r="B100" s="71"/>
      <c r="C100" s="71"/>
      <c r="D100" s="71"/>
      <c r="E100" s="71"/>
      <c r="F100" s="71"/>
      <c r="G100" s="71"/>
      <c r="H100" s="71"/>
      <c r="I100" s="71"/>
      <c r="J100" s="71"/>
      <c r="K100" s="71"/>
      <c r="L100" s="71"/>
      <c r="M100" s="71"/>
      <c r="N100" s="71"/>
      <c r="O100" s="71"/>
      <c r="P100" s="71"/>
      <c r="Q100" s="71"/>
      <c r="R100" s="71"/>
      <c r="S100" s="71"/>
      <c r="T100" s="71"/>
      <c r="U100" s="71"/>
      <c r="V100" s="71"/>
      <c r="W100" s="71"/>
      <c r="X100" s="71"/>
      <c r="Y100" s="284"/>
    </row>
    <row r="101" spans="1:25" x14ac:dyDescent="0.35">
      <c r="A101" s="71"/>
      <c r="B101" s="71"/>
      <c r="C101" s="71"/>
      <c r="D101" s="71"/>
      <c r="E101" s="71"/>
      <c r="F101" s="71"/>
      <c r="G101" s="71"/>
      <c r="H101" s="71"/>
      <c r="I101" s="71"/>
      <c r="J101" s="71"/>
      <c r="K101" s="71"/>
      <c r="L101" s="71"/>
      <c r="M101" s="71"/>
      <c r="N101" s="71"/>
      <c r="O101" s="71"/>
      <c r="P101" s="71"/>
      <c r="Q101" s="71"/>
      <c r="R101" s="71"/>
      <c r="S101" s="71"/>
      <c r="T101" s="71"/>
      <c r="U101" s="71"/>
      <c r="V101" s="71"/>
      <c r="W101" s="71"/>
      <c r="X101" s="71"/>
      <c r="Y101" s="284"/>
    </row>
    <row r="102" spans="1:25" x14ac:dyDescent="0.35">
      <c r="A102" s="71"/>
      <c r="B102" s="71"/>
      <c r="C102" s="71"/>
      <c r="D102" s="71"/>
      <c r="E102" s="71"/>
      <c r="F102" s="71"/>
      <c r="G102" s="71"/>
      <c r="H102" s="71"/>
      <c r="I102" s="71"/>
      <c r="J102" s="71"/>
      <c r="K102" s="71"/>
      <c r="L102" s="71"/>
      <c r="M102" s="71"/>
      <c r="N102" s="71"/>
      <c r="O102" s="71"/>
      <c r="P102" s="71"/>
      <c r="Q102" s="71"/>
      <c r="R102" s="71"/>
      <c r="S102" s="71"/>
      <c r="T102" s="71"/>
      <c r="U102" s="71"/>
      <c r="V102" s="71"/>
      <c r="W102" s="71"/>
      <c r="X102" s="71"/>
      <c r="Y102" s="284"/>
    </row>
    <row r="103" spans="1:25" x14ac:dyDescent="0.35">
      <c r="A103" s="71"/>
      <c r="B103" s="71"/>
      <c r="C103" s="71"/>
      <c r="D103" s="71"/>
      <c r="E103" s="71"/>
      <c r="F103" s="71"/>
      <c r="G103" s="71"/>
      <c r="H103" s="71"/>
      <c r="I103" s="71"/>
      <c r="J103" s="71"/>
      <c r="K103" s="71"/>
      <c r="L103" s="71"/>
      <c r="M103" s="71"/>
      <c r="N103" s="71"/>
      <c r="O103" s="71"/>
      <c r="P103" s="71"/>
      <c r="Q103" s="71"/>
      <c r="R103" s="71"/>
      <c r="S103" s="71"/>
      <c r="T103" s="71"/>
      <c r="U103" s="71"/>
      <c r="V103" s="71"/>
      <c r="W103" s="71"/>
      <c r="X103" s="71"/>
      <c r="Y103" s="284"/>
    </row>
    <row r="104" spans="1:25" x14ac:dyDescent="0.35">
      <c r="A104" s="71"/>
      <c r="B104" s="71"/>
      <c r="C104" s="71"/>
      <c r="D104" s="71"/>
      <c r="E104" s="71"/>
      <c r="F104" s="71"/>
      <c r="G104" s="71"/>
      <c r="H104" s="71"/>
      <c r="I104" s="71"/>
      <c r="J104" s="71"/>
      <c r="K104" s="71"/>
      <c r="L104" s="71"/>
      <c r="M104" s="71"/>
      <c r="N104" s="71"/>
      <c r="O104" s="71"/>
      <c r="P104" s="71"/>
      <c r="Q104" s="71"/>
      <c r="R104" s="71"/>
      <c r="S104" s="71"/>
      <c r="T104" s="71"/>
      <c r="U104" s="71"/>
      <c r="V104" s="71"/>
      <c r="W104" s="71"/>
      <c r="X104" s="71"/>
      <c r="Y104" s="284"/>
    </row>
    <row r="105" spans="1:25" x14ac:dyDescent="0.35">
      <c r="A105" s="71"/>
      <c r="B105" s="71"/>
      <c r="C105" s="71"/>
      <c r="D105" s="71"/>
      <c r="E105" s="71"/>
      <c r="F105" s="71"/>
      <c r="G105" s="71"/>
      <c r="H105" s="71"/>
      <c r="I105" s="71"/>
      <c r="J105" s="71"/>
      <c r="K105" s="71"/>
      <c r="L105" s="71"/>
      <c r="M105" s="71"/>
      <c r="N105" s="71"/>
      <c r="O105" s="71"/>
      <c r="P105" s="71"/>
      <c r="Q105" s="71"/>
      <c r="R105" s="71"/>
      <c r="S105" s="71"/>
      <c r="T105" s="71"/>
      <c r="U105" s="71"/>
      <c r="V105" s="71"/>
      <c r="W105" s="71"/>
      <c r="X105" s="71"/>
      <c r="Y105" s="284"/>
    </row>
    <row r="106" spans="1:25" x14ac:dyDescent="0.35">
      <c r="A106" s="71"/>
      <c r="B106" s="71"/>
      <c r="C106" s="71"/>
      <c r="D106" s="71"/>
      <c r="E106" s="71"/>
      <c r="F106" s="71"/>
      <c r="G106" s="71"/>
      <c r="H106" s="71"/>
      <c r="I106" s="71"/>
      <c r="J106" s="71"/>
      <c r="K106" s="71"/>
      <c r="L106" s="71"/>
      <c r="M106" s="71"/>
      <c r="N106" s="71"/>
      <c r="O106" s="71"/>
      <c r="P106" s="71"/>
      <c r="Q106" s="71"/>
      <c r="R106" s="71"/>
      <c r="S106" s="71"/>
      <c r="T106" s="71"/>
      <c r="U106" s="71"/>
      <c r="V106" s="71"/>
      <c r="W106" s="71"/>
      <c r="X106" s="71"/>
      <c r="Y106" s="284"/>
    </row>
    <row r="107" spans="1:25" x14ac:dyDescent="0.35">
      <c r="A107" s="71"/>
      <c r="B107" s="71"/>
      <c r="C107" s="71"/>
      <c r="D107" s="71"/>
      <c r="E107" s="71"/>
      <c r="F107" s="71"/>
      <c r="G107" s="71"/>
      <c r="H107" s="71"/>
      <c r="I107" s="71"/>
      <c r="J107" s="71"/>
      <c r="K107" s="71"/>
      <c r="L107" s="71"/>
      <c r="M107" s="71"/>
      <c r="N107" s="71"/>
      <c r="O107" s="71"/>
      <c r="P107" s="71"/>
      <c r="Q107" s="71"/>
      <c r="R107" s="71"/>
      <c r="S107" s="71"/>
      <c r="T107" s="71"/>
      <c r="U107" s="71"/>
      <c r="V107" s="71"/>
      <c r="W107" s="71"/>
      <c r="X107" s="71"/>
      <c r="Y107" s="284"/>
    </row>
    <row r="108" spans="1:25" x14ac:dyDescent="0.35">
      <c r="A108" s="71"/>
      <c r="B108" s="71"/>
      <c r="C108" s="71"/>
      <c r="D108" s="71"/>
      <c r="E108" s="71"/>
      <c r="F108" s="71"/>
      <c r="G108" s="71"/>
      <c r="H108" s="71"/>
      <c r="I108" s="71"/>
      <c r="J108" s="71"/>
      <c r="K108" s="71"/>
      <c r="L108" s="71"/>
      <c r="M108" s="71"/>
      <c r="N108" s="71"/>
      <c r="O108" s="71"/>
      <c r="P108" s="71"/>
      <c r="Q108" s="71"/>
      <c r="R108" s="71"/>
      <c r="S108" s="71"/>
      <c r="T108" s="71"/>
      <c r="U108" s="71"/>
      <c r="V108" s="71"/>
      <c r="W108" s="71"/>
      <c r="X108" s="71"/>
      <c r="Y108" s="284"/>
    </row>
    <row r="109" spans="1:25" x14ac:dyDescent="0.35">
      <c r="A109" s="71"/>
      <c r="B109" s="71"/>
      <c r="C109" s="71"/>
      <c r="D109" s="71"/>
      <c r="E109" s="71"/>
      <c r="F109" s="71"/>
      <c r="G109" s="71"/>
      <c r="H109" s="71"/>
      <c r="I109" s="71"/>
      <c r="J109" s="71"/>
      <c r="K109" s="71"/>
      <c r="L109" s="71"/>
      <c r="M109" s="71"/>
      <c r="N109" s="71"/>
      <c r="O109" s="71"/>
      <c r="P109" s="71"/>
      <c r="Q109" s="71"/>
      <c r="R109" s="71"/>
      <c r="S109" s="71"/>
      <c r="T109" s="71"/>
      <c r="U109" s="71"/>
      <c r="V109" s="71"/>
      <c r="W109" s="71"/>
      <c r="X109" s="71"/>
      <c r="Y109" s="284"/>
    </row>
    <row r="110" spans="1:25" x14ac:dyDescent="0.35">
      <c r="A110" s="71"/>
      <c r="B110" s="71"/>
      <c r="C110" s="71"/>
      <c r="D110" s="71"/>
      <c r="E110" s="71"/>
      <c r="F110" s="71"/>
      <c r="G110" s="71"/>
      <c r="H110" s="71"/>
      <c r="I110" s="71"/>
      <c r="J110" s="71"/>
      <c r="K110" s="71"/>
      <c r="L110" s="71"/>
      <c r="M110" s="71"/>
      <c r="N110" s="71"/>
      <c r="O110" s="71"/>
      <c r="P110" s="71"/>
      <c r="Q110" s="71"/>
      <c r="R110" s="71"/>
      <c r="S110" s="71"/>
      <c r="T110" s="71"/>
      <c r="U110" s="71"/>
      <c r="V110" s="71"/>
      <c r="W110" s="71"/>
      <c r="X110" s="71"/>
      <c r="Y110" s="284"/>
    </row>
    <row r="111" spans="1:25" x14ac:dyDescent="0.35">
      <c r="A111" s="71"/>
      <c r="B111" s="71"/>
      <c r="C111" s="71"/>
      <c r="D111" s="71"/>
      <c r="E111" s="71"/>
      <c r="F111" s="71"/>
      <c r="G111" s="71"/>
      <c r="H111" s="71"/>
      <c r="I111" s="71"/>
      <c r="J111" s="71"/>
      <c r="K111" s="71"/>
      <c r="L111" s="71"/>
      <c r="M111" s="71"/>
      <c r="N111" s="71"/>
      <c r="O111" s="71"/>
      <c r="P111" s="71"/>
      <c r="Q111" s="71"/>
      <c r="R111" s="71"/>
      <c r="S111" s="71"/>
      <c r="T111" s="71"/>
      <c r="U111" s="71"/>
      <c r="V111" s="71"/>
      <c r="W111" s="71"/>
      <c r="X111" s="71"/>
      <c r="Y111" s="284"/>
    </row>
    <row r="112" spans="1:25" x14ac:dyDescent="0.35">
      <c r="A112" s="71"/>
      <c r="B112" s="71"/>
      <c r="C112" s="71"/>
      <c r="D112" s="71"/>
      <c r="E112" s="71"/>
      <c r="F112" s="71"/>
      <c r="G112" s="71"/>
      <c r="H112" s="71"/>
      <c r="I112" s="71"/>
      <c r="J112" s="71"/>
      <c r="K112" s="71"/>
      <c r="L112" s="71"/>
      <c r="M112" s="71"/>
      <c r="N112" s="71"/>
      <c r="O112" s="71"/>
      <c r="P112" s="71"/>
      <c r="Q112" s="71"/>
      <c r="R112" s="71"/>
      <c r="S112" s="71"/>
      <c r="T112" s="71"/>
      <c r="U112" s="71"/>
      <c r="V112" s="71"/>
      <c r="W112" s="71"/>
      <c r="X112" s="71"/>
      <c r="Y112" s="284"/>
    </row>
    <row r="113" spans="1:25" x14ac:dyDescent="0.35">
      <c r="A113" s="71"/>
      <c r="B113" s="71"/>
      <c r="C113" s="71"/>
      <c r="D113" s="71"/>
      <c r="E113" s="71"/>
      <c r="F113" s="71"/>
      <c r="G113" s="71"/>
      <c r="H113" s="71"/>
      <c r="I113" s="71"/>
      <c r="J113" s="71"/>
      <c r="K113" s="71"/>
      <c r="L113" s="71"/>
      <c r="M113" s="71"/>
      <c r="N113" s="71"/>
      <c r="O113" s="71"/>
      <c r="P113" s="71"/>
      <c r="Q113" s="71"/>
      <c r="R113" s="71"/>
      <c r="S113" s="71"/>
      <c r="T113" s="71"/>
      <c r="U113" s="71"/>
      <c r="V113" s="71"/>
      <c r="W113" s="71"/>
      <c r="X113" s="71"/>
      <c r="Y113" s="284"/>
    </row>
    <row r="114" spans="1:25" x14ac:dyDescent="0.35">
      <c r="A114" s="71"/>
      <c r="B114" s="71"/>
      <c r="C114" s="71"/>
      <c r="D114" s="71"/>
      <c r="E114" s="71"/>
      <c r="F114" s="71"/>
      <c r="G114" s="71"/>
      <c r="H114" s="71"/>
      <c r="I114" s="71"/>
      <c r="J114" s="71"/>
      <c r="K114" s="71"/>
      <c r="L114" s="71"/>
      <c r="M114" s="71"/>
      <c r="N114" s="71"/>
      <c r="O114" s="71"/>
      <c r="P114" s="71"/>
      <c r="Q114" s="71"/>
      <c r="R114" s="71"/>
      <c r="S114" s="71"/>
      <c r="T114" s="71"/>
      <c r="U114" s="71"/>
      <c r="V114" s="71"/>
      <c r="W114" s="71"/>
      <c r="X114" s="71"/>
      <c r="Y114" s="284"/>
    </row>
    <row r="115" spans="1:25" x14ac:dyDescent="0.35">
      <c r="A115" s="71"/>
      <c r="B115" s="71"/>
      <c r="C115" s="71"/>
      <c r="D115" s="71"/>
      <c r="E115" s="71"/>
      <c r="F115" s="71"/>
      <c r="G115" s="71"/>
      <c r="H115" s="71"/>
      <c r="I115" s="71"/>
      <c r="J115" s="71"/>
      <c r="K115" s="71"/>
      <c r="L115" s="71"/>
      <c r="M115" s="71"/>
      <c r="N115" s="71"/>
      <c r="O115" s="71"/>
      <c r="P115" s="71"/>
      <c r="Q115" s="71"/>
      <c r="R115" s="71"/>
      <c r="S115" s="71"/>
      <c r="T115" s="71"/>
      <c r="U115" s="71"/>
      <c r="V115" s="71"/>
      <c r="W115" s="71"/>
      <c r="X115" s="71"/>
      <c r="Y115" s="284"/>
    </row>
    <row r="116" spans="1:25" x14ac:dyDescent="0.35">
      <c r="A116" s="71"/>
      <c r="B116" s="71"/>
      <c r="C116" s="71"/>
      <c r="D116" s="71"/>
      <c r="E116" s="71"/>
      <c r="F116" s="71"/>
      <c r="G116" s="71"/>
      <c r="H116" s="71"/>
      <c r="I116" s="71"/>
      <c r="J116" s="71"/>
      <c r="K116" s="71"/>
      <c r="L116" s="71"/>
      <c r="M116" s="71"/>
      <c r="N116" s="71"/>
      <c r="O116" s="71"/>
      <c r="P116" s="71"/>
      <c r="Q116" s="71"/>
      <c r="R116" s="71"/>
      <c r="S116" s="71"/>
      <c r="T116" s="71"/>
      <c r="U116" s="71"/>
      <c r="V116" s="71"/>
      <c r="W116" s="71"/>
      <c r="X116" s="71"/>
      <c r="Y116" s="284"/>
    </row>
    <row r="117" spans="1:25" x14ac:dyDescent="0.35">
      <c r="A117" s="71"/>
      <c r="B117" s="71"/>
      <c r="C117" s="71"/>
      <c r="D117" s="71"/>
      <c r="E117" s="71"/>
      <c r="F117" s="71"/>
      <c r="G117" s="71"/>
      <c r="H117" s="71"/>
      <c r="I117" s="71"/>
      <c r="J117" s="71"/>
      <c r="K117" s="71"/>
      <c r="L117" s="71"/>
      <c r="M117" s="71"/>
      <c r="N117" s="71"/>
      <c r="O117" s="71"/>
      <c r="P117" s="71"/>
      <c r="Q117" s="71"/>
      <c r="R117" s="71"/>
      <c r="S117" s="71"/>
      <c r="T117" s="71"/>
      <c r="U117" s="71"/>
      <c r="V117" s="71"/>
      <c r="W117" s="71"/>
      <c r="X117" s="71"/>
      <c r="Y117" s="284"/>
    </row>
    <row r="118" spans="1:25" x14ac:dyDescent="0.35">
      <c r="A118" s="71"/>
      <c r="B118" s="71"/>
      <c r="C118" s="71"/>
      <c r="D118" s="71"/>
      <c r="E118" s="71"/>
      <c r="F118" s="71"/>
      <c r="G118" s="71"/>
      <c r="H118" s="71"/>
      <c r="I118" s="71"/>
      <c r="J118" s="71"/>
      <c r="K118" s="71"/>
      <c r="L118" s="71"/>
      <c r="M118" s="71"/>
      <c r="N118" s="71"/>
      <c r="O118" s="71"/>
      <c r="P118" s="71"/>
      <c r="Q118" s="71"/>
      <c r="R118" s="71"/>
      <c r="S118" s="71"/>
      <c r="T118" s="71"/>
      <c r="U118" s="71"/>
      <c r="V118" s="71"/>
      <c r="W118" s="71"/>
      <c r="X118" s="71"/>
      <c r="Y118" s="284"/>
    </row>
    <row r="119" spans="1:25" x14ac:dyDescent="0.35">
      <c r="A119" s="71"/>
      <c r="B119" s="71"/>
      <c r="C119" s="71"/>
      <c r="D119" s="71"/>
      <c r="E119" s="71"/>
      <c r="F119" s="71"/>
      <c r="G119" s="71"/>
      <c r="H119" s="71"/>
      <c r="I119" s="71"/>
      <c r="J119" s="71"/>
      <c r="K119" s="71"/>
      <c r="L119" s="71"/>
      <c r="M119" s="71"/>
      <c r="N119" s="71"/>
      <c r="O119" s="71"/>
      <c r="P119" s="71"/>
      <c r="Q119" s="71"/>
      <c r="R119" s="71"/>
      <c r="S119" s="71"/>
      <c r="T119" s="71"/>
      <c r="U119" s="71"/>
      <c r="V119" s="71"/>
      <c r="W119" s="71"/>
      <c r="X119" s="71"/>
      <c r="Y119" s="284"/>
    </row>
    <row r="120" spans="1:25" x14ac:dyDescent="0.35">
      <c r="A120" s="71"/>
      <c r="B120" s="71"/>
      <c r="C120" s="71"/>
      <c r="D120" s="71"/>
      <c r="E120" s="71"/>
      <c r="F120" s="71"/>
      <c r="G120" s="71"/>
      <c r="H120" s="71"/>
      <c r="I120" s="71"/>
      <c r="J120" s="71"/>
      <c r="K120" s="71"/>
      <c r="L120" s="71"/>
      <c r="M120" s="71"/>
      <c r="N120" s="71"/>
      <c r="O120" s="71"/>
      <c r="P120" s="71"/>
      <c r="Q120" s="71"/>
      <c r="R120" s="71"/>
      <c r="S120" s="71"/>
      <c r="T120" s="71"/>
      <c r="U120" s="71"/>
      <c r="V120" s="71"/>
      <c r="W120" s="71"/>
      <c r="X120" s="71"/>
      <c r="Y120" s="284"/>
    </row>
    <row r="121" spans="1:25" x14ac:dyDescent="0.35">
      <c r="A121" s="71"/>
      <c r="B121" s="71"/>
      <c r="C121" s="71"/>
      <c r="D121" s="71"/>
      <c r="E121" s="71"/>
      <c r="F121" s="71"/>
      <c r="G121" s="71"/>
      <c r="H121" s="71"/>
      <c r="I121" s="71"/>
      <c r="J121" s="71"/>
      <c r="K121" s="71"/>
      <c r="L121" s="71"/>
      <c r="M121" s="71"/>
      <c r="N121" s="71"/>
      <c r="O121" s="71"/>
      <c r="P121" s="71"/>
      <c r="Q121" s="71"/>
      <c r="R121" s="71"/>
      <c r="S121" s="71"/>
      <c r="T121" s="71"/>
      <c r="U121" s="71"/>
      <c r="V121" s="71"/>
      <c r="W121" s="71"/>
      <c r="X121" s="71"/>
      <c r="Y121" s="284"/>
    </row>
    <row r="122" spans="1:25" x14ac:dyDescent="0.35">
      <c r="A122" s="71"/>
      <c r="B122" s="71"/>
      <c r="C122" s="71"/>
      <c r="D122" s="71"/>
      <c r="E122" s="71"/>
      <c r="F122" s="71"/>
      <c r="G122" s="71"/>
      <c r="H122" s="71"/>
      <c r="I122" s="71"/>
      <c r="J122" s="71"/>
      <c r="K122" s="71"/>
      <c r="L122" s="71"/>
      <c r="M122" s="71"/>
      <c r="N122" s="71"/>
      <c r="O122" s="71"/>
      <c r="P122" s="71"/>
      <c r="Q122" s="71"/>
      <c r="R122" s="71"/>
      <c r="S122" s="71"/>
      <c r="T122" s="71"/>
      <c r="U122" s="71"/>
      <c r="V122" s="71"/>
      <c r="W122" s="71"/>
      <c r="X122" s="71"/>
      <c r="Y122" s="284"/>
    </row>
    <row r="123" spans="1:25" x14ac:dyDescent="0.35">
      <c r="A123" s="71"/>
      <c r="B123" s="71"/>
      <c r="C123" s="71"/>
      <c r="D123" s="71"/>
      <c r="E123" s="71"/>
      <c r="F123" s="71"/>
      <c r="G123" s="71"/>
      <c r="H123" s="71"/>
      <c r="I123" s="71"/>
      <c r="J123" s="71"/>
      <c r="K123" s="71"/>
      <c r="L123" s="71"/>
      <c r="M123" s="71"/>
      <c r="N123" s="71"/>
      <c r="O123" s="71"/>
      <c r="P123" s="71"/>
      <c r="Q123" s="71"/>
      <c r="R123" s="71"/>
      <c r="S123" s="71"/>
      <c r="T123" s="71"/>
      <c r="U123" s="71"/>
      <c r="V123" s="71"/>
      <c r="W123" s="71"/>
      <c r="X123" s="71"/>
      <c r="Y123" s="284"/>
    </row>
    <row r="124" spans="1:25" x14ac:dyDescent="0.35">
      <c r="A124" s="71"/>
      <c r="B124" s="71"/>
      <c r="C124" s="71"/>
      <c r="D124" s="71"/>
      <c r="E124" s="71"/>
      <c r="F124" s="71"/>
      <c r="G124" s="71"/>
      <c r="H124" s="71"/>
      <c r="I124" s="71"/>
      <c r="J124" s="71"/>
      <c r="K124" s="71"/>
      <c r="L124" s="71"/>
      <c r="M124" s="71"/>
      <c r="N124" s="71"/>
      <c r="O124" s="71"/>
      <c r="P124" s="71"/>
      <c r="Q124" s="71"/>
      <c r="R124" s="71"/>
      <c r="S124" s="71"/>
      <c r="T124" s="71"/>
      <c r="U124" s="71"/>
      <c r="V124" s="71"/>
      <c r="W124" s="71"/>
      <c r="X124" s="71"/>
      <c r="Y124" s="284"/>
    </row>
    <row r="125" spans="1:25" x14ac:dyDescent="0.35">
      <c r="A125" s="71"/>
      <c r="B125" s="71"/>
      <c r="C125" s="71"/>
      <c r="D125" s="71"/>
      <c r="E125" s="71"/>
      <c r="F125" s="71"/>
      <c r="G125" s="71"/>
      <c r="H125" s="71"/>
      <c r="I125" s="71"/>
      <c r="J125" s="71"/>
      <c r="K125" s="71"/>
      <c r="L125" s="71"/>
      <c r="M125" s="71"/>
      <c r="N125" s="71"/>
      <c r="O125" s="71"/>
      <c r="P125" s="71"/>
      <c r="Q125" s="71"/>
      <c r="R125" s="71"/>
      <c r="S125" s="71"/>
      <c r="T125" s="71"/>
      <c r="U125" s="71"/>
      <c r="V125" s="71"/>
      <c r="W125" s="71"/>
      <c r="X125" s="71"/>
      <c r="Y125" s="284"/>
    </row>
    <row r="126" spans="1:25" x14ac:dyDescent="0.35">
      <c r="A126" s="71"/>
      <c r="B126" s="71"/>
      <c r="C126" s="71"/>
      <c r="D126" s="71"/>
      <c r="E126" s="71"/>
      <c r="F126" s="71"/>
      <c r="G126" s="71"/>
      <c r="H126" s="71"/>
      <c r="I126" s="71"/>
      <c r="J126" s="71"/>
      <c r="K126" s="71"/>
      <c r="L126" s="71"/>
      <c r="M126" s="71"/>
      <c r="N126" s="71"/>
      <c r="O126" s="71"/>
      <c r="P126" s="71"/>
      <c r="Q126" s="71"/>
      <c r="R126" s="71"/>
      <c r="S126" s="71"/>
      <c r="T126" s="71"/>
      <c r="U126" s="71"/>
      <c r="V126" s="71"/>
      <c r="W126" s="71"/>
      <c r="X126" s="71"/>
      <c r="Y126" s="284"/>
    </row>
    <row r="127" spans="1:25" x14ac:dyDescent="0.35">
      <c r="A127" s="71"/>
      <c r="B127" s="71"/>
      <c r="C127" s="71"/>
      <c r="D127" s="71"/>
      <c r="E127" s="71"/>
      <c r="F127" s="71"/>
      <c r="G127" s="71"/>
      <c r="H127" s="71"/>
      <c r="I127" s="71"/>
      <c r="J127" s="71"/>
      <c r="K127" s="71"/>
      <c r="L127" s="71"/>
      <c r="M127" s="71"/>
      <c r="N127" s="71"/>
      <c r="O127" s="71"/>
      <c r="P127" s="71"/>
      <c r="Q127" s="71"/>
      <c r="R127" s="71"/>
      <c r="S127" s="71"/>
      <c r="T127" s="71"/>
      <c r="U127" s="71"/>
      <c r="V127" s="71"/>
      <c r="W127" s="71"/>
      <c r="X127" s="71"/>
      <c r="Y127" s="284"/>
    </row>
    <row r="128" spans="1:25" x14ac:dyDescent="0.35">
      <c r="A128" s="71"/>
      <c r="B128" s="71"/>
      <c r="C128" s="71"/>
      <c r="D128" s="71"/>
      <c r="E128" s="71"/>
      <c r="F128" s="71"/>
      <c r="G128" s="71"/>
      <c r="H128" s="71"/>
      <c r="I128" s="71"/>
      <c r="J128" s="71"/>
      <c r="K128" s="71"/>
      <c r="L128" s="71"/>
      <c r="M128" s="71"/>
      <c r="N128" s="71"/>
      <c r="O128" s="71"/>
      <c r="P128" s="71"/>
      <c r="Q128" s="71"/>
      <c r="R128" s="71"/>
      <c r="S128" s="71"/>
      <c r="T128" s="71"/>
      <c r="U128" s="71"/>
      <c r="V128" s="71"/>
      <c r="W128" s="71"/>
      <c r="X128" s="71"/>
      <c r="Y128" s="284"/>
    </row>
    <row r="129" spans="1:25" x14ac:dyDescent="0.35">
      <c r="A129" s="71"/>
      <c r="B129" s="71"/>
      <c r="C129" s="71"/>
      <c r="D129" s="71"/>
      <c r="E129" s="71"/>
      <c r="F129" s="71"/>
      <c r="G129" s="71"/>
      <c r="H129" s="71"/>
      <c r="I129" s="71"/>
      <c r="J129" s="71"/>
      <c r="K129" s="71"/>
      <c r="L129" s="71"/>
      <c r="M129" s="71"/>
      <c r="N129" s="71"/>
      <c r="O129" s="71"/>
      <c r="P129" s="71"/>
      <c r="Q129" s="71"/>
      <c r="R129" s="71"/>
      <c r="S129" s="71"/>
      <c r="T129" s="71"/>
      <c r="U129" s="71"/>
      <c r="V129" s="71"/>
      <c r="W129" s="71"/>
      <c r="X129" s="71"/>
      <c r="Y129" s="284"/>
    </row>
    <row r="130" spans="1:25" x14ac:dyDescent="0.35">
      <c r="A130" s="71"/>
      <c r="B130" s="71"/>
      <c r="C130" s="71"/>
      <c r="D130" s="71"/>
      <c r="E130" s="71"/>
      <c r="F130" s="71"/>
      <c r="G130" s="71"/>
      <c r="H130" s="71"/>
      <c r="I130" s="71"/>
      <c r="J130" s="71"/>
      <c r="K130" s="71"/>
      <c r="L130" s="71"/>
      <c r="M130" s="71"/>
      <c r="N130" s="71"/>
      <c r="O130" s="71"/>
      <c r="P130" s="71"/>
      <c r="Q130" s="71"/>
      <c r="R130" s="71"/>
      <c r="S130" s="71"/>
      <c r="T130" s="71"/>
      <c r="U130" s="71"/>
      <c r="V130" s="71"/>
      <c r="W130" s="71"/>
      <c r="X130" s="71"/>
      <c r="Y130" s="284"/>
    </row>
    <row r="131" spans="1:25" x14ac:dyDescent="0.35">
      <c r="A131" s="71"/>
      <c r="B131" s="71"/>
      <c r="C131" s="71"/>
      <c r="D131" s="71"/>
      <c r="E131" s="71"/>
      <c r="F131" s="71"/>
      <c r="G131" s="71"/>
      <c r="H131" s="71"/>
      <c r="I131" s="71"/>
      <c r="J131" s="71"/>
      <c r="K131" s="71"/>
      <c r="L131" s="71"/>
      <c r="M131" s="71"/>
      <c r="N131" s="71"/>
      <c r="O131" s="71"/>
      <c r="P131" s="71"/>
      <c r="Q131" s="71"/>
      <c r="R131" s="71"/>
      <c r="S131" s="71"/>
      <c r="T131" s="71"/>
      <c r="U131" s="71"/>
      <c r="V131" s="71"/>
      <c r="W131" s="71"/>
      <c r="X131" s="71"/>
      <c r="Y131" s="284"/>
    </row>
    <row r="132" spans="1:25" x14ac:dyDescent="0.35">
      <c r="A132" s="71"/>
      <c r="B132" s="71"/>
      <c r="C132" s="71"/>
      <c r="D132" s="71"/>
      <c r="E132" s="71"/>
      <c r="F132" s="71"/>
      <c r="G132" s="71"/>
      <c r="H132" s="71"/>
      <c r="I132" s="71"/>
      <c r="J132" s="71"/>
      <c r="K132" s="71"/>
      <c r="L132" s="71"/>
      <c r="M132" s="71"/>
      <c r="N132" s="71"/>
      <c r="O132" s="71"/>
      <c r="P132" s="71"/>
      <c r="Q132" s="71"/>
      <c r="R132" s="71"/>
      <c r="S132" s="71"/>
      <c r="T132" s="71"/>
      <c r="U132" s="71"/>
      <c r="V132" s="71"/>
      <c r="W132" s="71"/>
      <c r="X132" s="71"/>
      <c r="Y132" s="284"/>
    </row>
    <row r="133" spans="1:25" x14ac:dyDescent="0.35">
      <c r="A133" s="71"/>
      <c r="B133" s="71"/>
      <c r="C133" s="71"/>
      <c r="D133" s="71"/>
      <c r="E133" s="71"/>
      <c r="F133" s="71"/>
      <c r="G133" s="71"/>
      <c r="H133" s="71"/>
      <c r="I133" s="71"/>
      <c r="J133" s="71"/>
      <c r="K133" s="71"/>
      <c r="L133" s="71"/>
      <c r="M133" s="71"/>
      <c r="N133" s="71"/>
      <c r="O133" s="71"/>
      <c r="P133" s="71"/>
      <c r="Q133" s="71"/>
      <c r="R133" s="71"/>
      <c r="S133" s="71"/>
      <c r="T133" s="71"/>
      <c r="U133" s="71"/>
      <c r="V133" s="71"/>
      <c r="W133" s="71"/>
      <c r="X133" s="71"/>
      <c r="Y133" s="284"/>
    </row>
    <row r="134" spans="1:25" x14ac:dyDescent="0.35">
      <c r="A134" s="71"/>
      <c r="B134" s="71"/>
      <c r="C134" s="71"/>
      <c r="D134" s="71"/>
      <c r="E134" s="71"/>
      <c r="F134" s="71"/>
      <c r="G134" s="71"/>
      <c r="H134" s="71"/>
      <c r="I134" s="71"/>
      <c r="J134" s="71"/>
      <c r="K134" s="71"/>
      <c r="L134" s="71"/>
      <c r="M134" s="71"/>
      <c r="N134" s="71"/>
      <c r="O134" s="71"/>
      <c r="P134" s="71"/>
      <c r="Q134" s="71"/>
      <c r="R134" s="71"/>
      <c r="S134" s="71"/>
      <c r="T134" s="71"/>
      <c r="U134" s="71"/>
      <c r="V134" s="71"/>
      <c r="W134" s="71"/>
      <c r="X134" s="71"/>
      <c r="Y134" s="284"/>
    </row>
    <row r="135" spans="1:25" x14ac:dyDescent="0.35">
      <c r="A135" s="71"/>
      <c r="B135" s="71"/>
      <c r="C135" s="71"/>
      <c r="D135" s="71"/>
      <c r="E135" s="71"/>
      <c r="F135" s="71"/>
      <c r="G135" s="71"/>
      <c r="H135" s="71"/>
      <c r="I135" s="71"/>
      <c r="J135" s="71"/>
      <c r="K135" s="71"/>
      <c r="L135" s="71"/>
      <c r="M135" s="71"/>
      <c r="N135" s="71"/>
      <c r="O135" s="71"/>
      <c r="P135" s="71"/>
      <c r="Q135" s="71"/>
      <c r="R135" s="71"/>
      <c r="S135" s="71"/>
      <c r="T135" s="71"/>
      <c r="U135" s="71"/>
      <c r="V135" s="71"/>
      <c r="W135" s="71"/>
      <c r="X135" s="71"/>
      <c r="Y135" s="284"/>
    </row>
    <row r="136" spans="1:25" x14ac:dyDescent="0.35">
      <c r="A136" s="71"/>
      <c r="B136" s="71"/>
      <c r="C136" s="71"/>
      <c r="D136" s="71"/>
      <c r="E136" s="71"/>
      <c r="F136" s="71"/>
      <c r="G136" s="71"/>
      <c r="H136" s="71"/>
      <c r="I136" s="71"/>
      <c r="J136" s="71"/>
      <c r="K136" s="71"/>
      <c r="L136" s="71"/>
      <c r="M136" s="71"/>
      <c r="N136" s="71"/>
      <c r="O136" s="71"/>
      <c r="P136" s="71"/>
      <c r="Q136" s="71"/>
      <c r="R136" s="71"/>
      <c r="S136" s="71"/>
      <c r="T136" s="71"/>
      <c r="U136" s="71"/>
      <c r="V136" s="71"/>
      <c r="W136" s="71"/>
      <c r="X136" s="71"/>
      <c r="Y136" s="284"/>
    </row>
    <row r="137" spans="1:25" x14ac:dyDescent="0.35">
      <c r="A137" s="71"/>
      <c r="B137" s="71"/>
      <c r="C137" s="71"/>
      <c r="D137" s="71"/>
      <c r="E137" s="71"/>
      <c r="F137" s="71"/>
      <c r="G137" s="71"/>
      <c r="H137" s="71"/>
      <c r="I137" s="71"/>
      <c r="J137" s="71"/>
      <c r="K137" s="71"/>
      <c r="L137" s="71"/>
      <c r="M137" s="71"/>
      <c r="N137" s="71"/>
      <c r="O137" s="71"/>
      <c r="P137" s="71"/>
      <c r="Q137" s="71"/>
      <c r="R137" s="71"/>
      <c r="S137" s="71"/>
      <c r="T137" s="71"/>
      <c r="U137" s="71"/>
      <c r="V137" s="71"/>
      <c r="W137" s="71"/>
      <c r="X137" s="71"/>
      <c r="Y137" s="284"/>
    </row>
    <row r="138" spans="1:25" x14ac:dyDescent="0.35">
      <c r="A138" s="71"/>
      <c r="B138" s="71"/>
      <c r="C138" s="71"/>
      <c r="D138" s="71"/>
      <c r="E138" s="71"/>
      <c r="F138" s="71"/>
      <c r="G138" s="71"/>
      <c r="H138" s="71"/>
      <c r="I138" s="71"/>
      <c r="J138" s="71"/>
      <c r="K138" s="71"/>
      <c r="L138" s="71"/>
      <c r="M138" s="71"/>
      <c r="N138" s="71"/>
      <c r="O138" s="71"/>
      <c r="P138" s="71"/>
      <c r="Q138" s="71"/>
      <c r="R138" s="71"/>
      <c r="S138" s="71"/>
      <c r="T138" s="71"/>
      <c r="U138" s="71"/>
      <c r="V138" s="71"/>
      <c r="W138" s="71"/>
      <c r="X138" s="71"/>
      <c r="Y138" s="284"/>
    </row>
    <row r="139" spans="1:25" x14ac:dyDescent="0.35">
      <c r="A139" s="71"/>
      <c r="B139" s="71"/>
      <c r="C139" s="71"/>
      <c r="D139" s="71"/>
      <c r="E139" s="71"/>
      <c r="F139" s="71"/>
      <c r="G139" s="71"/>
      <c r="H139" s="71"/>
      <c r="I139" s="71"/>
      <c r="J139" s="71"/>
      <c r="K139" s="71"/>
      <c r="L139" s="71"/>
      <c r="M139" s="71"/>
      <c r="N139" s="71"/>
      <c r="O139" s="71"/>
      <c r="P139" s="71"/>
      <c r="Q139" s="71"/>
      <c r="R139" s="71"/>
      <c r="S139" s="71"/>
      <c r="T139" s="71"/>
      <c r="U139" s="71"/>
      <c r="V139" s="71"/>
      <c r="W139" s="71"/>
      <c r="X139" s="71"/>
      <c r="Y139" s="284"/>
    </row>
    <row r="140" spans="1:25" x14ac:dyDescent="0.35">
      <c r="A140" s="71"/>
      <c r="B140" s="71"/>
      <c r="C140" s="71"/>
      <c r="D140" s="71"/>
      <c r="E140" s="71"/>
      <c r="F140" s="71"/>
      <c r="G140" s="71"/>
      <c r="H140" s="71"/>
      <c r="I140" s="71"/>
      <c r="J140" s="71"/>
      <c r="K140" s="71"/>
      <c r="L140" s="71"/>
      <c r="M140" s="71"/>
      <c r="N140" s="71"/>
      <c r="O140" s="71"/>
      <c r="P140" s="71"/>
      <c r="Q140" s="71"/>
      <c r="R140" s="71"/>
      <c r="S140" s="71"/>
      <c r="T140" s="71"/>
      <c r="U140" s="71"/>
      <c r="V140" s="71"/>
      <c r="W140" s="71"/>
      <c r="X140" s="71"/>
      <c r="Y140" s="284"/>
    </row>
    <row r="141" spans="1:25" x14ac:dyDescent="0.35">
      <c r="A141" s="71"/>
      <c r="B141" s="71"/>
      <c r="C141" s="71"/>
      <c r="D141" s="71"/>
      <c r="E141" s="71"/>
      <c r="F141" s="71"/>
      <c r="G141" s="71"/>
      <c r="H141" s="71"/>
      <c r="I141" s="71"/>
      <c r="J141" s="71"/>
      <c r="K141" s="71"/>
      <c r="L141" s="71"/>
      <c r="M141" s="71"/>
      <c r="N141" s="71"/>
      <c r="O141" s="71"/>
      <c r="P141" s="71"/>
      <c r="Q141" s="71"/>
      <c r="R141" s="71"/>
      <c r="S141" s="71"/>
      <c r="T141" s="71"/>
      <c r="U141" s="71"/>
      <c r="V141" s="71"/>
      <c r="W141" s="71"/>
      <c r="X141" s="71"/>
      <c r="Y141" s="284"/>
    </row>
    <row r="142" spans="1:25" x14ac:dyDescent="0.35">
      <c r="A142" s="71"/>
      <c r="B142" s="71"/>
      <c r="C142" s="71"/>
      <c r="D142" s="71"/>
      <c r="E142" s="71"/>
      <c r="F142" s="71"/>
      <c r="G142" s="71"/>
      <c r="H142" s="71"/>
      <c r="I142" s="71"/>
      <c r="J142" s="71"/>
      <c r="K142" s="71"/>
      <c r="L142" s="71"/>
      <c r="M142" s="71"/>
      <c r="N142" s="71"/>
      <c r="O142" s="71"/>
      <c r="P142" s="71"/>
      <c r="Q142" s="71"/>
      <c r="R142" s="71"/>
      <c r="S142" s="71"/>
      <c r="T142" s="71"/>
      <c r="U142" s="71"/>
      <c r="V142" s="71"/>
      <c r="W142" s="71"/>
      <c r="X142" s="71"/>
      <c r="Y142" s="284"/>
    </row>
    <row r="143" spans="1:25" x14ac:dyDescent="0.35">
      <c r="A143" s="71"/>
      <c r="B143" s="71"/>
      <c r="C143" s="71"/>
      <c r="D143" s="71"/>
      <c r="E143" s="71"/>
      <c r="F143" s="71"/>
      <c r="G143" s="71"/>
      <c r="H143" s="71"/>
      <c r="I143" s="71"/>
      <c r="J143" s="71"/>
      <c r="K143" s="71"/>
      <c r="L143" s="71"/>
      <c r="M143" s="71"/>
      <c r="N143" s="71"/>
      <c r="O143" s="71"/>
      <c r="P143" s="71"/>
      <c r="Q143" s="71"/>
      <c r="R143" s="71"/>
      <c r="S143" s="71"/>
      <c r="T143" s="71"/>
      <c r="U143" s="71"/>
      <c r="V143" s="71"/>
      <c r="W143" s="71"/>
      <c r="X143" s="71"/>
      <c r="Y143" s="284"/>
    </row>
    <row r="144" spans="1:25" x14ac:dyDescent="0.35">
      <c r="A144" s="71"/>
      <c r="B144" s="71"/>
      <c r="C144" s="71"/>
      <c r="D144" s="71"/>
      <c r="E144" s="71"/>
      <c r="F144" s="71"/>
      <c r="G144" s="71"/>
      <c r="H144" s="71"/>
      <c r="I144" s="71"/>
      <c r="J144" s="71"/>
      <c r="K144" s="71"/>
      <c r="L144" s="71"/>
      <c r="M144" s="71"/>
      <c r="N144" s="71"/>
      <c r="O144" s="71"/>
      <c r="P144" s="71"/>
      <c r="Q144" s="71"/>
      <c r="R144" s="71"/>
      <c r="S144" s="71"/>
      <c r="T144" s="71"/>
      <c r="U144" s="71"/>
      <c r="V144" s="71"/>
      <c r="W144" s="71"/>
      <c r="X144" s="71"/>
      <c r="Y144" s="284"/>
    </row>
    <row r="145" spans="1:25" x14ac:dyDescent="0.35">
      <c r="A145" s="71"/>
      <c r="B145" s="71"/>
      <c r="C145" s="71"/>
      <c r="D145" s="71"/>
      <c r="E145" s="71"/>
      <c r="F145" s="71"/>
      <c r="G145" s="71"/>
      <c r="H145" s="71"/>
      <c r="I145" s="71"/>
      <c r="J145" s="71"/>
      <c r="K145" s="71"/>
      <c r="L145" s="71"/>
      <c r="M145" s="71"/>
      <c r="N145" s="71"/>
      <c r="O145" s="71"/>
      <c r="P145" s="71"/>
      <c r="Q145" s="71"/>
      <c r="R145" s="71"/>
      <c r="S145" s="71"/>
      <c r="T145" s="71"/>
      <c r="U145" s="71"/>
      <c r="V145" s="71"/>
      <c r="W145" s="71"/>
      <c r="X145" s="71"/>
      <c r="Y145" s="284"/>
    </row>
    <row r="146" spans="1:25" x14ac:dyDescent="0.35">
      <c r="A146" s="71"/>
      <c r="B146" s="71"/>
      <c r="C146" s="71"/>
      <c r="D146" s="71"/>
      <c r="E146" s="71"/>
      <c r="F146" s="71"/>
      <c r="G146" s="71"/>
      <c r="H146" s="71"/>
      <c r="I146" s="71"/>
      <c r="J146" s="71"/>
      <c r="K146" s="71"/>
      <c r="L146" s="71"/>
      <c r="M146" s="71"/>
      <c r="N146" s="71"/>
      <c r="O146" s="71"/>
      <c r="P146" s="71"/>
      <c r="Q146" s="71"/>
      <c r="R146" s="71"/>
      <c r="S146" s="71"/>
      <c r="T146" s="71"/>
      <c r="U146" s="71"/>
      <c r="V146" s="71"/>
      <c r="W146" s="71"/>
      <c r="X146" s="71"/>
      <c r="Y146" s="284"/>
    </row>
    <row r="147" spans="1:25" x14ac:dyDescent="0.35">
      <c r="A147" s="71"/>
      <c r="B147" s="71"/>
      <c r="C147" s="71"/>
      <c r="D147" s="71"/>
      <c r="E147" s="71"/>
      <c r="F147" s="71"/>
      <c r="G147" s="71"/>
      <c r="H147" s="71"/>
      <c r="I147" s="71"/>
      <c r="J147" s="71"/>
      <c r="K147" s="71"/>
      <c r="L147" s="71"/>
      <c r="M147" s="71"/>
      <c r="N147" s="71"/>
      <c r="O147" s="71"/>
      <c r="P147" s="71"/>
      <c r="Q147" s="71"/>
      <c r="R147" s="71"/>
      <c r="S147" s="71"/>
      <c r="T147" s="71"/>
      <c r="U147" s="71"/>
      <c r="V147" s="71"/>
      <c r="W147" s="71"/>
      <c r="X147" s="71"/>
      <c r="Y147" s="284"/>
    </row>
    <row r="148" spans="1:25" x14ac:dyDescent="0.35">
      <c r="A148" s="71"/>
      <c r="B148" s="71"/>
      <c r="C148" s="71"/>
      <c r="D148" s="71"/>
      <c r="E148" s="71"/>
      <c r="F148" s="71"/>
      <c r="G148" s="71"/>
      <c r="H148" s="71"/>
      <c r="I148" s="71"/>
      <c r="J148" s="71"/>
      <c r="K148" s="71"/>
      <c r="L148" s="71"/>
      <c r="M148" s="71"/>
      <c r="N148" s="71"/>
      <c r="O148" s="71"/>
      <c r="P148" s="71"/>
      <c r="Q148" s="71"/>
      <c r="R148" s="71"/>
      <c r="S148" s="71"/>
      <c r="T148" s="71"/>
      <c r="U148" s="71"/>
      <c r="V148" s="71"/>
      <c r="W148" s="71"/>
      <c r="X148" s="71"/>
      <c r="Y148" s="284"/>
    </row>
    <row r="149" spans="1:25" x14ac:dyDescent="0.35">
      <c r="A149" s="71"/>
      <c r="B149" s="71"/>
      <c r="C149" s="71"/>
      <c r="D149" s="71"/>
      <c r="E149" s="71"/>
      <c r="F149" s="71"/>
      <c r="G149" s="71"/>
      <c r="H149" s="71"/>
      <c r="I149" s="71"/>
      <c r="J149" s="71"/>
      <c r="K149" s="71"/>
      <c r="L149" s="71"/>
      <c r="M149" s="71"/>
      <c r="N149" s="71"/>
      <c r="O149" s="71"/>
      <c r="P149" s="71"/>
      <c r="Q149" s="71"/>
      <c r="R149" s="71"/>
      <c r="S149" s="71"/>
      <c r="T149" s="71"/>
      <c r="U149" s="71"/>
      <c r="V149" s="71"/>
      <c r="W149" s="71"/>
      <c r="X149" s="71"/>
      <c r="Y149" s="284"/>
    </row>
    <row r="150" spans="1:25" x14ac:dyDescent="0.35">
      <c r="A150" s="71"/>
      <c r="B150" s="71"/>
      <c r="C150" s="71"/>
      <c r="D150" s="71"/>
      <c r="E150" s="71"/>
      <c r="F150" s="71"/>
      <c r="G150" s="71"/>
      <c r="H150" s="71"/>
      <c r="I150" s="71"/>
      <c r="J150" s="71"/>
      <c r="K150" s="71"/>
      <c r="L150" s="71"/>
      <c r="M150" s="71"/>
      <c r="N150" s="71"/>
      <c r="O150" s="71"/>
      <c r="P150" s="71"/>
      <c r="Q150" s="71"/>
      <c r="R150" s="71"/>
      <c r="S150" s="71"/>
      <c r="T150" s="71"/>
      <c r="U150" s="71"/>
      <c r="V150" s="71"/>
      <c r="W150" s="71"/>
      <c r="X150" s="71"/>
      <c r="Y150" s="284"/>
    </row>
    <row r="151" spans="1:25" x14ac:dyDescent="0.35">
      <c r="A151" s="71"/>
      <c r="B151" s="71"/>
      <c r="C151" s="71"/>
      <c r="D151" s="71"/>
      <c r="E151" s="71"/>
      <c r="F151" s="71"/>
      <c r="G151" s="71"/>
      <c r="H151" s="71"/>
      <c r="I151" s="71"/>
      <c r="J151" s="71"/>
      <c r="K151" s="71"/>
      <c r="L151" s="71"/>
      <c r="M151" s="71"/>
      <c r="N151" s="71"/>
      <c r="O151" s="71"/>
      <c r="P151" s="71"/>
      <c r="Q151" s="71"/>
      <c r="R151" s="71"/>
      <c r="S151" s="71"/>
      <c r="T151" s="71"/>
      <c r="U151" s="71"/>
      <c r="V151" s="71"/>
      <c r="W151" s="71"/>
      <c r="X151" s="71"/>
      <c r="Y151" s="284"/>
    </row>
    <row r="152" spans="1:25" x14ac:dyDescent="0.35">
      <c r="A152" s="71"/>
      <c r="B152" s="71"/>
      <c r="C152" s="71"/>
      <c r="D152" s="71"/>
      <c r="E152" s="71"/>
      <c r="F152" s="71"/>
      <c r="G152" s="71"/>
      <c r="H152" s="71"/>
      <c r="I152" s="71"/>
      <c r="J152" s="71"/>
      <c r="K152" s="71"/>
      <c r="L152" s="71"/>
      <c r="M152" s="71"/>
      <c r="N152" s="71"/>
      <c r="O152" s="71"/>
      <c r="P152" s="71"/>
      <c r="Q152" s="71"/>
      <c r="R152" s="71"/>
      <c r="S152" s="71"/>
      <c r="T152" s="71"/>
      <c r="U152" s="71"/>
      <c r="V152" s="71"/>
      <c r="W152" s="71"/>
      <c r="X152" s="71"/>
      <c r="Y152" s="284"/>
    </row>
    <row r="153" spans="1:25" x14ac:dyDescent="0.35">
      <c r="A153" s="71"/>
      <c r="B153" s="71"/>
      <c r="C153" s="71"/>
      <c r="D153" s="71"/>
      <c r="E153" s="71"/>
      <c r="F153" s="71"/>
      <c r="G153" s="71"/>
      <c r="H153" s="71"/>
      <c r="I153" s="71"/>
      <c r="J153" s="71"/>
      <c r="K153" s="71"/>
      <c r="L153" s="71"/>
      <c r="M153" s="71"/>
      <c r="N153" s="71"/>
      <c r="O153" s="71"/>
      <c r="P153" s="71"/>
      <c r="Q153" s="71"/>
      <c r="R153" s="71"/>
      <c r="S153" s="71"/>
      <c r="T153" s="71"/>
      <c r="U153" s="71"/>
      <c r="V153" s="71"/>
      <c r="W153" s="71"/>
      <c r="X153" s="71"/>
      <c r="Y153" s="284"/>
    </row>
    <row r="154" spans="1:25" x14ac:dyDescent="0.35">
      <c r="A154" s="71"/>
      <c r="B154" s="71"/>
      <c r="C154" s="71"/>
      <c r="D154" s="71"/>
      <c r="E154" s="71"/>
      <c r="F154" s="71"/>
      <c r="G154" s="71"/>
      <c r="H154" s="71"/>
      <c r="I154" s="71"/>
      <c r="J154" s="71"/>
      <c r="K154" s="71"/>
      <c r="L154" s="71"/>
      <c r="M154" s="71"/>
      <c r="N154" s="71"/>
      <c r="O154" s="71"/>
      <c r="P154" s="71"/>
      <c r="Q154" s="71"/>
      <c r="R154" s="71"/>
      <c r="S154" s="71"/>
      <c r="T154" s="71"/>
      <c r="U154" s="71"/>
      <c r="V154" s="71"/>
      <c r="W154" s="71"/>
      <c r="X154" s="71"/>
      <c r="Y154" s="284"/>
    </row>
    <row r="155" spans="1:25" x14ac:dyDescent="0.35">
      <c r="A155" s="71"/>
      <c r="B155" s="71"/>
      <c r="C155" s="71"/>
      <c r="D155" s="71"/>
      <c r="E155" s="71"/>
      <c r="F155" s="71"/>
      <c r="G155" s="71"/>
      <c r="H155" s="71"/>
      <c r="I155" s="71"/>
      <c r="J155" s="71"/>
      <c r="K155" s="71"/>
      <c r="L155" s="71"/>
      <c r="M155" s="71"/>
      <c r="N155" s="71"/>
      <c r="O155" s="71"/>
      <c r="P155" s="71"/>
      <c r="Q155" s="71"/>
      <c r="R155" s="71"/>
      <c r="S155" s="71"/>
      <c r="T155" s="71"/>
      <c r="U155" s="71"/>
      <c r="V155" s="71"/>
      <c r="W155" s="71"/>
      <c r="X155" s="71"/>
      <c r="Y155" s="284"/>
    </row>
    <row r="156" spans="1:25" x14ac:dyDescent="0.35">
      <c r="A156" s="71"/>
      <c r="B156" s="71"/>
      <c r="C156" s="71"/>
      <c r="D156" s="71"/>
      <c r="E156" s="71"/>
      <c r="F156" s="71"/>
      <c r="G156" s="71"/>
      <c r="H156" s="71"/>
      <c r="I156" s="71"/>
      <c r="J156" s="71"/>
      <c r="K156" s="71"/>
      <c r="L156" s="71"/>
      <c r="M156" s="71"/>
      <c r="N156" s="71"/>
      <c r="O156" s="71"/>
      <c r="P156" s="71"/>
      <c r="Q156" s="71"/>
      <c r="R156" s="71"/>
      <c r="S156" s="71"/>
      <c r="T156" s="71"/>
      <c r="U156" s="71"/>
      <c r="V156" s="71"/>
      <c r="W156" s="71"/>
      <c r="X156" s="71"/>
      <c r="Y156" s="284"/>
    </row>
    <row r="157" spans="1:25" x14ac:dyDescent="0.35">
      <c r="A157" s="71"/>
      <c r="B157" s="71"/>
      <c r="C157" s="71"/>
      <c r="D157" s="71"/>
      <c r="E157" s="71"/>
      <c r="F157" s="71"/>
      <c r="G157" s="71"/>
      <c r="H157" s="71"/>
      <c r="I157" s="71"/>
      <c r="J157" s="71"/>
      <c r="K157" s="71"/>
      <c r="L157" s="71"/>
      <c r="M157" s="71"/>
      <c r="N157" s="71"/>
      <c r="O157" s="71"/>
      <c r="P157" s="71"/>
      <c r="Q157" s="71"/>
      <c r="R157" s="71"/>
      <c r="S157" s="71"/>
      <c r="T157" s="71"/>
      <c r="U157" s="71"/>
      <c r="V157" s="71"/>
      <c r="W157" s="71"/>
      <c r="X157" s="71"/>
      <c r="Y157" s="284"/>
    </row>
    <row r="158" spans="1:25" x14ac:dyDescent="0.35">
      <c r="A158" s="71"/>
      <c r="B158" s="71"/>
      <c r="C158" s="71"/>
      <c r="D158" s="71"/>
      <c r="E158" s="71"/>
      <c r="F158" s="71"/>
      <c r="G158" s="71"/>
      <c r="H158" s="71"/>
      <c r="I158" s="71"/>
      <c r="J158" s="71"/>
      <c r="K158" s="71"/>
      <c r="L158" s="71"/>
      <c r="M158" s="71"/>
      <c r="N158" s="71"/>
      <c r="O158" s="71"/>
      <c r="P158" s="71"/>
      <c r="Q158" s="71"/>
      <c r="R158" s="71"/>
      <c r="S158" s="71"/>
      <c r="T158" s="71"/>
      <c r="U158" s="71"/>
      <c r="V158" s="71"/>
      <c r="W158" s="71"/>
      <c r="X158" s="71"/>
      <c r="Y158" s="284"/>
    </row>
    <row r="159" spans="1:25" x14ac:dyDescent="0.35">
      <c r="A159" s="71"/>
      <c r="B159" s="71"/>
      <c r="C159" s="71"/>
      <c r="D159" s="71"/>
      <c r="E159" s="71"/>
      <c r="F159" s="71"/>
      <c r="G159" s="71"/>
      <c r="H159" s="71"/>
      <c r="I159" s="71"/>
      <c r="J159" s="71"/>
      <c r="K159" s="71"/>
      <c r="L159" s="71"/>
      <c r="M159" s="71"/>
      <c r="N159" s="71"/>
      <c r="O159" s="71"/>
      <c r="P159" s="71"/>
      <c r="Q159" s="71"/>
      <c r="R159" s="71"/>
      <c r="S159" s="71"/>
      <c r="T159" s="71"/>
      <c r="U159" s="71"/>
      <c r="V159" s="71"/>
      <c r="W159" s="71"/>
      <c r="X159" s="71"/>
      <c r="Y159" s="284"/>
    </row>
    <row r="160" spans="1:25" x14ac:dyDescent="0.35">
      <c r="A160" s="71"/>
      <c r="B160" s="71"/>
      <c r="C160" s="71"/>
      <c r="D160" s="71"/>
      <c r="E160" s="71"/>
      <c r="F160" s="71"/>
      <c r="G160" s="71"/>
      <c r="H160" s="71"/>
      <c r="I160" s="71"/>
      <c r="J160" s="71"/>
      <c r="K160" s="71"/>
      <c r="L160" s="71"/>
      <c r="M160" s="71"/>
      <c r="N160" s="71"/>
      <c r="O160" s="71"/>
      <c r="P160" s="71"/>
      <c r="Q160" s="71"/>
      <c r="R160" s="71"/>
      <c r="S160" s="71"/>
      <c r="T160" s="71"/>
      <c r="U160" s="71"/>
      <c r="V160" s="71"/>
      <c r="W160" s="71"/>
      <c r="X160" s="71"/>
      <c r="Y160" s="284"/>
    </row>
    <row r="161" spans="1:25" x14ac:dyDescent="0.35">
      <c r="A161" s="71"/>
      <c r="B161" s="71"/>
      <c r="C161" s="71"/>
      <c r="D161" s="71"/>
      <c r="E161" s="71"/>
      <c r="F161" s="71"/>
      <c r="G161" s="71"/>
      <c r="H161" s="71"/>
      <c r="I161" s="71"/>
      <c r="J161" s="71"/>
      <c r="K161" s="71"/>
      <c r="L161" s="71"/>
      <c r="M161" s="71"/>
      <c r="N161" s="71"/>
      <c r="O161" s="71"/>
      <c r="P161" s="71"/>
      <c r="Q161" s="71"/>
      <c r="R161" s="71"/>
      <c r="S161" s="71"/>
      <c r="T161" s="71"/>
      <c r="U161" s="71"/>
      <c r="V161" s="71"/>
      <c r="W161" s="71"/>
      <c r="X161" s="71"/>
      <c r="Y161" s="284"/>
    </row>
    <row r="162" spans="1:25" x14ac:dyDescent="0.35">
      <c r="A162" s="71"/>
      <c r="B162" s="71"/>
      <c r="C162" s="71"/>
      <c r="D162" s="71"/>
      <c r="E162" s="71"/>
      <c r="F162" s="71"/>
      <c r="G162" s="71"/>
      <c r="H162" s="71"/>
      <c r="I162" s="71"/>
      <c r="J162" s="71"/>
      <c r="K162" s="71"/>
      <c r="L162" s="71"/>
      <c r="M162" s="71"/>
      <c r="N162" s="71"/>
      <c r="O162" s="71"/>
      <c r="P162" s="71"/>
      <c r="Q162" s="71"/>
      <c r="R162" s="71"/>
      <c r="S162" s="71"/>
      <c r="T162" s="71"/>
      <c r="U162" s="71"/>
      <c r="V162" s="71"/>
      <c r="W162" s="71"/>
      <c r="X162" s="71"/>
      <c r="Y162" s="284"/>
    </row>
    <row r="163" spans="1:25" x14ac:dyDescent="0.35">
      <c r="A163" s="71"/>
      <c r="B163" s="71"/>
      <c r="C163" s="71"/>
      <c r="D163" s="71"/>
      <c r="E163" s="71"/>
      <c r="F163" s="71"/>
      <c r="G163" s="71"/>
      <c r="H163" s="71"/>
      <c r="I163" s="71"/>
      <c r="J163" s="71"/>
      <c r="K163" s="71"/>
      <c r="L163" s="71"/>
      <c r="M163" s="71"/>
      <c r="N163" s="71"/>
      <c r="O163" s="71"/>
      <c r="P163" s="71"/>
      <c r="Q163" s="71"/>
      <c r="R163" s="71"/>
      <c r="S163" s="71"/>
      <c r="T163" s="71"/>
      <c r="U163" s="71"/>
      <c r="V163" s="71"/>
      <c r="W163" s="71"/>
      <c r="X163" s="71"/>
      <c r="Y163" s="284"/>
    </row>
    <row r="164" spans="1:25" x14ac:dyDescent="0.35">
      <c r="A164" s="71"/>
      <c r="B164" s="71"/>
      <c r="C164" s="71"/>
      <c r="D164" s="71"/>
      <c r="E164" s="71"/>
      <c r="F164" s="71"/>
      <c r="G164" s="71"/>
      <c r="H164" s="71"/>
      <c r="I164" s="71"/>
      <c r="J164" s="71"/>
      <c r="K164" s="71"/>
      <c r="L164" s="71"/>
      <c r="M164" s="71"/>
      <c r="N164" s="71"/>
      <c r="O164" s="71"/>
      <c r="P164" s="71"/>
      <c r="Q164" s="71"/>
      <c r="R164" s="71"/>
      <c r="S164" s="71"/>
      <c r="T164" s="71"/>
      <c r="U164" s="71"/>
      <c r="V164" s="71"/>
      <c r="W164" s="71"/>
      <c r="X164" s="71"/>
      <c r="Y164" s="284"/>
    </row>
    <row r="165" spans="1:25" x14ac:dyDescent="0.35">
      <c r="A165" s="71"/>
      <c r="B165" s="71"/>
      <c r="C165" s="71"/>
      <c r="D165" s="71"/>
      <c r="E165" s="71"/>
      <c r="F165" s="71"/>
      <c r="G165" s="71"/>
      <c r="H165" s="71"/>
      <c r="I165" s="71"/>
      <c r="J165" s="71"/>
      <c r="K165" s="71"/>
      <c r="L165" s="71"/>
      <c r="M165" s="71"/>
      <c r="N165" s="71"/>
      <c r="O165" s="71"/>
      <c r="P165" s="71"/>
      <c r="Q165" s="71"/>
      <c r="R165" s="71"/>
      <c r="S165" s="71"/>
      <c r="T165" s="71"/>
      <c r="U165" s="71"/>
      <c r="V165" s="71"/>
      <c r="W165" s="71"/>
      <c r="X165" s="71"/>
      <c r="Y165" s="284"/>
    </row>
    <row r="166" spans="1:25" x14ac:dyDescent="0.35">
      <c r="A166" s="71"/>
      <c r="B166" s="71"/>
      <c r="C166" s="71"/>
      <c r="D166" s="71"/>
      <c r="E166" s="71"/>
      <c r="F166" s="71"/>
      <c r="G166" s="71"/>
      <c r="H166" s="71"/>
      <c r="I166" s="71"/>
      <c r="J166" s="71"/>
      <c r="K166" s="71"/>
      <c r="L166" s="71"/>
      <c r="M166" s="71"/>
      <c r="N166" s="71"/>
      <c r="O166" s="71"/>
      <c r="P166" s="71"/>
      <c r="Q166" s="71"/>
      <c r="R166" s="71"/>
      <c r="S166" s="71"/>
      <c r="T166" s="71"/>
      <c r="U166" s="71"/>
      <c r="V166" s="71"/>
      <c r="W166" s="71"/>
      <c r="X166" s="71"/>
      <c r="Y166" s="284"/>
    </row>
    <row r="167" spans="1:25" x14ac:dyDescent="0.35">
      <c r="A167" s="71"/>
      <c r="B167" s="71"/>
      <c r="C167" s="71"/>
      <c r="D167" s="71"/>
      <c r="E167" s="71"/>
      <c r="F167" s="71"/>
      <c r="G167" s="71"/>
      <c r="H167" s="71"/>
      <c r="I167" s="71"/>
      <c r="J167" s="71"/>
      <c r="K167" s="71"/>
      <c r="L167" s="71"/>
      <c r="M167" s="71"/>
      <c r="N167" s="71"/>
      <c r="O167" s="71"/>
      <c r="P167" s="71"/>
      <c r="Q167" s="71"/>
      <c r="R167" s="71"/>
      <c r="S167" s="71"/>
      <c r="T167" s="71"/>
      <c r="U167" s="71"/>
      <c r="V167" s="71"/>
      <c r="W167" s="71"/>
      <c r="X167" s="71"/>
      <c r="Y167" s="284"/>
    </row>
    <row r="168" spans="1:25" x14ac:dyDescent="0.35">
      <c r="A168" s="71"/>
      <c r="B168" s="71"/>
      <c r="C168" s="71"/>
      <c r="D168" s="71"/>
      <c r="E168" s="71"/>
      <c r="F168" s="71"/>
      <c r="G168" s="71"/>
      <c r="H168" s="71"/>
      <c r="I168" s="71"/>
      <c r="J168" s="71"/>
      <c r="K168" s="71"/>
      <c r="L168" s="71"/>
      <c r="M168" s="71"/>
      <c r="N168" s="71"/>
      <c r="O168" s="71"/>
      <c r="P168" s="71"/>
      <c r="Q168" s="71"/>
      <c r="R168" s="71"/>
      <c r="S168" s="71"/>
      <c r="T168" s="71"/>
      <c r="U168" s="71"/>
      <c r="V168" s="71"/>
      <c r="W168" s="71"/>
      <c r="X168" s="71"/>
      <c r="Y168" s="284"/>
    </row>
    <row r="169" spans="1:25" x14ac:dyDescent="0.35">
      <c r="A169" s="71"/>
      <c r="B169" s="71"/>
      <c r="C169" s="71"/>
      <c r="D169" s="71"/>
      <c r="E169" s="71"/>
      <c r="F169" s="71"/>
      <c r="G169" s="71"/>
      <c r="H169" s="71"/>
      <c r="I169" s="71"/>
      <c r="J169" s="71"/>
      <c r="K169" s="71"/>
      <c r="L169" s="71"/>
      <c r="M169" s="71"/>
      <c r="N169" s="71"/>
      <c r="O169" s="71"/>
      <c r="P169" s="71"/>
      <c r="Q169" s="71"/>
      <c r="R169" s="71"/>
      <c r="S169" s="71"/>
      <c r="T169" s="71"/>
      <c r="U169" s="71"/>
      <c r="V169" s="71"/>
      <c r="W169" s="71"/>
      <c r="X169" s="71"/>
      <c r="Y169" s="284"/>
    </row>
    <row r="170" spans="1:25" x14ac:dyDescent="0.35">
      <c r="A170" s="71"/>
      <c r="B170" s="71"/>
      <c r="C170" s="71"/>
      <c r="D170" s="71"/>
      <c r="E170" s="71"/>
      <c r="F170" s="71"/>
      <c r="G170" s="71"/>
      <c r="H170" s="71"/>
      <c r="I170" s="71"/>
      <c r="J170" s="71"/>
      <c r="K170" s="71"/>
      <c r="L170" s="71"/>
      <c r="M170" s="71"/>
      <c r="N170" s="71"/>
      <c r="O170" s="71"/>
      <c r="P170" s="71"/>
      <c r="Q170" s="71"/>
      <c r="R170" s="71"/>
      <c r="S170" s="71"/>
      <c r="T170" s="71"/>
      <c r="U170" s="71"/>
      <c r="V170" s="71"/>
      <c r="W170" s="71"/>
      <c r="X170" s="71"/>
      <c r="Y170" s="284"/>
    </row>
    <row r="171" spans="1:25" x14ac:dyDescent="0.35">
      <c r="A171" s="71"/>
      <c r="B171" s="71"/>
      <c r="C171" s="71"/>
      <c r="D171" s="71"/>
      <c r="E171" s="71"/>
      <c r="F171" s="71"/>
      <c r="G171" s="71"/>
      <c r="H171" s="71"/>
      <c r="I171" s="71"/>
      <c r="J171" s="71"/>
      <c r="K171" s="71"/>
      <c r="L171" s="71"/>
      <c r="M171" s="71"/>
      <c r="N171" s="71"/>
      <c r="O171" s="71"/>
      <c r="P171" s="71"/>
      <c r="Q171" s="71"/>
      <c r="R171" s="71"/>
      <c r="S171" s="71"/>
      <c r="T171" s="71"/>
      <c r="U171" s="71"/>
      <c r="V171" s="71"/>
      <c r="W171" s="71"/>
      <c r="X171" s="71"/>
      <c r="Y171" s="284"/>
    </row>
    <row r="172" spans="1:25" x14ac:dyDescent="0.35">
      <c r="A172" s="71"/>
      <c r="B172" s="71"/>
      <c r="C172" s="71"/>
      <c r="D172" s="71"/>
      <c r="E172" s="71"/>
      <c r="F172" s="71"/>
      <c r="G172" s="71"/>
      <c r="H172" s="71"/>
      <c r="I172" s="71"/>
      <c r="J172" s="71"/>
      <c r="K172" s="71"/>
      <c r="L172" s="71"/>
      <c r="M172" s="71"/>
      <c r="N172" s="71"/>
      <c r="O172" s="71"/>
      <c r="P172" s="71"/>
      <c r="Q172" s="71"/>
      <c r="R172" s="71"/>
      <c r="S172" s="71"/>
      <c r="T172" s="71"/>
      <c r="U172" s="71"/>
      <c r="V172" s="71"/>
      <c r="W172" s="71"/>
      <c r="X172" s="71"/>
      <c r="Y172" s="284"/>
    </row>
    <row r="173" spans="1:25" x14ac:dyDescent="0.35">
      <c r="A173" s="71"/>
      <c r="B173" s="71"/>
      <c r="C173" s="71"/>
      <c r="D173" s="71"/>
      <c r="E173" s="71"/>
      <c r="F173" s="71"/>
      <c r="G173" s="71"/>
      <c r="H173" s="71"/>
      <c r="I173" s="71"/>
      <c r="J173" s="71"/>
      <c r="K173" s="71"/>
      <c r="L173" s="71"/>
      <c r="M173" s="71"/>
      <c r="N173" s="71"/>
      <c r="O173" s="71"/>
      <c r="P173" s="71"/>
      <c r="Q173" s="71"/>
      <c r="R173" s="71"/>
      <c r="S173" s="71"/>
      <c r="T173" s="71"/>
      <c r="U173" s="71"/>
      <c r="V173" s="71"/>
      <c r="W173" s="71"/>
      <c r="X173" s="71"/>
      <c r="Y173" s="284"/>
    </row>
    <row r="174" spans="1:25" x14ac:dyDescent="0.35">
      <c r="A174" s="71"/>
      <c r="B174" s="71"/>
      <c r="C174" s="71"/>
      <c r="D174" s="71"/>
      <c r="E174" s="71"/>
      <c r="F174" s="71"/>
      <c r="G174" s="71"/>
      <c r="H174" s="71"/>
      <c r="I174" s="71"/>
      <c r="J174" s="71"/>
      <c r="K174" s="71"/>
      <c r="L174" s="71"/>
      <c r="M174" s="71"/>
      <c r="N174" s="71"/>
      <c r="O174" s="71"/>
      <c r="P174" s="71"/>
      <c r="Q174" s="71"/>
      <c r="R174" s="71"/>
      <c r="S174" s="71"/>
      <c r="T174" s="71"/>
      <c r="U174" s="71"/>
      <c r="V174" s="71"/>
      <c r="W174" s="71"/>
      <c r="X174" s="71"/>
      <c r="Y174" s="284"/>
    </row>
    <row r="175" spans="1:25" x14ac:dyDescent="0.35">
      <c r="A175" s="71"/>
      <c r="B175" s="71"/>
      <c r="C175" s="71"/>
      <c r="D175" s="71"/>
      <c r="E175" s="71"/>
      <c r="F175" s="71"/>
      <c r="G175" s="71"/>
      <c r="H175" s="71"/>
      <c r="I175" s="71"/>
      <c r="J175" s="71"/>
      <c r="K175" s="71"/>
      <c r="L175" s="71"/>
      <c r="M175" s="71"/>
      <c r="N175" s="71"/>
      <c r="O175" s="71"/>
      <c r="P175" s="71"/>
      <c r="Q175" s="71"/>
      <c r="R175" s="71"/>
      <c r="S175" s="71"/>
      <c r="T175" s="71"/>
      <c r="U175" s="71"/>
      <c r="V175" s="71"/>
      <c r="W175" s="71"/>
      <c r="X175" s="71"/>
      <c r="Y175" s="284"/>
    </row>
    <row r="176" spans="1:25" x14ac:dyDescent="0.35">
      <c r="A176" s="71"/>
      <c r="B176" s="71"/>
      <c r="C176" s="71"/>
      <c r="D176" s="71"/>
      <c r="E176" s="71"/>
      <c r="F176" s="71"/>
      <c r="G176" s="71"/>
      <c r="H176" s="71"/>
      <c r="I176" s="71"/>
      <c r="J176" s="71"/>
      <c r="K176" s="71"/>
      <c r="L176" s="71"/>
      <c r="M176" s="71"/>
      <c r="N176" s="71"/>
      <c r="O176" s="71"/>
      <c r="P176" s="71"/>
      <c r="Q176" s="71"/>
      <c r="R176" s="71"/>
      <c r="S176" s="71"/>
      <c r="T176" s="71"/>
      <c r="U176" s="71"/>
      <c r="V176" s="71"/>
      <c r="W176" s="71"/>
      <c r="X176" s="71"/>
      <c r="Y176" s="284"/>
    </row>
    <row r="177" spans="1:25" x14ac:dyDescent="0.35">
      <c r="A177" s="71"/>
      <c r="B177" s="71"/>
      <c r="C177" s="71"/>
      <c r="D177" s="71"/>
      <c r="E177" s="71"/>
      <c r="F177" s="71"/>
      <c r="G177" s="71"/>
      <c r="H177" s="71"/>
      <c r="I177" s="71"/>
      <c r="J177" s="71"/>
      <c r="K177" s="71"/>
      <c r="L177" s="71"/>
      <c r="M177" s="71"/>
      <c r="N177" s="71"/>
      <c r="O177" s="71"/>
      <c r="P177" s="71"/>
      <c r="Q177" s="71"/>
      <c r="R177" s="71"/>
      <c r="S177" s="71"/>
      <c r="T177" s="71"/>
      <c r="U177" s="71"/>
      <c r="V177" s="71"/>
      <c r="W177" s="71"/>
      <c r="X177" s="71"/>
      <c r="Y177" s="284"/>
    </row>
    <row r="178" spans="1:25" x14ac:dyDescent="0.35">
      <c r="A178" s="71"/>
      <c r="B178" s="71"/>
      <c r="C178" s="71"/>
      <c r="D178" s="71"/>
      <c r="E178" s="71"/>
      <c r="F178" s="71"/>
      <c r="G178" s="71"/>
      <c r="H178" s="71"/>
      <c r="I178" s="71"/>
      <c r="J178" s="71"/>
      <c r="K178" s="71"/>
      <c r="L178" s="71"/>
      <c r="M178" s="71"/>
      <c r="N178" s="71"/>
      <c r="O178" s="71"/>
      <c r="P178" s="71"/>
      <c r="Q178" s="71"/>
      <c r="R178" s="71"/>
      <c r="S178" s="71"/>
      <c r="T178" s="71"/>
      <c r="U178" s="71"/>
      <c r="V178" s="71"/>
      <c r="W178" s="71"/>
      <c r="X178" s="71"/>
      <c r="Y178" s="284"/>
    </row>
    <row r="179" spans="1:25" x14ac:dyDescent="0.35">
      <c r="A179" s="71"/>
      <c r="B179" s="71"/>
      <c r="C179" s="71"/>
      <c r="D179" s="71"/>
      <c r="E179" s="71"/>
      <c r="F179" s="71"/>
      <c r="G179" s="71"/>
      <c r="H179" s="71"/>
      <c r="I179" s="71"/>
      <c r="J179" s="71"/>
      <c r="K179" s="71"/>
      <c r="L179" s="71"/>
      <c r="M179" s="71"/>
      <c r="N179" s="71"/>
      <c r="O179" s="71"/>
      <c r="P179" s="71"/>
      <c r="Q179" s="71"/>
      <c r="R179" s="71"/>
      <c r="S179" s="71"/>
      <c r="T179" s="71"/>
      <c r="U179" s="71"/>
      <c r="V179" s="71"/>
      <c r="W179" s="71"/>
      <c r="X179" s="71"/>
      <c r="Y179" s="284"/>
    </row>
    <row r="180" spans="1:25" x14ac:dyDescent="0.35">
      <c r="A180" s="71"/>
      <c r="B180" s="71"/>
      <c r="C180" s="71"/>
      <c r="D180" s="71"/>
      <c r="E180" s="71"/>
      <c r="F180" s="71"/>
      <c r="G180" s="71"/>
      <c r="H180" s="71"/>
      <c r="I180" s="71"/>
      <c r="J180" s="71"/>
      <c r="K180" s="71"/>
      <c r="L180" s="71"/>
      <c r="M180" s="71"/>
      <c r="N180" s="71"/>
      <c r="O180" s="71"/>
      <c r="P180" s="71"/>
      <c r="Q180" s="71"/>
      <c r="R180" s="71"/>
      <c r="S180" s="71"/>
      <c r="T180" s="71"/>
      <c r="U180" s="71"/>
      <c r="V180" s="71"/>
      <c r="W180" s="71"/>
      <c r="X180" s="71"/>
      <c r="Y180" s="284"/>
    </row>
    <row r="181" spans="1:25" x14ac:dyDescent="0.35">
      <c r="A181" s="71"/>
      <c r="B181" s="71"/>
      <c r="C181" s="71"/>
      <c r="D181" s="71"/>
      <c r="E181" s="71"/>
      <c r="F181" s="71"/>
      <c r="G181" s="71"/>
      <c r="H181" s="71"/>
      <c r="I181" s="71"/>
      <c r="J181" s="71"/>
      <c r="K181" s="71"/>
      <c r="L181" s="71"/>
      <c r="M181" s="71"/>
      <c r="N181" s="71"/>
      <c r="O181" s="71"/>
      <c r="P181" s="71"/>
      <c r="Q181" s="71"/>
      <c r="R181" s="71"/>
      <c r="S181" s="71"/>
      <c r="T181" s="71"/>
      <c r="U181" s="71"/>
      <c r="V181" s="71"/>
      <c r="W181" s="71"/>
      <c r="X181" s="71"/>
      <c r="Y181" s="284"/>
    </row>
    <row r="182" spans="1:25" x14ac:dyDescent="0.35">
      <c r="A182" s="71"/>
      <c r="B182" s="71"/>
      <c r="C182" s="71"/>
      <c r="D182" s="71"/>
      <c r="E182" s="71"/>
      <c r="F182" s="71"/>
      <c r="G182" s="71"/>
      <c r="H182" s="71"/>
      <c r="I182" s="71"/>
      <c r="J182" s="71"/>
      <c r="K182" s="71"/>
      <c r="L182" s="71"/>
      <c r="M182" s="71"/>
      <c r="N182" s="71"/>
      <c r="O182" s="71"/>
      <c r="P182" s="71"/>
      <c r="Q182" s="71"/>
      <c r="R182" s="71"/>
      <c r="S182" s="71"/>
      <c r="T182" s="71"/>
      <c r="U182" s="71"/>
      <c r="V182" s="71"/>
      <c r="W182" s="71"/>
      <c r="X182" s="71"/>
      <c r="Y182" s="284"/>
    </row>
    <row r="183" spans="1:25" x14ac:dyDescent="0.35">
      <c r="A183" s="71"/>
      <c r="B183" s="71"/>
      <c r="C183" s="71"/>
      <c r="D183" s="71"/>
      <c r="E183" s="71"/>
      <c r="F183" s="71"/>
      <c r="G183" s="71"/>
      <c r="H183" s="71"/>
      <c r="I183" s="71"/>
      <c r="J183" s="71"/>
      <c r="K183" s="71"/>
      <c r="L183" s="71"/>
      <c r="M183" s="71"/>
      <c r="N183" s="71"/>
      <c r="O183" s="71"/>
      <c r="P183" s="71"/>
      <c r="Q183" s="71"/>
      <c r="R183" s="71"/>
      <c r="S183" s="71"/>
      <c r="T183" s="71"/>
      <c r="U183" s="71"/>
      <c r="V183" s="71"/>
      <c r="W183" s="71"/>
      <c r="X183" s="71"/>
      <c r="Y183" s="284"/>
    </row>
    <row r="184" spans="1:25" x14ac:dyDescent="0.35">
      <c r="A184" s="71"/>
      <c r="B184" s="71"/>
      <c r="C184" s="71"/>
      <c r="D184" s="71"/>
      <c r="E184" s="71"/>
      <c r="F184" s="71"/>
      <c r="G184" s="71"/>
      <c r="H184" s="71"/>
      <c r="I184" s="71"/>
      <c r="J184" s="71"/>
      <c r="K184" s="71"/>
      <c r="L184" s="71"/>
      <c r="M184" s="71"/>
      <c r="N184" s="71"/>
      <c r="O184" s="71"/>
      <c r="P184" s="71"/>
      <c r="Q184" s="71"/>
      <c r="R184" s="71"/>
      <c r="S184" s="71"/>
      <c r="T184" s="71"/>
      <c r="U184" s="71"/>
      <c r="V184" s="71"/>
      <c r="W184" s="71"/>
      <c r="X184" s="71"/>
      <c r="Y184" s="284"/>
    </row>
    <row r="185" spans="1:25" x14ac:dyDescent="0.35">
      <c r="A185" s="71"/>
      <c r="B185" s="71"/>
      <c r="C185" s="71"/>
      <c r="D185" s="71"/>
      <c r="E185" s="71"/>
      <c r="F185" s="71"/>
      <c r="G185" s="71"/>
      <c r="H185" s="71"/>
      <c r="I185" s="71"/>
      <c r="J185" s="71"/>
      <c r="K185" s="71"/>
      <c r="L185" s="71"/>
      <c r="M185" s="71"/>
      <c r="N185" s="71"/>
      <c r="O185" s="71"/>
      <c r="P185" s="71"/>
      <c r="Q185" s="71"/>
      <c r="R185" s="71"/>
      <c r="S185" s="71"/>
      <c r="T185" s="71"/>
      <c r="U185" s="71"/>
      <c r="V185" s="71"/>
      <c r="W185" s="71"/>
      <c r="X185" s="71"/>
      <c r="Y185" s="284"/>
    </row>
    <row r="186" spans="1:25" x14ac:dyDescent="0.35">
      <c r="A186" s="71"/>
      <c r="B186" s="71"/>
      <c r="C186" s="71"/>
      <c r="D186" s="71"/>
      <c r="E186" s="71"/>
      <c r="F186" s="71"/>
      <c r="G186" s="71"/>
      <c r="H186" s="71"/>
      <c r="I186" s="71"/>
      <c r="J186" s="71"/>
      <c r="K186" s="71"/>
      <c r="L186" s="71"/>
      <c r="M186" s="71"/>
      <c r="N186" s="71"/>
      <c r="O186" s="71"/>
      <c r="P186" s="71"/>
      <c r="Q186" s="71"/>
      <c r="R186" s="71"/>
      <c r="S186" s="71"/>
      <c r="T186" s="71"/>
      <c r="U186" s="71"/>
      <c r="V186" s="71"/>
      <c r="W186" s="71"/>
      <c r="X186" s="71"/>
      <c r="Y186" s="284"/>
    </row>
    <row r="187" spans="1:25" x14ac:dyDescent="0.35">
      <c r="A187" s="71"/>
      <c r="B187" s="71"/>
      <c r="C187" s="71"/>
      <c r="D187" s="71"/>
      <c r="E187" s="71"/>
      <c r="F187" s="71"/>
      <c r="G187" s="71"/>
      <c r="H187" s="71"/>
      <c r="I187" s="71"/>
      <c r="J187" s="71"/>
      <c r="K187" s="71"/>
      <c r="L187" s="71"/>
      <c r="M187" s="71"/>
      <c r="N187" s="71"/>
      <c r="O187" s="71"/>
      <c r="P187" s="71"/>
      <c r="Q187" s="71"/>
      <c r="R187" s="71"/>
      <c r="S187" s="71"/>
      <c r="T187" s="71"/>
      <c r="U187" s="71"/>
      <c r="V187" s="71"/>
      <c r="W187" s="71"/>
      <c r="X187" s="71"/>
      <c r="Y187" s="284"/>
    </row>
    <row r="188" spans="1:25" x14ac:dyDescent="0.35">
      <c r="A188" s="71"/>
      <c r="B188" s="71"/>
      <c r="C188" s="71"/>
      <c r="D188" s="71"/>
      <c r="E188" s="71"/>
      <c r="F188" s="71"/>
      <c r="G188" s="71"/>
      <c r="H188" s="71"/>
      <c r="I188" s="71"/>
      <c r="J188" s="71"/>
      <c r="K188" s="71"/>
      <c r="L188" s="71"/>
      <c r="M188" s="71"/>
      <c r="N188" s="71"/>
      <c r="O188" s="71"/>
      <c r="P188" s="71"/>
      <c r="Q188" s="71"/>
      <c r="R188" s="71"/>
      <c r="S188" s="71"/>
      <c r="T188" s="71"/>
      <c r="U188" s="71"/>
      <c r="V188" s="71"/>
      <c r="W188" s="71"/>
      <c r="X188" s="71"/>
      <c r="Y188" s="284"/>
    </row>
    <row r="189" spans="1:25" x14ac:dyDescent="0.35">
      <c r="A189" s="71"/>
      <c r="B189" s="71"/>
      <c r="C189" s="71"/>
      <c r="D189" s="71"/>
      <c r="E189" s="71"/>
      <c r="F189" s="71"/>
      <c r="G189" s="71"/>
      <c r="H189" s="71"/>
      <c r="I189" s="71"/>
      <c r="J189" s="71"/>
      <c r="K189" s="71"/>
      <c r="L189" s="71"/>
      <c r="M189" s="71"/>
      <c r="N189" s="71"/>
      <c r="O189" s="71"/>
      <c r="P189" s="71"/>
      <c r="Q189" s="71"/>
      <c r="R189" s="71"/>
      <c r="S189" s="71"/>
      <c r="T189" s="71"/>
      <c r="U189" s="71"/>
      <c r="V189" s="71"/>
      <c r="W189" s="71"/>
      <c r="X189" s="71"/>
      <c r="Y189" s="284"/>
    </row>
    <row r="190" spans="1:25" x14ac:dyDescent="0.35">
      <c r="A190" s="71"/>
      <c r="B190" s="71"/>
      <c r="C190" s="71"/>
      <c r="D190" s="71"/>
      <c r="E190" s="71"/>
      <c r="F190" s="71"/>
      <c r="G190" s="71"/>
      <c r="H190" s="71"/>
      <c r="I190" s="71"/>
      <c r="J190" s="71"/>
      <c r="K190" s="71"/>
      <c r="L190" s="71"/>
      <c r="M190" s="71"/>
      <c r="N190" s="71"/>
      <c r="O190" s="71"/>
      <c r="P190" s="71"/>
      <c r="Q190" s="71"/>
      <c r="R190" s="71"/>
      <c r="S190" s="71"/>
      <c r="T190" s="71"/>
      <c r="U190" s="71"/>
      <c r="V190" s="71"/>
      <c r="W190" s="71"/>
      <c r="X190" s="71"/>
      <c r="Y190" s="284"/>
    </row>
    <row r="191" spans="1:25" x14ac:dyDescent="0.35">
      <c r="A191" s="71"/>
      <c r="B191" s="71"/>
      <c r="C191" s="71"/>
      <c r="D191" s="71"/>
      <c r="E191" s="71"/>
      <c r="F191" s="71"/>
      <c r="G191" s="71"/>
      <c r="H191" s="71"/>
      <c r="I191" s="71"/>
      <c r="J191" s="71"/>
      <c r="K191" s="71"/>
      <c r="L191" s="71"/>
      <c r="M191" s="71"/>
      <c r="N191" s="71"/>
      <c r="O191" s="71"/>
      <c r="P191" s="71"/>
      <c r="Q191" s="71"/>
      <c r="R191" s="71"/>
      <c r="S191" s="71"/>
      <c r="T191" s="71"/>
      <c r="U191" s="71"/>
      <c r="V191" s="71"/>
      <c r="W191" s="71"/>
      <c r="X191" s="71"/>
      <c r="Y191" s="284"/>
    </row>
    <row r="192" spans="1:25" x14ac:dyDescent="0.35">
      <c r="A192" s="71"/>
      <c r="B192" s="71"/>
      <c r="C192" s="71"/>
      <c r="D192" s="71"/>
      <c r="E192" s="71"/>
      <c r="F192" s="71"/>
      <c r="G192" s="71"/>
      <c r="H192" s="71"/>
      <c r="I192" s="71"/>
      <c r="J192" s="71"/>
      <c r="K192" s="71"/>
      <c r="L192" s="71"/>
      <c r="M192" s="71"/>
      <c r="N192" s="71"/>
      <c r="O192" s="71"/>
      <c r="P192" s="71"/>
      <c r="Q192" s="71"/>
      <c r="R192" s="71"/>
      <c r="S192" s="71"/>
      <c r="T192" s="71"/>
      <c r="U192" s="71"/>
      <c r="V192" s="71"/>
      <c r="W192" s="71"/>
      <c r="X192" s="71"/>
      <c r="Y192" s="284"/>
    </row>
    <row r="193" spans="1:25" x14ac:dyDescent="0.35">
      <c r="A193" s="71"/>
      <c r="B193" s="71"/>
      <c r="C193" s="71"/>
      <c r="D193" s="71"/>
      <c r="E193" s="71"/>
      <c r="F193" s="71"/>
      <c r="G193" s="71"/>
      <c r="H193" s="71"/>
      <c r="I193" s="71"/>
      <c r="J193" s="71"/>
      <c r="K193" s="71"/>
      <c r="L193" s="71"/>
      <c r="M193" s="71"/>
      <c r="N193" s="71"/>
      <c r="O193" s="71"/>
      <c r="P193" s="71"/>
      <c r="Q193" s="71"/>
      <c r="R193" s="71"/>
      <c r="S193" s="71"/>
      <c r="T193" s="71"/>
      <c r="U193" s="71"/>
      <c r="V193" s="71"/>
      <c r="W193" s="71"/>
      <c r="X193" s="71"/>
      <c r="Y193" s="284"/>
    </row>
    <row r="194" spans="1:25" x14ac:dyDescent="0.35">
      <c r="A194" s="71"/>
      <c r="B194" s="71"/>
      <c r="C194" s="71"/>
      <c r="D194" s="71"/>
      <c r="E194" s="71"/>
      <c r="F194" s="71"/>
      <c r="G194" s="71"/>
      <c r="H194" s="71"/>
      <c r="I194" s="71"/>
      <c r="J194" s="71"/>
      <c r="K194" s="71"/>
      <c r="L194" s="71"/>
      <c r="M194" s="71"/>
      <c r="N194" s="71"/>
      <c r="O194" s="71"/>
      <c r="P194" s="71"/>
      <c r="Q194" s="71"/>
      <c r="R194" s="71"/>
      <c r="S194" s="71"/>
      <c r="T194" s="71"/>
      <c r="U194" s="71"/>
      <c r="V194" s="71"/>
      <c r="W194" s="71"/>
      <c r="X194" s="71"/>
      <c r="Y194" s="284"/>
    </row>
    <row r="195" spans="1:25" x14ac:dyDescent="0.35">
      <c r="A195" s="71"/>
      <c r="B195" s="71"/>
      <c r="C195" s="71"/>
      <c r="D195" s="71"/>
      <c r="E195" s="71"/>
      <c r="F195" s="71"/>
      <c r="G195" s="71"/>
      <c r="H195" s="71"/>
      <c r="I195" s="71"/>
      <c r="J195" s="71"/>
      <c r="K195" s="71"/>
      <c r="L195" s="71"/>
      <c r="M195" s="71"/>
      <c r="N195" s="71"/>
      <c r="O195" s="71"/>
      <c r="P195" s="71"/>
      <c r="Q195" s="71"/>
      <c r="R195" s="71"/>
      <c r="S195" s="71"/>
      <c r="T195" s="71"/>
      <c r="U195" s="71"/>
      <c r="V195" s="71"/>
      <c r="W195" s="71"/>
      <c r="X195" s="71"/>
      <c r="Y195" s="284"/>
    </row>
    <row r="196" spans="1:25" x14ac:dyDescent="0.35">
      <c r="A196" s="71"/>
      <c r="B196" s="71"/>
      <c r="C196" s="71"/>
      <c r="D196" s="71"/>
      <c r="E196" s="71"/>
      <c r="F196" s="71"/>
      <c r="G196" s="71"/>
      <c r="H196" s="71"/>
      <c r="I196" s="71"/>
      <c r="J196" s="71"/>
      <c r="K196" s="71"/>
      <c r="L196" s="71"/>
      <c r="M196" s="71"/>
      <c r="N196" s="71"/>
      <c r="O196" s="71"/>
      <c r="P196" s="71"/>
      <c r="Q196" s="71"/>
      <c r="R196" s="71"/>
      <c r="S196" s="71"/>
      <c r="T196" s="71"/>
      <c r="U196" s="71"/>
      <c r="V196" s="71"/>
      <c r="W196" s="71"/>
      <c r="X196" s="71"/>
      <c r="Y196" s="284"/>
    </row>
    <row r="197" spans="1:25" x14ac:dyDescent="0.35">
      <c r="A197" s="71"/>
      <c r="B197" s="71"/>
      <c r="C197" s="71"/>
      <c r="D197" s="71"/>
      <c r="E197" s="71"/>
      <c r="F197" s="71"/>
      <c r="G197" s="71"/>
      <c r="H197" s="71"/>
      <c r="I197" s="71"/>
      <c r="J197" s="71"/>
      <c r="K197" s="71"/>
      <c r="L197" s="71"/>
      <c r="M197" s="71"/>
      <c r="N197" s="71"/>
      <c r="O197" s="71"/>
      <c r="P197" s="71"/>
      <c r="Q197" s="71"/>
      <c r="R197" s="71"/>
      <c r="S197" s="71"/>
      <c r="T197" s="71"/>
      <c r="U197" s="71"/>
      <c r="V197" s="71"/>
      <c r="W197" s="71"/>
      <c r="X197" s="71"/>
      <c r="Y197" s="284"/>
    </row>
    <row r="198" spans="1:25" x14ac:dyDescent="0.35">
      <c r="A198" s="71"/>
      <c r="B198" s="71"/>
      <c r="C198" s="71"/>
      <c r="D198" s="71"/>
      <c r="E198" s="71"/>
      <c r="F198" s="71"/>
      <c r="G198" s="71"/>
      <c r="H198" s="71"/>
      <c r="I198" s="71"/>
      <c r="J198" s="71"/>
      <c r="K198" s="71"/>
      <c r="L198" s="71"/>
      <c r="M198" s="71"/>
      <c r="N198" s="71"/>
      <c r="O198" s="71"/>
      <c r="P198" s="71"/>
      <c r="Q198" s="71"/>
      <c r="R198" s="71"/>
      <c r="S198" s="71"/>
      <c r="T198" s="71"/>
      <c r="U198" s="71"/>
      <c r="V198" s="71"/>
      <c r="W198" s="71"/>
      <c r="X198" s="71"/>
      <c r="Y198" s="284"/>
    </row>
    <row r="199" spans="1:25" x14ac:dyDescent="0.35">
      <c r="A199" s="71"/>
      <c r="B199" s="71"/>
      <c r="C199" s="71"/>
      <c r="D199" s="71"/>
      <c r="E199" s="71"/>
      <c r="F199" s="71"/>
      <c r="G199" s="71"/>
      <c r="H199" s="71"/>
      <c r="I199" s="71"/>
      <c r="J199" s="71"/>
      <c r="K199" s="71"/>
      <c r="L199" s="71"/>
      <c r="M199" s="71"/>
      <c r="N199" s="71"/>
      <c r="O199" s="71"/>
      <c r="P199" s="71"/>
      <c r="Q199" s="71"/>
      <c r="R199" s="71"/>
      <c r="S199" s="71"/>
      <c r="T199" s="71"/>
      <c r="U199" s="71"/>
      <c r="V199" s="71"/>
      <c r="W199" s="71"/>
      <c r="X199" s="71"/>
      <c r="Y199" s="284"/>
    </row>
    <row r="200" spans="1:25" x14ac:dyDescent="0.35">
      <c r="A200" s="71"/>
      <c r="B200" s="71"/>
      <c r="C200" s="71"/>
      <c r="D200" s="71"/>
      <c r="E200" s="71"/>
      <c r="F200" s="71"/>
      <c r="G200" s="71"/>
      <c r="H200" s="71"/>
      <c r="I200" s="71"/>
      <c r="J200" s="71"/>
      <c r="K200" s="71"/>
      <c r="L200" s="71"/>
      <c r="M200" s="71"/>
      <c r="N200" s="71"/>
      <c r="O200" s="71"/>
      <c r="P200" s="71"/>
      <c r="Q200" s="71"/>
      <c r="R200" s="71"/>
      <c r="S200" s="71"/>
      <c r="T200" s="71"/>
      <c r="U200" s="71"/>
      <c r="V200" s="71"/>
      <c r="W200" s="71"/>
      <c r="X200" s="71"/>
      <c r="Y200" s="284"/>
    </row>
    <row r="201" spans="1:25" x14ac:dyDescent="0.35">
      <c r="A201" s="71"/>
      <c r="B201" s="71"/>
      <c r="C201" s="71"/>
      <c r="D201" s="71"/>
      <c r="E201" s="71"/>
      <c r="F201" s="71"/>
      <c r="G201" s="71"/>
      <c r="H201" s="71"/>
      <c r="I201" s="71"/>
      <c r="J201" s="71"/>
      <c r="K201" s="71"/>
      <c r="L201" s="71"/>
      <c r="M201" s="71"/>
      <c r="N201" s="71"/>
      <c r="O201" s="71"/>
      <c r="P201" s="71"/>
      <c r="Q201" s="71"/>
      <c r="R201" s="71"/>
      <c r="S201" s="71"/>
      <c r="T201" s="71"/>
      <c r="U201" s="71"/>
      <c r="V201" s="71"/>
      <c r="W201" s="71"/>
      <c r="X201" s="71"/>
      <c r="Y201" s="284"/>
    </row>
    <row r="202" spans="1:25" x14ac:dyDescent="0.35">
      <c r="A202" s="71"/>
      <c r="B202" s="71"/>
      <c r="C202" s="71"/>
      <c r="D202" s="71"/>
      <c r="E202" s="71"/>
      <c r="F202" s="71"/>
      <c r="G202" s="71"/>
      <c r="H202" s="71"/>
      <c r="I202" s="71"/>
      <c r="J202" s="71"/>
      <c r="K202" s="71"/>
      <c r="L202" s="71"/>
      <c r="M202" s="71"/>
      <c r="N202" s="71"/>
      <c r="O202" s="71"/>
      <c r="P202" s="71"/>
      <c r="Q202" s="71"/>
      <c r="R202" s="71"/>
      <c r="S202" s="71"/>
      <c r="T202" s="71"/>
      <c r="U202" s="71"/>
      <c r="V202" s="71"/>
      <c r="W202" s="71"/>
      <c r="X202" s="71"/>
      <c r="Y202" s="284"/>
    </row>
    <row r="203" spans="1:25" x14ac:dyDescent="0.35">
      <c r="A203" s="71"/>
      <c r="B203" s="71"/>
      <c r="C203" s="71"/>
      <c r="D203" s="71"/>
      <c r="E203" s="71"/>
      <c r="F203" s="71"/>
      <c r="G203" s="71"/>
      <c r="H203" s="71"/>
      <c r="I203" s="71"/>
      <c r="J203" s="71"/>
      <c r="K203" s="71"/>
      <c r="L203" s="71"/>
      <c r="M203" s="71"/>
      <c r="N203" s="71"/>
      <c r="O203" s="71"/>
      <c r="P203" s="71"/>
      <c r="Q203" s="71"/>
      <c r="R203" s="71"/>
      <c r="S203" s="71"/>
      <c r="T203" s="71"/>
      <c r="U203" s="71"/>
      <c r="V203" s="71"/>
      <c r="W203" s="71"/>
      <c r="X203" s="71"/>
      <c r="Y203" s="284"/>
    </row>
    <row r="204" spans="1:25" x14ac:dyDescent="0.35">
      <c r="A204" s="71"/>
      <c r="B204" s="71"/>
      <c r="C204" s="71"/>
      <c r="D204" s="71"/>
      <c r="E204" s="71"/>
      <c r="F204" s="71"/>
      <c r="G204" s="71"/>
      <c r="H204" s="71"/>
      <c r="I204" s="71"/>
      <c r="J204" s="71"/>
      <c r="K204" s="71"/>
      <c r="L204" s="71"/>
      <c r="M204" s="71"/>
      <c r="N204" s="71"/>
      <c r="O204" s="71"/>
      <c r="P204" s="71"/>
      <c r="Q204" s="71"/>
      <c r="R204" s="71"/>
      <c r="S204" s="71"/>
      <c r="T204" s="71"/>
      <c r="U204" s="71"/>
      <c r="V204" s="71"/>
      <c r="W204" s="71"/>
      <c r="X204" s="71"/>
      <c r="Y204" s="284"/>
    </row>
    <row r="205" spans="1:25" x14ac:dyDescent="0.35">
      <c r="A205" s="71"/>
      <c r="B205" s="71"/>
      <c r="C205" s="71"/>
      <c r="D205" s="71"/>
      <c r="E205" s="71"/>
      <c r="F205" s="71"/>
      <c r="G205" s="71"/>
      <c r="H205" s="71"/>
      <c r="I205" s="71"/>
      <c r="J205" s="71"/>
      <c r="K205" s="71"/>
      <c r="L205" s="71"/>
      <c r="M205" s="71"/>
      <c r="N205" s="71"/>
      <c r="O205" s="71"/>
      <c r="P205" s="71"/>
      <c r="Q205" s="71"/>
      <c r="R205" s="71"/>
      <c r="S205" s="71"/>
      <c r="T205" s="71"/>
      <c r="U205" s="71"/>
      <c r="V205" s="71"/>
      <c r="W205" s="71"/>
      <c r="X205" s="71"/>
      <c r="Y205" s="284"/>
    </row>
    <row r="206" spans="1:25" x14ac:dyDescent="0.35">
      <c r="A206" s="71"/>
      <c r="B206" s="71"/>
      <c r="C206" s="71"/>
      <c r="D206" s="71"/>
      <c r="E206" s="71"/>
      <c r="F206" s="71"/>
      <c r="G206" s="71"/>
      <c r="H206" s="71"/>
      <c r="I206" s="71"/>
      <c r="J206" s="71"/>
      <c r="K206" s="71"/>
      <c r="L206" s="71"/>
      <c r="M206" s="71"/>
      <c r="N206" s="71"/>
      <c r="O206" s="71"/>
      <c r="P206" s="71"/>
      <c r="Q206" s="71"/>
      <c r="R206" s="71"/>
      <c r="S206" s="71"/>
      <c r="T206" s="71"/>
      <c r="U206" s="71"/>
      <c r="V206" s="71"/>
      <c r="W206" s="71"/>
      <c r="X206" s="71"/>
      <c r="Y206" s="284"/>
    </row>
    <row r="207" spans="1:25" x14ac:dyDescent="0.35">
      <c r="A207" s="71"/>
      <c r="B207" s="71"/>
      <c r="C207" s="71"/>
      <c r="D207" s="71"/>
      <c r="E207" s="71"/>
      <c r="F207" s="71"/>
      <c r="G207" s="71"/>
      <c r="H207" s="71"/>
      <c r="I207" s="71"/>
      <c r="J207" s="71"/>
      <c r="K207" s="71"/>
      <c r="L207" s="71"/>
      <c r="M207" s="71"/>
      <c r="N207" s="71"/>
      <c r="O207" s="71"/>
      <c r="P207" s="71"/>
      <c r="Q207" s="71"/>
      <c r="R207" s="71"/>
      <c r="S207" s="71"/>
      <c r="T207" s="71"/>
      <c r="U207" s="71"/>
      <c r="V207" s="71"/>
      <c r="W207" s="71"/>
      <c r="X207" s="71"/>
      <c r="Y207" s="284"/>
    </row>
    <row r="208" spans="1:25" x14ac:dyDescent="0.35">
      <c r="A208" s="71"/>
      <c r="B208" s="71"/>
      <c r="C208" s="71"/>
      <c r="D208" s="71"/>
      <c r="E208" s="71"/>
      <c r="F208" s="71"/>
      <c r="G208" s="71"/>
      <c r="H208" s="71"/>
      <c r="I208" s="71"/>
      <c r="J208" s="71"/>
      <c r="K208" s="71"/>
      <c r="L208" s="71"/>
      <c r="M208" s="71"/>
      <c r="N208" s="71"/>
      <c r="O208" s="71"/>
      <c r="P208" s="71"/>
      <c r="Q208" s="71"/>
      <c r="R208" s="71"/>
      <c r="S208" s="71"/>
      <c r="T208" s="71"/>
      <c r="U208" s="71"/>
      <c r="V208" s="71"/>
      <c r="W208" s="71"/>
      <c r="X208" s="71"/>
      <c r="Y208" s="284"/>
    </row>
    <row r="209" spans="1:25" x14ac:dyDescent="0.35">
      <c r="A209" s="71"/>
      <c r="B209" s="71"/>
      <c r="C209" s="71"/>
      <c r="D209" s="71"/>
      <c r="E209" s="71"/>
      <c r="F209" s="71"/>
      <c r="G209" s="71"/>
      <c r="H209" s="71"/>
      <c r="I209" s="71"/>
      <c r="J209" s="71"/>
      <c r="K209" s="71"/>
      <c r="L209" s="71"/>
      <c r="M209" s="71"/>
      <c r="N209" s="71"/>
      <c r="O209" s="71"/>
      <c r="P209" s="71"/>
      <c r="Q209" s="71"/>
      <c r="R209" s="71"/>
      <c r="S209" s="71"/>
      <c r="T209" s="71"/>
      <c r="U209" s="71"/>
      <c r="V209" s="71"/>
      <c r="W209" s="71"/>
      <c r="X209" s="71"/>
      <c r="Y209" s="284"/>
    </row>
    <row r="210" spans="1:25" x14ac:dyDescent="0.35">
      <c r="A210" s="71"/>
      <c r="B210" s="71"/>
      <c r="C210" s="71"/>
      <c r="D210" s="71"/>
      <c r="E210" s="71"/>
      <c r="F210" s="71"/>
      <c r="G210" s="71"/>
      <c r="H210" s="71"/>
      <c r="I210" s="71"/>
      <c r="J210" s="71"/>
      <c r="K210" s="71"/>
      <c r="L210" s="71"/>
      <c r="M210" s="71"/>
      <c r="N210" s="71"/>
      <c r="O210" s="71"/>
      <c r="P210" s="71"/>
      <c r="Q210" s="71"/>
      <c r="R210" s="71"/>
      <c r="S210" s="71"/>
      <c r="T210" s="71"/>
      <c r="U210" s="71"/>
      <c r="V210" s="71"/>
      <c r="W210" s="71"/>
      <c r="X210" s="71"/>
      <c r="Y210" s="284"/>
    </row>
    <row r="211" spans="1:25" x14ac:dyDescent="0.35">
      <c r="A211" s="71"/>
      <c r="B211" s="71"/>
      <c r="C211" s="71"/>
      <c r="D211" s="71"/>
      <c r="E211" s="71"/>
      <c r="F211" s="71"/>
      <c r="G211" s="71"/>
      <c r="H211" s="71"/>
      <c r="I211" s="71"/>
      <c r="J211" s="71"/>
      <c r="K211" s="71"/>
      <c r="L211" s="71"/>
      <c r="M211" s="71"/>
      <c r="N211" s="71"/>
      <c r="O211" s="71"/>
      <c r="P211" s="71"/>
      <c r="Q211" s="71"/>
      <c r="R211" s="71"/>
      <c r="S211" s="71"/>
      <c r="T211" s="71"/>
      <c r="U211" s="71"/>
      <c r="V211" s="71"/>
      <c r="W211" s="71"/>
      <c r="X211" s="71"/>
      <c r="Y211" s="284"/>
    </row>
    <row r="212" spans="1:25" x14ac:dyDescent="0.35">
      <c r="A212" s="71"/>
      <c r="B212" s="71"/>
      <c r="C212" s="71"/>
      <c r="D212" s="71"/>
      <c r="E212" s="71"/>
      <c r="F212" s="71"/>
      <c r="G212" s="71"/>
      <c r="H212" s="71"/>
      <c r="I212" s="71"/>
      <c r="J212" s="71"/>
      <c r="K212" s="71"/>
      <c r="L212" s="71"/>
      <c r="M212" s="71"/>
      <c r="N212" s="71"/>
      <c r="O212" s="71"/>
      <c r="P212" s="71"/>
      <c r="Q212" s="71"/>
      <c r="R212" s="71"/>
      <c r="S212" s="71"/>
      <c r="T212" s="71"/>
      <c r="U212" s="71"/>
      <c r="V212" s="71"/>
      <c r="W212" s="71"/>
      <c r="X212" s="71"/>
      <c r="Y212" s="284"/>
    </row>
    <row r="213" spans="1:25" x14ac:dyDescent="0.35">
      <c r="A213" s="71"/>
      <c r="B213" s="71"/>
      <c r="C213" s="71"/>
      <c r="D213" s="71"/>
      <c r="E213" s="71"/>
      <c r="F213" s="71"/>
      <c r="G213" s="71"/>
      <c r="H213" s="71"/>
      <c r="I213" s="71"/>
      <c r="J213" s="71"/>
      <c r="K213" s="71"/>
      <c r="L213" s="71"/>
      <c r="M213" s="71"/>
      <c r="N213" s="71"/>
      <c r="O213" s="71"/>
      <c r="P213" s="71"/>
      <c r="Q213" s="71"/>
      <c r="R213" s="71"/>
      <c r="S213" s="71"/>
      <c r="T213" s="71"/>
      <c r="U213" s="71"/>
      <c r="V213" s="71"/>
      <c r="W213" s="71"/>
      <c r="X213" s="71"/>
      <c r="Y213" s="284"/>
    </row>
    <row r="214" spans="1:25" x14ac:dyDescent="0.35">
      <c r="A214" s="71"/>
      <c r="B214" s="71"/>
      <c r="C214" s="71"/>
      <c r="D214" s="71"/>
      <c r="E214" s="71"/>
      <c r="F214" s="71"/>
      <c r="G214" s="71"/>
      <c r="H214" s="71"/>
      <c r="I214" s="71"/>
      <c r="J214" s="71"/>
      <c r="K214" s="71"/>
      <c r="L214" s="71"/>
      <c r="M214" s="71"/>
      <c r="N214" s="71"/>
      <c r="O214" s="71"/>
      <c r="P214" s="71"/>
      <c r="Q214" s="71"/>
      <c r="R214" s="71"/>
      <c r="S214" s="71"/>
      <c r="T214" s="71"/>
      <c r="U214" s="71"/>
      <c r="V214" s="71"/>
      <c r="W214" s="71"/>
      <c r="X214" s="71"/>
      <c r="Y214" s="284"/>
    </row>
    <row r="215" spans="1:25" x14ac:dyDescent="0.35">
      <c r="A215" s="71"/>
      <c r="B215" s="71"/>
      <c r="C215" s="71"/>
      <c r="D215" s="71"/>
      <c r="E215" s="71"/>
      <c r="F215" s="71"/>
      <c r="G215" s="71"/>
      <c r="H215" s="71"/>
      <c r="I215" s="71"/>
      <c r="J215" s="71"/>
      <c r="K215" s="71"/>
      <c r="L215" s="71"/>
      <c r="M215" s="71"/>
      <c r="N215" s="71"/>
      <c r="O215" s="71"/>
      <c r="P215" s="71"/>
      <c r="Q215" s="71"/>
      <c r="R215" s="71"/>
      <c r="S215" s="71"/>
      <c r="T215" s="71"/>
      <c r="U215" s="71"/>
      <c r="V215" s="71"/>
      <c r="W215" s="71"/>
      <c r="X215" s="71"/>
      <c r="Y215" s="284"/>
    </row>
    <row r="216" spans="1:25" x14ac:dyDescent="0.35">
      <c r="A216" s="71"/>
      <c r="B216" s="71"/>
      <c r="C216" s="71"/>
      <c r="D216" s="71"/>
      <c r="E216" s="71"/>
      <c r="F216" s="71"/>
      <c r="G216" s="71"/>
      <c r="H216" s="71"/>
      <c r="I216" s="71"/>
      <c r="J216" s="71"/>
      <c r="K216" s="71"/>
      <c r="L216" s="71"/>
      <c r="M216" s="71"/>
      <c r="N216" s="71"/>
      <c r="O216" s="71"/>
      <c r="P216" s="71"/>
      <c r="Q216" s="71"/>
      <c r="R216" s="71"/>
      <c r="S216" s="71"/>
      <c r="T216" s="71"/>
      <c r="U216" s="71"/>
      <c r="V216" s="71"/>
      <c r="W216" s="71"/>
      <c r="X216" s="71"/>
      <c r="Y216" s="284"/>
    </row>
    <row r="217" spans="1:25" x14ac:dyDescent="0.35">
      <c r="A217" s="71"/>
      <c r="B217" s="71"/>
      <c r="C217" s="71"/>
      <c r="D217" s="71"/>
      <c r="E217" s="71"/>
      <c r="F217" s="71"/>
      <c r="G217" s="71"/>
      <c r="H217" s="71"/>
      <c r="I217" s="71"/>
      <c r="J217" s="71"/>
      <c r="K217" s="71"/>
      <c r="L217" s="71"/>
      <c r="M217" s="71"/>
      <c r="N217" s="71"/>
      <c r="O217" s="71"/>
      <c r="P217" s="71"/>
      <c r="Q217" s="71"/>
      <c r="R217" s="71"/>
      <c r="S217" s="71"/>
      <c r="T217" s="71"/>
      <c r="U217" s="71"/>
      <c r="V217" s="71"/>
      <c r="W217" s="71"/>
      <c r="X217" s="71"/>
      <c r="Y217" s="284"/>
    </row>
    <row r="218" spans="1:25" x14ac:dyDescent="0.35">
      <c r="A218" s="71"/>
      <c r="B218" s="71"/>
      <c r="C218" s="71"/>
      <c r="D218" s="71"/>
      <c r="E218" s="71"/>
      <c r="F218" s="71"/>
      <c r="G218" s="71"/>
      <c r="H218" s="71"/>
      <c r="I218" s="71"/>
      <c r="J218" s="71"/>
      <c r="K218" s="71"/>
      <c r="L218" s="71"/>
      <c r="M218" s="71"/>
      <c r="N218" s="71"/>
      <c r="O218" s="71"/>
      <c r="P218" s="71"/>
      <c r="Q218" s="71"/>
      <c r="R218" s="71"/>
      <c r="S218" s="71"/>
      <c r="T218" s="71"/>
      <c r="U218" s="71"/>
      <c r="V218" s="71"/>
      <c r="W218" s="71"/>
      <c r="X218" s="71"/>
      <c r="Y218" s="284"/>
    </row>
    <row r="219" spans="1:25" x14ac:dyDescent="0.35">
      <c r="A219" s="71"/>
      <c r="B219" s="71"/>
      <c r="C219" s="71"/>
      <c r="D219" s="71"/>
      <c r="E219" s="71"/>
      <c r="F219" s="71"/>
      <c r="G219" s="71"/>
      <c r="H219" s="71"/>
      <c r="I219" s="71"/>
      <c r="J219" s="71"/>
      <c r="K219" s="71"/>
      <c r="L219" s="71"/>
      <c r="M219" s="71"/>
      <c r="N219" s="71"/>
      <c r="O219" s="71"/>
      <c r="P219" s="71"/>
      <c r="Q219" s="71"/>
      <c r="R219" s="71"/>
      <c r="S219" s="71"/>
      <c r="T219" s="71"/>
      <c r="U219" s="71"/>
      <c r="V219" s="71"/>
      <c r="W219" s="71"/>
      <c r="X219" s="71"/>
      <c r="Y219" s="284"/>
    </row>
    <row r="220" spans="1:25" x14ac:dyDescent="0.35">
      <c r="A220" s="71"/>
      <c r="B220" s="71"/>
      <c r="C220" s="71"/>
      <c r="D220" s="71"/>
      <c r="E220" s="71"/>
      <c r="F220" s="71"/>
      <c r="G220" s="71"/>
      <c r="H220" s="71"/>
      <c r="I220" s="71"/>
      <c r="J220" s="71"/>
      <c r="K220" s="71"/>
      <c r="L220" s="71"/>
      <c r="M220" s="71"/>
      <c r="N220" s="71"/>
      <c r="O220" s="71"/>
      <c r="P220" s="71"/>
      <c r="Q220" s="71"/>
      <c r="R220" s="71"/>
      <c r="S220" s="71"/>
      <c r="T220" s="71"/>
      <c r="U220" s="71"/>
      <c r="V220" s="71"/>
      <c r="W220" s="71"/>
      <c r="X220" s="71"/>
      <c r="Y220" s="284"/>
    </row>
    <row r="221" spans="1:25" x14ac:dyDescent="0.35">
      <c r="A221" s="71"/>
      <c r="B221" s="71"/>
      <c r="C221" s="71"/>
      <c r="D221" s="71"/>
      <c r="E221" s="71"/>
      <c r="F221" s="71"/>
      <c r="G221" s="71"/>
      <c r="H221" s="71"/>
      <c r="I221" s="71"/>
      <c r="J221" s="71"/>
      <c r="K221" s="71"/>
      <c r="L221" s="71"/>
      <c r="M221" s="71"/>
      <c r="N221" s="71"/>
      <c r="O221" s="71"/>
      <c r="P221" s="71"/>
      <c r="Q221" s="71"/>
      <c r="R221" s="71"/>
      <c r="S221" s="71"/>
      <c r="T221" s="71"/>
      <c r="U221" s="71"/>
      <c r="V221" s="71"/>
      <c r="W221" s="71"/>
      <c r="X221" s="71"/>
      <c r="Y221" s="284"/>
    </row>
    <row r="222" spans="1:25" x14ac:dyDescent="0.35">
      <c r="A222" s="71"/>
      <c r="B222" s="71"/>
      <c r="C222" s="71"/>
      <c r="D222" s="71"/>
      <c r="E222" s="71"/>
      <c r="F222" s="71"/>
      <c r="G222" s="71"/>
      <c r="H222" s="71"/>
      <c r="I222" s="71"/>
      <c r="J222" s="71"/>
      <c r="K222" s="71"/>
      <c r="L222" s="71"/>
      <c r="M222" s="71"/>
      <c r="N222" s="71"/>
      <c r="O222" s="71"/>
      <c r="P222" s="71"/>
      <c r="Q222" s="71"/>
      <c r="R222" s="71"/>
      <c r="S222" s="71"/>
      <c r="T222" s="71"/>
      <c r="U222" s="71"/>
      <c r="V222" s="71"/>
      <c r="W222" s="71"/>
      <c r="X222" s="71"/>
      <c r="Y222" s="284"/>
    </row>
    <row r="223" spans="1:25" x14ac:dyDescent="0.35">
      <c r="A223" s="71"/>
      <c r="B223" s="71"/>
      <c r="C223" s="71"/>
      <c r="D223" s="71"/>
      <c r="E223" s="71"/>
      <c r="F223" s="71"/>
      <c r="G223" s="71"/>
      <c r="H223" s="71"/>
      <c r="I223" s="71"/>
      <c r="J223" s="71"/>
      <c r="K223" s="71"/>
      <c r="L223" s="71"/>
      <c r="M223" s="71"/>
      <c r="N223" s="71"/>
      <c r="O223" s="71"/>
      <c r="P223" s="71"/>
      <c r="Q223" s="71"/>
      <c r="R223" s="71"/>
      <c r="S223" s="71"/>
      <c r="T223" s="71"/>
      <c r="U223" s="71"/>
      <c r="V223" s="71"/>
      <c r="W223" s="71"/>
      <c r="X223" s="71"/>
      <c r="Y223" s="284"/>
    </row>
    <row r="224" spans="1:25" x14ac:dyDescent="0.35">
      <c r="A224" s="71"/>
      <c r="B224" s="71"/>
      <c r="C224" s="71"/>
      <c r="D224" s="71"/>
      <c r="E224" s="71"/>
      <c r="F224" s="71"/>
      <c r="G224" s="71"/>
      <c r="H224" s="71"/>
      <c r="I224" s="71"/>
      <c r="J224" s="71"/>
      <c r="K224" s="71"/>
      <c r="L224" s="71"/>
      <c r="M224" s="71"/>
      <c r="N224" s="71"/>
      <c r="O224" s="71"/>
      <c r="P224" s="71"/>
      <c r="Q224" s="71"/>
      <c r="R224" s="71"/>
      <c r="S224" s="71"/>
      <c r="T224" s="71"/>
      <c r="U224" s="71"/>
      <c r="V224" s="71"/>
      <c r="W224" s="71"/>
      <c r="X224" s="71"/>
      <c r="Y224" s="284"/>
    </row>
    <row r="225" spans="1:25" x14ac:dyDescent="0.35">
      <c r="A225" s="71"/>
      <c r="B225" s="71"/>
      <c r="C225" s="71"/>
      <c r="D225" s="71"/>
      <c r="E225" s="71"/>
      <c r="F225" s="71"/>
      <c r="G225" s="71"/>
      <c r="H225" s="71"/>
      <c r="I225" s="71"/>
      <c r="J225" s="71"/>
      <c r="K225" s="71"/>
      <c r="L225" s="71"/>
      <c r="M225" s="71"/>
      <c r="N225" s="71"/>
      <c r="O225" s="71"/>
      <c r="P225" s="71"/>
      <c r="Q225" s="71"/>
      <c r="R225" s="71"/>
      <c r="S225" s="71"/>
      <c r="T225" s="71"/>
      <c r="U225" s="71"/>
      <c r="V225" s="71"/>
      <c r="W225" s="71"/>
      <c r="X225" s="71"/>
      <c r="Y225" s="284"/>
    </row>
    <row r="226" spans="1:25" x14ac:dyDescent="0.35">
      <c r="A226" s="71"/>
      <c r="B226" s="71"/>
      <c r="C226" s="71"/>
      <c r="D226" s="71"/>
      <c r="E226" s="71"/>
      <c r="F226" s="71"/>
      <c r="G226" s="71"/>
      <c r="H226" s="71"/>
      <c r="I226" s="71"/>
      <c r="J226" s="71"/>
      <c r="K226" s="71"/>
      <c r="L226" s="71"/>
      <c r="M226" s="71"/>
      <c r="N226" s="71"/>
      <c r="O226" s="71"/>
      <c r="P226" s="71"/>
      <c r="Q226" s="71"/>
      <c r="R226" s="71"/>
      <c r="S226" s="71"/>
      <c r="T226" s="71"/>
      <c r="U226" s="71"/>
      <c r="V226" s="71"/>
      <c r="W226" s="71"/>
      <c r="X226" s="71"/>
      <c r="Y226" s="284"/>
    </row>
    <row r="227" spans="1:25" x14ac:dyDescent="0.35">
      <c r="A227" s="71"/>
      <c r="B227" s="71"/>
      <c r="C227" s="71"/>
      <c r="D227" s="71"/>
      <c r="E227" s="71"/>
      <c r="F227" s="71"/>
      <c r="G227" s="71"/>
      <c r="H227" s="71"/>
      <c r="I227" s="71"/>
      <c r="J227" s="71"/>
      <c r="K227" s="71"/>
      <c r="L227" s="71"/>
      <c r="M227" s="71"/>
      <c r="N227" s="71"/>
      <c r="O227" s="71"/>
      <c r="P227" s="71"/>
      <c r="Q227" s="71"/>
      <c r="R227" s="71"/>
      <c r="S227" s="71"/>
      <c r="T227" s="71"/>
      <c r="U227" s="71"/>
      <c r="V227" s="71"/>
      <c r="W227" s="71"/>
      <c r="X227" s="71"/>
      <c r="Y227" s="284"/>
    </row>
    <row r="228" spans="1:25" x14ac:dyDescent="0.35">
      <c r="A228" s="71"/>
      <c r="B228" s="71"/>
      <c r="C228" s="71"/>
      <c r="D228" s="71"/>
      <c r="E228" s="71"/>
      <c r="F228" s="71"/>
      <c r="G228" s="71"/>
      <c r="H228" s="71"/>
      <c r="I228" s="71"/>
      <c r="J228" s="71"/>
      <c r="K228" s="71"/>
      <c r="L228" s="71"/>
      <c r="M228" s="71"/>
      <c r="N228" s="71"/>
      <c r="O228" s="71"/>
      <c r="P228" s="71"/>
      <c r="Q228" s="71"/>
      <c r="R228" s="71"/>
      <c r="S228" s="71"/>
      <c r="T228" s="71"/>
      <c r="U228" s="71"/>
      <c r="V228" s="71"/>
      <c r="W228" s="71"/>
      <c r="X228" s="71"/>
      <c r="Y228" s="284"/>
    </row>
    <row r="229" spans="1:25" x14ac:dyDescent="0.35">
      <c r="A229" s="71"/>
      <c r="B229" s="71"/>
      <c r="C229" s="71"/>
      <c r="D229" s="71"/>
      <c r="E229" s="71"/>
      <c r="F229" s="71"/>
      <c r="G229" s="71"/>
      <c r="H229" s="71"/>
      <c r="I229" s="71"/>
      <c r="J229" s="71"/>
      <c r="K229" s="71"/>
      <c r="L229" s="71"/>
      <c r="M229" s="71"/>
      <c r="N229" s="71"/>
      <c r="O229" s="71"/>
      <c r="P229" s="71"/>
      <c r="Q229" s="71"/>
      <c r="R229" s="71"/>
      <c r="S229" s="71"/>
      <c r="T229" s="71"/>
      <c r="U229" s="71"/>
      <c r="V229" s="71"/>
      <c r="W229" s="71"/>
      <c r="X229" s="71"/>
      <c r="Y229" s="284"/>
    </row>
    <row r="230" spans="1:25" x14ac:dyDescent="0.35">
      <c r="A230" s="71"/>
      <c r="B230" s="71"/>
      <c r="C230" s="71"/>
      <c r="D230" s="71"/>
      <c r="E230" s="71"/>
      <c r="F230" s="71"/>
      <c r="G230" s="71"/>
      <c r="H230" s="71"/>
      <c r="I230" s="71"/>
      <c r="J230" s="71"/>
      <c r="K230" s="71"/>
      <c r="L230" s="71"/>
      <c r="M230" s="71"/>
      <c r="N230" s="71"/>
      <c r="O230" s="71"/>
      <c r="P230" s="71"/>
      <c r="Q230" s="71"/>
      <c r="R230" s="71"/>
      <c r="S230" s="71"/>
      <c r="T230" s="71"/>
      <c r="U230" s="71"/>
      <c r="V230" s="71"/>
      <c r="W230" s="71"/>
      <c r="X230" s="71"/>
      <c r="Y230" s="284"/>
    </row>
    <row r="231" spans="1:25" x14ac:dyDescent="0.35">
      <c r="A231" s="71"/>
      <c r="B231" s="71"/>
      <c r="C231" s="71"/>
      <c r="D231" s="71"/>
      <c r="E231" s="71"/>
      <c r="F231" s="71"/>
      <c r="G231" s="71"/>
      <c r="H231" s="71"/>
      <c r="I231" s="71"/>
      <c r="J231" s="71"/>
      <c r="K231" s="71"/>
      <c r="L231" s="71"/>
      <c r="M231" s="71"/>
      <c r="N231" s="71"/>
      <c r="O231" s="71"/>
      <c r="P231" s="71"/>
      <c r="Q231" s="71"/>
      <c r="R231" s="71"/>
      <c r="S231" s="71"/>
      <c r="T231" s="71"/>
      <c r="U231" s="71"/>
      <c r="V231" s="71"/>
      <c r="W231" s="71"/>
      <c r="X231" s="71"/>
      <c r="Y231" s="284"/>
    </row>
    <row r="232" spans="1:25" x14ac:dyDescent="0.35">
      <c r="A232" s="71"/>
      <c r="B232" s="71"/>
      <c r="C232" s="71"/>
      <c r="D232" s="71"/>
      <c r="E232" s="71"/>
      <c r="F232" s="71"/>
      <c r="G232" s="71"/>
      <c r="H232" s="71"/>
      <c r="I232" s="71"/>
      <c r="J232" s="71"/>
      <c r="K232" s="71"/>
      <c r="L232" s="71"/>
      <c r="M232" s="71"/>
      <c r="N232" s="71"/>
      <c r="O232" s="71"/>
      <c r="P232" s="71"/>
      <c r="Q232" s="71"/>
      <c r="R232" s="71"/>
      <c r="S232" s="71"/>
      <c r="T232" s="71"/>
      <c r="U232" s="71"/>
      <c r="V232" s="71"/>
      <c r="W232" s="71"/>
      <c r="X232" s="71"/>
      <c r="Y232" s="284"/>
    </row>
    <row r="233" spans="1:25" x14ac:dyDescent="0.35">
      <c r="A233" s="71"/>
      <c r="B233" s="71"/>
      <c r="C233" s="71"/>
      <c r="D233" s="71"/>
      <c r="E233" s="71"/>
      <c r="F233" s="71"/>
      <c r="G233" s="71"/>
      <c r="H233" s="71"/>
      <c r="I233" s="71"/>
      <c r="J233" s="71"/>
      <c r="K233" s="71"/>
      <c r="L233" s="71"/>
      <c r="M233" s="71"/>
      <c r="N233" s="71"/>
      <c r="O233" s="71"/>
      <c r="P233" s="71"/>
      <c r="Q233" s="71"/>
      <c r="R233" s="71"/>
      <c r="S233" s="71"/>
      <c r="T233" s="71"/>
      <c r="U233" s="71"/>
      <c r="V233" s="71"/>
      <c r="W233" s="71"/>
      <c r="X233" s="71"/>
      <c r="Y233" s="284"/>
    </row>
    <row r="234" spans="1:25" x14ac:dyDescent="0.35">
      <c r="A234" s="71"/>
      <c r="B234" s="71"/>
      <c r="C234" s="71"/>
      <c r="D234" s="71"/>
      <c r="E234" s="71"/>
      <c r="F234" s="71"/>
      <c r="G234" s="71"/>
      <c r="H234" s="71"/>
      <c r="I234" s="71"/>
      <c r="J234" s="71"/>
      <c r="K234" s="71"/>
      <c r="L234" s="71"/>
      <c r="M234" s="71"/>
      <c r="N234" s="71"/>
      <c r="O234" s="71"/>
      <c r="P234" s="71"/>
      <c r="Q234" s="71"/>
      <c r="R234" s="71"/>
      <c r="S234" s="71"/>
      <c r="T234" s="71"/>
      <c r="U234" s="71"/>
      <c r="V234" s="71"/>
      <c r="W234" s="71"/>
      <c r="X234" s="71"/>
      <c r="Y234" s="284"/>
    </row>
    <row r="235" spans="1:25" x14ac:dyDescent="0.35">
      <c r="A235" s="71"/>
      <c r="B235" s="71"/>
      <c r="C235" s="71"/>
      <c r="D235" s="71"/>
      <c r="E235" s="71"/>
      <c r="F235" s="71"/>
      <c r="G235" s="71"/>
      <c r="H235" s="71"/>
      <c r="I235" s="71"/>
      <c r="J235" s="71"/>
      <c r="K235" s="71"/>
      <c r="L235" s="71"/>
      <c r="M235" s="71"/>
      <c r="N235" s="71"/>
      <c r="O235" s="71"/>
      <c r="P235" s="71"/>
      <c r="Q235" s="71"/>
      <c r="R235" s="71"/>
      <c r="S235" s="71"/>
      <c r="T235" s="71"/>
      <c r="U235" s="71"/>
      <c r="V235" s="71"/>
      <c r="W235" s="71"/>
      <c r="X235" s="71"/>
      <c r="Y235" s="284"/>
    </row>
    <row r="236" spans="1:25" x14ac:dyDescent="0.35">
      <c r="A236" s="71"/>
      <c r="B236" s="71"/>
      <c r="C236" s="71"/>
      <c r="D236" s="71"/>
      <c r="E236" s="71"/>
      <c r="F236" s="71"/>
      <c r="G236" s="71"/>
      <c r="H236" s="71"/>
      <c r="I236" s="71"/>
      <c r="J236" s="71"/>
      <c r="K236" s="71"/>
      <c r="L236" s="71"/>
      <c r="M236" s="71"/>
      <c r="N236" s="71"/>
      <c r="O236" s="71"/>
      <c r="P236" s="71"/>
      <c r="Q236" s="71"/>
      <c r="R236" s="71"/>
      <c r="S236" s="71"/>
      <c r="T236" s="71"/>
      <c r="U236" s="71"/>
      <c r="V236" s="71"/>
      <c r="W236" s="71"/>
      <c r="X236" s="71"/>
      <c r="Y236" s="284"/>
    </row>
    <row r="237" spans="1:25" x14ac:dyDescent="0.35">
      <c r="A237" s="71"/>
      <c r="B237" s="71"/>
      <c r="C237" s="71"/>
      <c r="D237" s="71"/>
      <c r="E237" s="71"/>
      <c r="F237" s="71"/>
      <c r="G237" s="71"/>
      <c r="H237" s="71"/>
      <c r="I237" s="71"/>
      <c r="J237" s="71"/>
      <c r="K237" s="71"/>
      <c r="L237" s="71"/>
      <c r="M237" s="71"/>
      <c r="N237" s="71"/>
      <c r="O237" s="71"/>
      <c r="P237" s="71"/>
      <c r="Q237" s="71"/>
      <c r="R237" s="71"/>
      <c r="S237" s="71"/>
      <c r="T237" s="71"/>
      <c r="U237" s="71"/>
      <c r="V237" s="71"/>
      <c r="W237" s="71"/>
      <c r="X237" s="71"/>
      <c r="Y237" s="284"/>
    </row>
    <row r="238" spans="1:25" x14ac:dyDescent="0.35">
      <c r="A238" s="71"/>
      <c r="B238" s="71"/>
      <c r="C238" s="71"/>
      <c r="D238" s="71"/>
      <c r="E238" s="71"/>
      <c r="F238" s="71"/>
      <c r="G238" s="71"/>
      <c r="H238" s="71"/>
      <c r="I238" s="71"/>
      <c r="J238" s="71"/>
      <c r="K238" s="71"/>
      <c r="L238" s="71"/>
      <c r="M238" s="71"/>
      <c r="N238" s="71"/>
      <c r="O238" s="71"/>
      <c r="P238" s="71"/>
      <c r="Q238" s="71"/>
      <c r="R238" s="71"/>
      <c r="S238" s="71"/>
      <c r="T238" s="71"/>
      <c r="U238" s="71"/>
      <c r="V238" s="71"/>
      <c r="W238" s="71"/>
      <c r="X238" s="71"/>
      <c r="Y238" s="284"/>
    </row>
    <row r="239" spans="1:25" x14ac:dyDescent="0.35">
      <c r="A239" s="71"/>
      <c r="B239" s="71"/>
      <c r="C239" s="71"/>
      <c r="D239" s="71"/>
      <c r="E239" s="71"/>
      <c r="F239" s="71"/>
      <c r="G239" s="71"/>
      <c r="H239" s="71"/>
      <c r="I239" s="71"/>
      <c r="J239" s="71"/>
      <c r="K239" s="71"/>
      <c r="L239" s="71"/>
      <c r="M239" s="71"/>
      <c r="N239" s="71"/>
      <c r="O239" s="71"/>
      <c r="P239" s="71"/>
      <c r="Q239" s="71"/>
      <c r="R239" s="71"/>
      <c r="S239" s="71"/>
      <c r="T239" s="71"/>
      <c r="U239" s="71"/>
      <c r="V239" s="71"/>
      <c r="W239" s="71"/>
      <c r="X239" s="71"/>
      <c r="Y239" s="284"/>
    </row>
    <row r="240" spans="1:25" x14ac:dyDescent="0.35">
      <c r="A240" s="71"/>
      <c r="B240" s="71"/>
      <c r="C240" s="71"/>
      <c r="D240" s="71"/>
      <c r="E240" s="71"/>
      <c r="F240" s="71"/>
      <c r="G240" s="71"/>
      <c r="H240" s="71"/>
      <c r="I240" s="71"/>
      <c r="J240" s="71"/>
      <c r="K240" s="71"/>
      <c r="L240" s="71"/>
      <c r="M240" s="71"/>
      <c r="N240" s="71"/>
      <c r="O240" s="71"/>
      <c r="P240" s="71"/>
      <c r="Q240" s="71"/>
      <c r="R240" s="71"/>
      <c r="S240" s="71"/>
      <c r="T240" s="71"/>
      <c r="U240" s="71"/>
      <c r="V240" s="71"/>
      <c r="W240" s="71"/>
      <c r="X240" s="71"/>
      <c r="Y240" s="284"/>
    </row>
    <row r="241" spans="1:25" x14ac:dyDescent="0.35">
      <c r="A241" s="71"/>
      <c r="B241" s="71"/>
      <c r="C241" s="71"/>
      <c r="D241" s="71"/>
      <c r="E241" s="71"/>
      <c r="F241" s="71"/>
      <c r="G241" s="71"/>
      <c r="H241" s="71"/>
      <c r="I241" s="71"/>
      <c r="J241" s="71"/>
      <c r="K241" s="71"/>
      <c r="L241" s="71"/>
      <c r="M241" s="71"/>
      <c r="N241" s="71"/>
      <c r="O241" s="71"/>
      <c r="P241" s="71"/>
      <c r="Q241" s="71"/>
      <c r="R241" s="71"/>
      <c r="S241" s="71"/>
      <c r="T241" s="71"/>
      <c r="U241" s="71"/>
      <c r="V241" s="71"/>
      <c r="W241" s="71"/>
      <c r="X241" s="71"/>
      <c r="Y241" s="284"/>
    </row>
    <row r="242" spans="1:25" x14ac:dyDescent="0.35">
      <c r="A242" s="71"/>
      <c r="B242" s="71"/>
      <c r="C242" s="71"/>
      <c r="D242" s="71"/>
      <c r="E242" s="71"/>
      <c r="F242" s="71"/>
      <c r="G242" s="71"/>
      <c r="H242" s="71"/>
      <c r="I242" s="71"/>
      <c r="J242" s="71"/>
      <c r="K242" s="71"/>
      <c r="L242" s="71"/>
      <c r="M242" s="71"/>
      <c r="N242" s="71"/>
      <c r="O242" s="71"/>
      <c r="P242" s="71"/>
      <c r="Q242" s="71"/>
      <c r="R242" s="71"/>
      <c r="S242" s="71"/>
      <c r="T242" s="71"/>
      <c r="U242" s="71"/>
      <c r="V242" s="71"/>
      <c r="W242" s="71"/>
      <c r="X242" s="71"/>
      <c r="Y242" s="284"/>
    </row>
    <row r="243" spans="1:25" x14ac:dyDescent="0.35">
      <c r="A243" s="71"/>
      <c r="B243" s="71"/>
      <c r="C243" s="71"/>
      <c r="D243" s="71"/>
      <c r="E243" s="71"/>
      <c r="F243" s="71"/>
      <c r="G243" s="71"/>
      <c r="H243" s="71"/>
      <c r="I243" s="71"/>
      <c r="J243" s="71"/>
      <c r="K243" s="71"/>
      <c r="L243" s="71"/>
      <c r="M243" s="71"/>
      <c r="N243" s="71"/>
      <c r="O243" s="71"/>
      <c r="P243" s="71"/>
      <c r="Q243" s="71"/>
      <c r="R243" s="71"/>
      <c r="S243" s="71"/>
      <c r="T243" s="71"/>
      <c r="U243" s="71"/>
      <c r="V243" s="71"/>
      <c r="W243" s="71"/>
      <c r="X243" s="71"/>
      <c r="Y243" s="284"/>
    </row>
  </sheetData>
  <mergeCells count="13">
    <mergeCell ref="A20:X20"/>
    <mergeCell ref="A8:X8"/>
    <mergeCell ref="A1:X1"/>
    <mergeCell ref="A2:X2"/>
    <mergeCell ref="A3:X3"/>
    <mergeCell ref="A4:X4"/>
    <mergeCell ref="A5:A6"/>
    <mergeCell ref="B5:D5"/>
    <mergeCell ref="F5:H5"/>
    <mergeCell ref="J5:L5"/>
    <mergeCell ref="N5:P5"/>
    <mergeCell ref="R5:T5"/>
    <mergeCell ref="V5:X5"/>
  </mergeCells>
  <hyperlinks>
    <hyperlink ref="Z2" location="Contenido!A1" display="Contenido" xr:uid="{1CB8B265-F90A-4355-A873-046849844F21}"/>
  </hyperlinks>
  <printOptions horizontalCentered="1"/>
  <pageMargins left="0.39370078740157483" right="0.39370078740157483" top="0.39370078740157483" bottom="0.39370078740157483" header="0.31496062992125984" footer="0.31496062992125984"/>
  <pageSetup scale="79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R35"/>
  <sheetViews>
    <sheetView showGridLines="0" zoomScale="90" zoomScaleNormal="90" zoomScaleSheetLayoutView="90" workbookViewId="0">
      <selection activeCell="R2" sqref="R2"/>
    </sheetView>
  </sheetViews>
  <sheetFormatPr baseColWidth="10" defaultColWidth="6.453125" defaultRowHeight="14" x14ac:dyDescent="0.3"/>
  <cols>
    <col min="1" max="1" width="14.7265625" style="38" customWidth="1"/>
    <col min="2" max="16" width="9.26953125" style="65" customWidth="1"/>
    <col min="17" max="17" width="5.7265625" style="50" customWidth="1"/>
    <col min="18" max="18" width="11.453125" style="30" customWidth="1"/>
    <col min="19" max="248" width="11.453125" style="38" customWidth="1"/>
    <col min="249" max="249" width="11.81640625" style="38" customWidth="1"/>
    <col min="250" max="16384" width="6.453125" style="38"/>
  </cols>
  <sheetData>
    <row r="1" spans="1:18" ht="15.75" customHeight="1" x14ac:dyDescent="0.3">
      <c r="A1" s="327" t="s">
        <v>153</v>
      </c>
      <c r="B1" s="327"/>
      <c r="C1" s="327"/>
      <c r="D1" s="327"/>
      <c r="E1" s="327"/>
      <c r="F1" s="327"/>
      <c r="G1" s="327"/>
      <c r="H1" s="327"/>
      <c r="I1" s="327"/>
      <c r="J1" s="327"/>
      <c r="K1" s="327"/>
      <c r="L1" s="327"/>
      <c r="M1" s="327"/>
      <c r="N1" s="327"/>
      <c r="O1" s="327"/>
      <c r="P1" s="327"/>
    </row>
    <row r="2" spans="1:18" ht="15.75" customHeight="1" x14ac:dyDescent="0.3">
      <c r="A2" s="327" t="s">
        <v>154</v>
      </c>
      <c r="B2" s="327"/>
      <c r="C2" s="327"/>
      <c r="D2" s="327"/>
      <c r="E2" s="327"/>
      <c r="F2" s="327"/>
      <c r="G2" s="327"/>
      <c r="H2" s="327"/>
      <c r="I2" s="327"/>
      <c r="J2" s="327"/>
      <c r="K2" s="327"/>
      <c r="L2" s="327"/>
      <c r="M2" s="327"/>
      <c r="N2" s="327"/>
      <c r="O2" s="327"/>
      <c r="P2" s="327"/>
      <c r="R2" s="311" t="s">
        <v>131</v>
      </c>
    </row>
    <row r="3" spans="1:18" ht="15.75" customHeight="1" x14ac:dyDescent="0.3">
      <c r="A3" s="327" t="s">
        <v>155</v>
      </c>
      <c r="B3" s="327"/>
      <c r="C3" s="327"/>
      <c r="D3" s="327"/>
      <c r="E3" s="327"/>
      <c r="F3" s="327"/>
      <c r="G3" s="327"/>
      <c r="H3" s="327"/>
      <c r="I3" s="327"/>
      <c r="J3" s="327"/>
      <c r="K3" s="327"/>
      <c r="L3" s="327"/>
      <c r="M3" s="327"/>
      <c r="N3" s="327"/>
      <c r="O3" s="327"/>
      <c r="P3" s="327"/>
    </row>
    <row r="4" spans="1:18" ht="15.75" customHeight="1" x14ac:dyDescent="0.3">
      <c r="A4" s="327" t="s">
        <v>136</v>
      </c>
      <c r="B4" s="327"/>
      <c r="C4" s="327"/>
      <c r="D4" s="327"/>
      <c r="E4" s="327"/>
      <c r="F4" s="327"/>
      <c r="G4" s="327"/>
      <c r="H4" s="327"/>
      <c r="I4" s="327"/>
      <c r="J4" s="327"/>
      <c r="K4" s="327"/>
      <c r="L4" s="327"/>
      <c r="M4" s="327"/>
      <c r="N4" s="327"/>
      <c r="O4" s="327"/>
      <c r="P4" s="327"/>
    </row>
    <row r="5" spans="1:18" ht="15.75" customHeight="1" x14ac:dyDescent="0.3">
      <c r="A5" s="327" t="s">
        <v>156</v>
      </c>
      <c r="B5" s="327"/>
      <c r="C5" s="327"/>
      <c r="D5" s="327"/>
      <c r="E5" s="327"/>
      <c r="F5" s="327"/>
      <c r="G5" s="327"/>
      <c r="H5" s="327"/>
      <c r="I5" s="327"/>
      <c r="J5" s="327"/>
      <c r="K5" s="327"/>
      <c r="L5" s="327"/>
      <c r="M5" s="327"/>
      <c r="N5" s="327"/>
      <c r="O5" s="327"/>
      <c r="P5" s="327"/>
    </row>
    <row r="6" spans="1:18" s="32" customFormat="1" ht="18.75" customHeight="1" x14ac:dyDescent="0.3">
      <c r="A6" s="195" t="s">
        <v>157</v>
      </c>
      <c r="B6" s="161">
        <v>2010</v>
      </c>
      <c r="C6" s="161">
        <v>2011</v>
      </c>
      <c r="D6" s="161">
        <v>2012</v>
      </c>
      <c r="E6" s="161">
        <v>2013</v>
      </c>
      <c r="F6" s="161">
        <v>2014</v>
      </c>
      <c r="G6" s="161">
        <v>2015</v>
      </c>
      <c r="H6" s="161">
        <v>2016</v>
      </c>
      <c r="I6" s="161">
        <v>2017</v>
      </c>
      <c r="J6" s="161">
        <v>2018</v>
      </c>
      <c r="K6" s="161">
        <v>2019</v>
      </c>
      <c r="L6" s="161">
        <v>2020</v>
      </c>
      <c r="M6" s="161">
        <v>2021</v>
      </c>
      <c r="N6" s="161">
        <v>2022</v>
      </c>
      <c r="O6" s="161">
        <v>2023</v>
      </c>
      <c r="P6" s="161">
        <v>2024</v>
      </c>
      <c r="Q6" s="50"/>
    </row>
    <row r="7" spans="1:18" s="71" customFormat="1" ht="13" x14ac:dyDescent="0.3">
      <c r="B7" s="153"/>
      <c r="C7" s="153"/>
      <c r="D7" s="153"/>
      <c r="E7" s="153"/>
      <c r="F7" s="153"/>
      <c r="G7" s="153"/>
      <c r="H7" s="153"/>
      <c r="I7" s="153"/>
      <c r="J7" s="153"/>
      <c r="K7" s="153"/>
      <c r="L7" s="153"/>
      <c r="M7" s="153"/>
      <c r="N7" s="153"/>
      <c r="O7" s="153"/>
      <c r="P7" s="153"/>
      <c r="Q7" s="50"/>
      <c r="R7" s="73"/>
    </row>
    <row r="8" spans="1:18" s="71" customFormat="1" ht="14.25" customHeight="1" x14ac:dyDescent="0.3">
      <c r="A8" s="326" t="s">
        <v>139</v>
      </c>
      <c r="B8" s="326"/>
      <c r="C8" s="326"/>
      <c r="D8" s="326"/>
      <c r="E8" s="326"/>
      <c r="F8" s="326"/>
      <c r="G8" s="326"/>
      <c r="H8" s="326"/>
      <c r="I8" s="326"/>
      <c r="J8" s="326"/>
      <c r="K8" s="326"/>
      <c r="L8" s="326"/>
      <c r="M8" s="326"/>
      <c r="N8" s="326"/>
      <c r="O8" s="326"/>
      <c r="P8" s="326"/>
      <c r="Q8" s="50"/>
      <c r="R8" s="73"/>
    </row>
    <row r="9" spans="1:18" s="74" customFormat="1" ht="14.25" customHeight="1" x14ac:dyDescent="0.3">
      <c r="A9" s="94" t="s">
        <v>158</v>
      </c>
      <c r="B9" s="154">
        <f t="shared" ref="B9:J9" si="0">+B11+B16</f>
        <v>29550</v>
      </c>
      <c r="C9" s="154">
        <f t="shared" si="0"/>
        <v>27846</v>
      </c>
      <c r="D9" s="154">
        <f t="shared" si="0"/>
        <v>26366</v>
      </c>
      <c r="E9" s="154">
        <f t="shared" si="0"/>
        <v>23195</v>
      </c>
      <c r="F9" s="154">
        <f t="shared" si="0"/>
        <v>19024</v>
      </c>
      <c r="G9" s="154">
        <f t="shared" si="0"/>
        <v>13658</v>
      </c>
      <c r="H9" s="154">
        <f t="shared" si="0"/>
        <v>14169</v>
      </c>
      <c r="I9" s="154">
        <f t="shared" si="0"/>
        <v>12093</v>
      </c>
      <c r="J9" s="154">
        <f t="shared" si="0"/>
        <v>10579</v>
      </c>
      <c r="K9" s="154">
        <f>+K11+K16</f>
        <v>3626</v>
      </c>
      <c r="L9" s="154">
        <v>10854</v>
      </c>
      <c r="M9" s="154">
        <v>723</v>
      </c>
      <c r="N9" s="154">
        <v>7349</v>
      </c>
      <c r="O9" s="154">
        <f>O11+O16</f>
        <v>9343</v>
      </c>
      <c r="P9" s="154">
        <f>P11+P16</f>
        <v>14772</v>
      </c>
      <c r="Q9" s="50"/>
      <c r="R9" s="138"/>
    </row>
    <row r="10" spans="1:18" s="71" customFormat="1" ht="14.25" customHeight="1" x14ac:dyDescent="0.3">
      <c r="A10" s="94"/>
      <c r="B10" s="151"/>
      <c r="C10" s="151"/>
      <c r="D10" s="151"/>
      <c r="E10" s="151"/>
      <c r="F10" s="151"/>
      <c r="G10" s="151"/>
      <c r="H10" s="151"/>
      <c r="I10" s="151"/>
      <c r="J10" s="151"/>
      <c r="K10" s="151"/>
      <c r="L10" s="151"/>
      <c r="M10" s="151"/>
      <c r="N10" s="151"/>
      <c r="O10" s="151"/>
      <c r="P10" s="151"/>
      <c r="Q10" s="52"/>
      <c r="R10" s="73"/>
    </row>
    <row r="11" spans="1:18" s="74" customFormat="1" ht="14.25" customHeight="1" x14ac:dyDescent="0.3">
      <c r="A11" s="155" t="s">
        <v>159</v>
      </c>
      <c r="B11" s="154">
        <f t="shared" ref="B11:E11" si="1">+B12+B13+B14</f>
        <v>19801</v>
      </c>
      <c r="C11" s="154">
        <f t="shared" si="1"/>
        <v>18635</v>
      </c>
      <c r="D11" s="154">
        <f t="shared" si="1"/>
        <v>17262</v>
      </c>
      <c r="E11" s="154">
        <f t="shared" si="1"/>
        <v>15490</v>
      </c>
      <c r="F11" s="154">
        <f t="shared" ref="F11:K11" si="2">+F12+F13+F14</f>
        <v>12190</v>
      </c>
      <c r="G11" s="154">
        <f t="shared" si="2"/>
        <v>8096</v>
      </c>
      <c r="H11" s="154">
        <f t="shared" si="2"/>
        <v>8636</v>
      </c>
      <c r="I11" s="154">
        <f t="shared" si="2"/>
        <v>7752</v>
      </c>
      <c r="J11" s="154">
        <f t="shared" si="2"/>
        <v>7053</v>
      </c>
      <c r="K11" s="154">
        <f t="shared" si="2"/>
        <v>2847</v>
      </c>
      <c r="L11" s="154">
        <v>7538</v>
      </c>
      <c r="M11" s="154">
        <v>523</v>
      </c>
      <c r="N11" s="154">
        <f>SUM(N12:N14)</f>
        <v>5425</v>
      </c>
      <c r="O11" s="154">
        <f t="shared" ref="O11" si="3">SUM(O12:O14)</f>
        <v>5969</v>
      </c>
      <c r="P11" s="154">
        <f t="shared" ref="P11" si="4">SUM(P12:P14)</f>
        <v>10967</v>
      </c>
      <c r="Q11" s="52"/>
      <c r="R11" s="138"/>
    </row>
    <row r="12" spans="1:18" s="71" customFormat="1" ht="14.25" customHeight="1" x14ac:dyDescent="0.3">
      <c r="A12" s="147" t="s">
        <v>160</v>
      </c>
      <c r="B12" s="151">
        <v>9556</v>
      </c>
      <c r="C12" s="151">
        <v>9440</v>
      </c>
      <c r="D12" s="151">
        <v>9034</v>
      </c>
      <c r="E12" s="151">
        <v>8400</v>
      </c>
      <c r="F12" s="151">
        <v>6292</v>
      </c>
      <c r="G12" s="151">
        <v>2674</v>
      </c>
      <c r="H12" s="151">
        <v>919</v>
      </c>
      <c r="I12" s="151">
        <v>676</v>
      </c>
      <c r="J12" s="151">
        <v>513</v>
      </c>
      <c r="K12" s="151">
        <v>331</v>
      </c>
      <c r="L12" s="151">
        <v>579</v>
      </c>
      <c r="M12" s="151">
        <v>47</v>
      </c>
      <c r="N12" s="151">
        <v>307</v>
      </c>
      <c r="O12" s="151">
        <v>224</v>
      </c>
      <c r="P12" s="151">
        <v>4090</v>
      </c>
      <c r="Q12" s="52"/>
      <c r="R12" s="73"/>
    </row>
    <row r="13" spans="1:18" s="71" customFormat="1" ht="14.25" customHeight="1" x14ac:dyDescent="0.3">
      <c r="A13" s="147" t="s">
        <v>161</v>
      </c>
      <c r="B13" s="151">
        <v>5799</v>
      </c>
      <c r="C13" s="151">
        <v>5066</v>
      </c>
      <c r="D13" s="151">
        <v>4469</v>
      </c>
      <c r="E13" s="151">
        <v>3972</v>
      </c>
      <c r="F13" s="151">
        <v>3391</v>
      </c>
      <c r="G13" s="151">
        <v>3170</v>
      </c>
      <c r="H13" s="151">
        <v>5150</v>
      </c>
      <c r="I13" s="151">
        <v>4828</v>
      </c>
      <c r="J13" s="151">
        <v>4628</v>
      </c>
      <c r="K13" s="151">
        <v>1947</v>
      </c>
      <c r="L13" s="151">
        <v>4448</v>
      </c>
      <c r="M13" s="151">
        <v>331</v>
      </c>
      <c r="N13" s="151">
        <v>2664</v>
      </c>
      <c r="O13" s="151">
        <v>3457</v>
      </c>
      <c r="P13" s="151">
        <v>4637</v>
      </c>
      <c r="Q13" s="52"/>
      <c r="R13" s="73"/>
    </row>
    <row r="14" spans="1:18" s="71" customFormat="1" ht="14.25" customHeight="1" x14ac:dyDescent="0.3">
      <c r="A14" s="147" t="s">
        <v>162</v>
      </c>
      <c r="B14" s="151">
        <v>4446</v>
      </c>
      <c r="C14" s="151">
        <v>4129</v>
      </c>
      <c r="D14" s="151">
        <v>3759</v>
      </c>
      <c r="E14" s="151">
        <v>3118</v>
      </c>
      <c r="F14" s="151">
        <v>2507</v>
      </c>
      <c r="G14" s="151">
        <v>2252</v>
      </c>
      <c r="H14" s="151">
        <v>2567</v>
      </c>
      <c r="I14" s="151">
        <v>2248</v>
      </c>
      <c r="J14" s="151">
        <v>1912</v>
      </c>
      <c r="K14" s="151">
        <v>569</v>
      </c>
      <c r="L14" s="151">
        <v>2511</v>
      </c>
      <c r="M14" s="151">
        <v>145</v>
      </c>
      <c r="N14" s="151">
        <v>2454</v>
      </c>
      <c r="O14" s="151">
        <v>2288</v>
      </c>
      <c r="P14" s="151">
        <v>2240</v>
      </c>
      <c r="Q14" s="52"/>
      <c r="R14" s="73"/>
    </row>
    <row r="15" spans="1:18" s="71" customFormat="1" ht="14.25" customHeight="1" x14ac:dyDescent="0.3">
      <c r="A15" s="155"/>
      <c r="B15" s="151"/>
      <c r="C15" s="151"/>
      <c r="D15" s="151"/>
      <c r="E15" s="151"/>
      <c r="F15" s="151"/>
      <c r="G15" s="151"/>
      <c r="H15" s="151"/>
      <c r="I15" s="151"/>
      <c r="J15" s="151"/>
      <c r="K15" s="151"/>
      <c r="L15" s="151"/>
      <c r="M15" s="151"/>
      <c r="N15" s="151"/>
      <c r="O15" s="151"/>
      <c r="P15" s="151"/>
      <c r="Q15" s="52"/>
      <c r="R15" s="73"/>
    </row>
    <row r="16" spans="1:18" s="74" customFormat="1" ht="14.25" customHeight="1" x14ac:dyDescent="0.3">
      <c r="A16" s="155" t="s">
        <v>163</v>
      </c>
      <c r="B16" s="154">
        <f t="shared" ref="B16:E16" si="5">+B17+B18+B19</f>
        <v>9749</v>
      </c>
      <c r="C16" s="154">
        <f t="shared" si="5"/>
        <v>9211</v>
      </c>
      <c r="D16" s="154">
        <f t="shared" si="5"/>
        <v>9104</v>
      </c>
      <c r="E16" s="154">
        <f t="shared" si="5"/>
        <v>7705</v>
      </c>
      <c r="F16" s="154">
        <f t="shared" ref="F16:K16" si="6">+F17+F18+F19</f>
        <v>6834</v>
      </c>
      <c r="G16" s="154">
        <f t="shared" si="6"/>
        <v>5562</v>
      </c>
      <c r="H16" s="154">
        <f t="shared" si="6"/>
        <v>5533</v>
      </c>
      <c r="I16" s="154">
        <f t="shared" si="6"/>
        <v>4341</v>
      </c>
      <c r="J16" s="154">
        <f t="shared" si="6"/>
        <v>3526</v>
      </c>
      <c r="K16" s="154">
        <f t="shared" si="6"/>
        <v>779</v>
      </c>
      <c r="L16" s="154">
        <v>3316</v>
      </c>
      <c r="M16" s="154">
        <v>200</v>
      </c>
      <c r="N16" s="154">
        <f>SUM(N17:N19)</f>
        <v>1924</v>
      </c>
      <c r="O16" s="154">
        <f t="shared" ref="O16:P16" si="7">SUM(O17:O19)</f>
        <v>3374</v>
      </c>
      <c r="P16" s="154">
        <f t="shared" si="7"/>
        <v>3805</v>
      </c>
      <c r="Q16" s="52"/>
      <c r="R16" s="138"/>
    </row>
    <row r="17" spans="1:18" s="71" customFormat="1" ht="14.25" customHeight="1" x14ac:dyDescent="0.3">
      <c r="A17" s="147" t="s">
        <v>164</v>
      </c>
      <c r="B17" s="151">
        <v>5846</v>
      </c>
      <c r="C17" s="151">
        <v>5441</v>
      </c>
      <c r="D17" s="151">
        <v>5085</v>
      </c>
      <c r="E17" s="151">
        <v>4498</v>
      </c>
      <c r="F17" s="151">
        <v>3550</v>
      </c>
      <c r="G17" s="151">
        <v>3021</v>
      </c>
      <c r="H17" s="151">
        <v>2927</v>
      </c>
      <c r="I17" s="151">
        <v>2342</v>
      </c>
      <c r="J17" s="151">
        <v>1986</v>
      </c>
      <c r="K17" s="151">
        <v>433</v>
      </c>
      <c r="L17" s="151">
        <v>1837</v>
      </c>
      <c r="M17" s="151">
        <v>78</v>
      </c>
      <c r="N17" s="151">
        <v>1017</v>
      </c>
      <c r="O17" s="151">
        <v>2018</v>
      </c>
      <c r="P17" s="151">
        <v>1945</v>
      </c>
      <c r="Q17" s="52"/>
      <c r="R17" s="73"/>
    </row>
    <row r="18" spans="1:18" s="71" customFormat="1" ht="14.25" customHeight="1" x14ac:dyDescent="0.3">
      <c r="A18" s="147" t="s">
        <v>165</v>
      </c>
      <c r="B18" s="151">
        <v>3098</v>
      </c>
      <c r="C18" s="151">
        <v>2956</v>
      </c>
      <c r="D18" s="151">
        <v>2962</v>
      </c>
      <c r="E18" s="151">
        <v>2388</v>
      </c>
      <c r="F18" s="151">
        <v>2275</v>
      </c>
      <c r="G18" s="151">
        <v>1802</v>
      </c>
      <c r="H18" s="151">
        <v>1922</v>
      </c>
      <c r="I18" s="151">
        <v>1531</v>
      </c>
      <c r="J18" s="151">
        <v>1202</v>
      </c>
      <c r="K18" s="151">
        <v>259</v>
      </c>
      <c r="L18" s="151">
        <v>1201</v>
      </c>
      <c r="M18" s="151">
        <v>83</v>
      </c>
      <c r="N18" s="151">
        <v>753</v>
      </c>
      <c r="O18" s="151">
        <v>1150</v>
      </c>
      <c r="P18" s="151">
        <v>1658</v>
      </c>
      <c r="Q18" s="52"/>
      <c r="R18" s="73"/>
    </row>
    <row r="19" spans="1:18" s="71" customFormat="1" ht="14.25" customHeight="1" x14ac:dyDescent="0.3">
      <c r="A19" s="147" t="s">
        <v>166</v>
      </c>
      <c r="B19" s="151">
        <v>805</v>
      </c>
      <c r="C19" s="151">
        <v>814</v>
      </c>
      <c r="D19" s="151">
        <v>1057</v>
      </c>
      <c r="E19" s="151">
        <v>819</v>
      </c>
      <c r="F19" s="151">
        <v>1009</v>
      </c>
      <c r="G19" s="151">
        <v>739</v>
      </c>
      <c r="H19" s="151">
        <v>684</v>
      </c>
      <c r="I19" s="151">
        <v>468</v>
      </c>
      <c r="J19" s="151">
        <v>338</v>
      </c>
      <c r="K19" s="151">
        <v>87</v>
      </c>
      <c r="L19" s="151">
        <v>278</v>
      </c>
      <c r="M19" s="151">
        <v>39</v>
      </c>
      <c r="N19" s="151">
        <v>154</v>
      </c>
      <c r="O19" s="151">
        <v>206</v>
      </c>
      <c r="P19" s="151">
        <v>202</v>
      </c>
      <c r="Q19" s="52"/>
      <c r="R19" s="73"/>
    </row>
    <row r="20" spans="1:18" s="71" customFormat="1" ht="14.25" customHeight="1" x14ac:dyDescent="0.3">
      <c r="B20" s="153"/>
      <c r="C20" s="153"/>
      <c r="D20" s="153"/>
      <c r="E20" s="153"/>
      <c r="F20" s="153"/>
      <c r="G20" s="153"/>
      <c r="H20" s="153"/>
      <c r="I20" s="153"/>
      <c r="J20" s="153"/>
      <c r="K20" s="153"/>
      <c r="L20" s="153"/>
      <c r="M20" s="153"/>
      <c r="N20" s="153"/>
      <c r="O20" s="153"/>
      <c r="P20" s="153"/>
      <c r="Q20" s="52"/>
      <c r="R20" s="73"/>
    </row>
    <row r="21" spans="1:18" s="71" customFormat="1" ht="14.25" customHeight="1" x14ac:dyDescent="0.3">
      <c r="A21" s="326" t="s">
        <v>150</v>
      </c>
      <c r="B21" s="326"/>
      <c r="C21" s="326"/>
      <c r="D21" s="326"/>
      <c r="E21" s="326"/>
      <c r="F21" s="326"/>
      <c r="G21" s="326"/>
      <c r="H21" s="326"/>
      <c r="I21" s="326"/>
      <c r="J21" s="326"/>
      <c r="K21" s="326"/>
      <c r="L21" s="326"/>
      <c r="M21" s="326"/>
      <c r="N21" s="326"/>
      <c r="O21" s="326"/>
      <c r="P21" s="326"/>
      <c r="Q21" s="52"/>
      <c r="R21" s="73"/>
    </row>
    <row r="22" spans="1:18" s="74" customFormat="1" ht="14.25" customHeight="1" x14ac:dyDescent="0.3">
      <c r="A22" s="94" t="s">
        <v>158</v>
      </c>
      <c r="B22" s="157">
        <v>6</v>
      </c>
      <c r="C22" s="157">
        <v>5.8</v>
      </c>
      <c r="D22" s="157">
        <v>5.6</v>
      </c>
      <c r="E22" s="157">
        <v>5.0999999999999996</v>
      </c>
      <c r="F22" s="157">
        <v>4.3</v>
      </c>
      <c r="G22" s="157">
        <v>3.1</v>
      </c>
      <c r="H22" s="157">
        <v>3.1853620373367866</v>
      </c>
      <c r="I22" s="157">
        <v>2.7296612809296152</v>
      </c>
      <c r="J22" s="157">
        <v>2.3408906846756743</v>
      </c>
      <c r="K22" s="157">
        <v>0.8</v>
      </c>
      <c r="L22" s="157">
        <v>2.3428393814593207</v>
      </c>
      <c r="M22" s="157">
        <v>0.15789852999307691</v>
      </c>
      <c r="N22" s="157">
        <v>1.6118561019796722</v>
      </c>
      <c r="O22" s="157">
        <v>2.0677215890229061</v>
      </c>
      <c r="P22" s="157">
        <v>3.3481414324569361</v>
      </c>
      <c r="Q22" s="52"/>
      <c r="R22" s="73"/>
    </row>
    <row r="23" spans="1:18" s="71" customFormat="1" ht="14.25" customHeight="1" x14ac:dyDescent="0.3">
      <c r="A23" s="94"/>
      <c r="B23" s="152"/>
      <c r="C23" s="152"/>
      <c r="D23" s="152"/>
      <c r="E23" s="152"/>
      <c r="F23" s="152"/>
      <c r="G23" s="152"/>
      <c r="H23" s="152"/>
      <c r="I23" s="152"/>
      <c r="J23" s="152"/>
      <c r="K23" s="152"/>
      <c r="L23" s="152"/>
      <c r="M23" s="152"/>
      <c r="N23" s="152"/>
      <c r="O23" s="152"/>
      <c r="P23" s="152"/>
      <c r="Q23" s="52"/>
      <c r="R23" s="73"/>
    </row>
    <row r="24" spans="1:18" s="74" customFormat="1" ht="14.25" customHeight="1" x14ac:dyDescent="0.3">
      <c r="A24" s="155" t="s">
        <v>159</v>
      </c>
      <c r="B24" s="157">
        <v>8.0736062908040687</v>
      </c>
      <c r="C24" s="157">
        <v>7.7451644831201403</v>
      </c>
      <c r="D24" s="157">
        <v>7.3</v>
      </c>
      <c r="E24" s="157">
        <v>6.8</v>
      </c>
      <c r="F24" s="157">
        <v>5.4</v>
      </c>
      <c r="G24" s="157">
        <v>3.5</v>
      </c>
      <c r="H24" s="157">
        <v>3.8</v>
      </c>
      <c r="I24" s="157">
        <v>3.4029253217678357</v>
      </c>
      <c r="J24" s="157">
        <v>3.0286634460547504</v>
      </c>
      <c r="K24" s="157">
        <v>1.2</v>
      </c>
      <c r="L24" s="157">
        <v>3.1398390509671934</v>
      </c>
      <c r="M24" s="157">
        <v>0.22655600221790961</v>
      </c>
      <c r="N24" s="157">
        <v>2.4627970110496737</v>
      </c>
      <c r="O24" s="157">
        <v>2.7032045359853631</v>
      </c>
      <c r="P24" s="157">
        <v>5.0352841788221472</v>
      </c>
      <c r="Q24" s="52"/>
      <c r="R24" s="138"/>
    </row>
    <row r="25" spans="1:18" s="71" customFormat="1" ht="14.25" customHeight="1" x14ac:dyDescent="0.3">
      <c r="A25" s="147" t="s">
        <v>160</v>
      </c>
      <c r="B25" s="152">
        <v>11.2</v>
      </c>
      <c r="C25" s="152">
        <v>11.3</v>
      </c>
      <c r="D25" s="152">
        <v>11</v>
      </c>
      <c r="E25" s="152">
        <v>10.5</v>
      </c>
      <c r="F25" s="152">
        <v>7.9</v>
      </c>
      <c r="G25" s="152">
        <v>3.5</v>
      </c>
      <c r="H25" s="152">
        <v>1.2328785500596988</v>
      </c>
      <c r="I25" s="152">
        <v>0.95125520657435547</v>
      </c>
      <c r="J25" s="152">
        <v>0.64327632040928928</v>
      </c>
      <c r="K25" s="152">
        <v>0.4</v>
      </c>
      <c r="L25" s="152">
        <v>0.80307359427445979</v>
      </c>
      <c r="M25" s="152">
        <v>6.5893700842598171E-2</v>
      </c>
      <c r="N25" s="152">
        <v>0.43319905082500965</v>
      </c>
      <c r="O25" s="152">
        <v>0.32223261166654676</v>
      </c>
      <c r="P25" s="152">
        <v>5.525533639556877</v>
      </c>
      <c r="Q25" s="50"/>
      <c r="R25" s="73"/>
    </row>
    <row r="26" spans="1:18" s="71" customFormat="1" ht="14.25" customHeight="1" x14ac:dyDescent="0.3">
      <c r="A26" s="147" t="s">
        <v>161</v>
      </c>
      <c r="B26" s="152">
        <v>7.2</v>
      </c>
      <c r="C26" s="152">
        <v>6.4</v>
      </c>
      <c r="D26" s="152">
        <v>5.8</v>
      </c>
      <c r="E26" s="152">
        <v>5.3</v>
      </c>
      <c r="F26" s="152">
        <v>4.5</v>
      </c>
      <c r="G26" s="152">
        <v>4</v>
      </c>
      <c r="H26" s="152">
        <v>6.3594378997801986</v>
      </c>
      <c r="I26" s="152">
        <v>5.9958769032065771</v>
      </c>
      <c r="J26" s="152">
        <v>5.9989370941190199</v>
      </c>
      <c r="K26" s="152">
        <v>2.2999999999999998</v>
      </c>
      <c r="L26" s="152">
        <v>5.027011143509414</v>
      </c>
      <c r="M26" s="152">
        <v>0.4590145747528116</v>
      </c>
      <c r="N26" s="152">
        <v>3.5117343640753003</v>
      </c>
      <c r="O26" s="152">
        <v>4.433301700479622</v>
      </c>
      <c r="P26" s="152">
        <v>6.6149303128432644</v>
      </c>
      <c r="Q26" s="50"/>
      <c r="R26" s="73"/>
    </row>
    <row r="27" spans="1:18" s="71" customFormat="1" ht="13" x14ac:dyDescent="0.3">
      <c r="A27" s="147" t="s">
        <v>162</v>
      </c>
      <c r="B27" s="152">
        <v>5.6</v>
      </c>
      <c r="C27" s="152">
        <v>5.3</v>
      </c>
      <c r="D27" s="152">
        <v>4.9000000000000004</v>
      </c>
      <c r="E27" s="152">
        <v>4.2</v>
      </c>
      <c r="F27" s="152">
        <v>3.4</v>
      </c>
      <c r="G27" s="152">
        <v>3.1</v>
      </c>
      <c r="H27" s="152">
        <v>3.4362283144142212</v>
      </c>
      <c r="I27" s="152">
        <v>2.9494345167808129</v>
      </c>
      <c r="J27" s="152">
        <v>2.5164516978152145</v>
      </c>
      <c r="K27" s="152">
        <v>0.8</v>
      </c>
      <c r="L27" s="152">
        <v>3.1586494917983292</v>
      </c>
      <c r="M27" s="152">
        <v>0.16588491019334173</v>
      </c>
      <c r="N27" s="152">
        <v>3.4032031781750494</v>
      </c>
      <c r="O27" s="152">
        <v>3.1206099373968548</v>
      </c>
      <c r="P27" s="152">
        <v>3.0400086857391022</v>
      </c>
      <c r="Q27" s="50"/>
      <c r="R27" s="73"/>
    </row>
    <row r="28" spans="1:18" s="71" customFormat="1" ht="13" x14ac:dyDescent="0.3">
      <c r="A28" s="155"/>
      <c r="B28" s="152"/>
      <c r="C28" s="152"/>
      <c r="D28" s="152"/>
      <c r="E28" s="152"/>
      <c r="F28" s="152"/>
      <c r="G28" s="152"/>
      <c r="H28" s="152"/>
      <c r="I28" s="152"/>
      <c r="J28" s="152"/>
      <c r="K28" s="152"/>
      <c r="L28" s="152"/>
      <c r="M28" s="152"/>
      <c r="N28" s="152"/>
      <c r="O28" s="152"/>
      <c r="P28" s="152"/>
      <c r="Q28" s="50"/>
      <c r="R28" s="73"/>
    </row>
    <row r="29" spans="1:18" s="74" customFormat="1" ht="13" x14ac:dyDescent="0.3">
      <c r="A29" s="155" t="s">
        <v>163</v>
      </c>
      <c r="B29" s="157">
        <v>3.8964778619357467</v>
      </c>
      <c r="C29" s="157">
        <v>3.7823505177881049</v>
      </c>
      <c r="D29" s="157">
        <v>3.9</v>
      </c>
      <c r="E29" s="157">
        <v>3.4</v>
      </c>
      <c r="F29" s="157">
        <v>3.1</v>
      </c>
      <c r="G29" s="157">
        <v>2.6</v>
      </c>
      <c r="H29" s="157">
        <v>2.6</v>
      </c>
      <c r="I29" s="157">
        <v>2.0170245983142676</v>
      </c>
      <c r="J29" s="157">
        <v>1.6097002013266561</v>
      </c>
      <c r="K29" s="157">
        <v>0.3</v>
      </c>
      <c r="L29" s="157">
        <v>1.4856098347729472</v>
      </c>
      <c r="M29" s="157">
        <v>8.8089816376777763E-2</v>
      </c>
      <c r="N29" s="157">
        <v>0.81644430865329132</v>
      </c>
      <c r="O29" s="157">
        <v>1.4603658272665103</v>
      </c>
      <c r="P29" s="157">
        <v>1.7032457911252166</v>
      </c>
      <c r="Q29" s="50"/>
      <c r="R29" s="138"/>
    </row>
    <row r="30" spans="1:18" s="71" customFormat="1" ht="13" x14ac:dyDescent="0.3">
      <c r="A30" s="147" t="s">
        <v>164</v>
      </c>
      <c r="B30" s="152">
        <v>6.8</v>
      </c>
      <c r="C30" s="152">
        <v>6.8</v>
      </c>
      <c r="D30" s="152">
        <v>6.5</v>
      </c>
      <c r="E30" s="152">
        <v>5.8</v>
      </c>
      <c r="F30" s="152">
        <v>4.8</v>
      </c>
      <c r="G30" s="152">
        <v>4.0999999999999996</v>
      </c>
      <c r="H30" s="152">
        <v>3.9899127589967285</v>
      </c>
      <c r="I30" s="152">
        <v>3.1483572619239659</v>
      </c>
      <c r="J30" s="152">
        <v>2.606299212598425</v>
      </c>
      <c r="K30" s="152">
        <v>0.6</v>
      </c>
      <c r="L30" s="152">
        <v>2.4892948127269769</v>
      </c>
      <c r="M30" s="152">
        <v>9.8640531141321541E-2</v>
      </c>
      <c r="N30" s="152">
        <v>1.2012189360294812</v>
      </c>
      <c r="O30" s="152">
        <v>2.8226539661225578</v>
      </c>
      <c r="P30" s="152">
        <v>2.6779198964629427</v>
      </c>
      <c r="Q30" s="50"/>
      <c r="R30" s="73"/>
    </row>
    <row r="31" spans="1:18" s="71" customFormat="1" ht="13" x14ac:dyDescent="0.3">
      <c r="A31" s="147" t="s">
        <v>165</v>
      </c>
      <c r="B31" s="152">
        <v>3.7</v>
      </c>
      <c r="C31" s="152">
        <v>3.6</v>
      </c>
      <c r="D31" s="152">
        <v>3.9</v>
      </c>
      <c r="E31" s="152">
        <v>3.2</v>
      </c>
      <c r="F31" s="152">
        <v>3.1</v>
      </c>
      <c r="G31" s="152">
        <v>2.5</v>
      </c>
      <c r="H31" s="152">
        <v>2.6926309890725695</v>
      </c>
      <c r="I31" s="152">
        <v>2.1364778118894781</v>
      </c>
      <c r="J31" s="152">
        <v>1.6561720655304022</v>
      </c>
      <c r="K31" s="152">
        <v>0.3</v>
      </c>
      <c r="L31" s="152">
        <v>1.6057867151567011</v>
      </c>
      <c r="M31" s="152">
        <v>0.1132719208461276</v>
      </c>
      <c r="N31" s="152">
        <v>0.95901242125130715</v>
      </c>
      <c r="O31" s="152">
        <v>1.3898288697669923</v>
      </c>
      <c r="P31" s="152">
        <v>2.3529745685740235</v>
      </c>
      <c r="Q31" s="50"/>
      <c r="R31" s="73"/>
    </row>
    <row r="32" spans="1:18" s="71" customFormat="1" ht="13.5" thickBot="1" x14ac:dyDescent="0.35">
      <c r="A32" s="147" t="s">
        <v>166</v>
      </c>
      <c r="B32" s="152">
        <v>1</v>
      </c>
      <c r="C32" s="152">
        <v>1</v>
      </c>
      <c r="D32" s="152">
        <v>1.4</v>
      </c>
      <c r="E32" s="152">
        <v>1.1000000000000001</v>
      </c>
      <c r="F32" s="152">
        <v>1.4</v>
      </c>
      <c r="G32" s="152">
        <v>1</v>
      </c>
      <c r="H32" s="152">
        <v>0.97925525061203444</v>
      </c>
      <c r="I32" s="152">
        <v>0.67659389908920053</v>
      </c>
      <c r="J32" s="152">
        <v>0.48100185000711537</v>
      </c>
      <c r="K32" s="152">
        <v>0.1</v>
      </c>
      <c r="L32" s="152">
        <v>0.37255427499329941</v>
      </c>
      <c r="M32" s="152">
        <v>5.2215126320440217E-2</v>
      </c>
      <c r="N32" s="152">
        <v>0.21218551076083661</v>
      </c>
      <c r="O32" s="152">
        <v>0.26822567414486792</v>
      </c>
      <c r="P32" s="152">
        <v>0.25155039725037981</v>
      </c>
      <c r="Q32" s="50"/>
      <c r="R32" s="73"/>
    </row>
    <row r="33" spans="1:18" s="71" customFormat="1" ht="14.25" customHeight="1" x14ac:dyDescent="0.3">
      <c r="A33" s="92" t="s">
        <v>152</v>
      </c>
      <c r="B33" s="92"/>
      <c r="C33" s="92"/>
      <c r="D33" s="92"/>
      <c r="E33" s="92"/>
      <c r="F33" s="92"/>
      <c r="G33" s="92"/>
      <c r="H33" s="92"/>
      <c r="I33" s="92"/>
      <c r="J33" s="158"/>
      <c r="K33" s="158"/>
      <c r="L33" s="158"/>
      <c r="M33" s="158"/>
      <c r="N33" s="158"/>
      <c r="O33" s="158"/>
      <c r="P33" s="158"/>
      <c r="Q33" s="50"/>
      <c r="R33" s="73"/>
    </row>
    <row r="34" spans="1:18" s="71" customFormat="1" ht="13" x14ac:dyDescent="0.3">
      <c r="A34" s="74"/>
      <c r="B34" s="153"/>
      <c r="C34" s="153"/>
      <c r="D34" s="153"/>
      <c r="E34" s="153"/>
      <c r="F34" s="153"/>
      <c r="G34" s="153"/>
      <c r="H34" s="153"/>
      <c r="I34" s="153"/>
      <c r="J34" s="153"/>
      <c r="K34" s="153"/>
      <c r="L34" s="153"/>
      <c r="M34" s="153"/>
      <c r="N34" s="153"/>
      <c r="O34" s="153"/>
      <c r="P34" s="153"/>
      <c r="Q34" s="50"/>
      <c r="R34" s="73"/>
    </row>
    <row r="35" spans="1:18" s="71" customFormat="1" ht="13" x14ac:dyDescent="0.3">
      <c r="B35" s="153"/>
      <c r="C35" s="153"/>
      <c r="D35" s="153"/>
      <c r="E35" s="153"/>
      <c r="F35" s="153"/>
      <c r="G35" s="153"/>
      <c r="H35" s="153"/>
      <c r="I35" s="153"/>
      <c r="J35" s="153"/>
      <c r="K35" s="153"/>
      <c r="L35" s="153"/>
      <c r="M35" s="153"/>
      <c r="N35" s="153"/>
      <c r="O35" s="153"/>
      <c r="P35" s="153"/>
      <c r="Q35" s="50"/>
      <c r="R35" s="73"/>
    </row>
  </sheetData>
  <mergeCells count="7">
    <mergeCell ref="A8:P8"/>
    <mergeCell ref="A21:P21"/>
    <mergeCell ref="A1:P1"/>
    <mergeCell ref="A2:P2"/>
    <mergeCell ref="A3:P3"/>
    <mergeCell ref="A4:P4"/>
    <mergeCell ref="A5:P5"/>
  </mergeCells>
  <phoneticPr fontId="20" type="noConversion"/>
  <hyperlinks>
    <hyperlink ref="R2" location="Contenido!A1" display="Contenido" xr:uid="{4BC58D7B-412E-4A5D-8456-A2672D42B6E5}"/>
  </hyperlinks>
  <printOptions horizontalCentered="1"/>
  <pageMargins left="0.39370078740157483" right="0.39370078740157483" top="0.39370078740157483" bottom="0.39370078740157483" header="0.31496062992125984" footer="0.31496062992125984"/>
  <pageSetup scale="83" orientation="landscape" horizontalDpi="300" verticalDpi="300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pageSetUpPr fitToPage="1"/>
  </sheetPr>
  <dimension ref="A1:AA53"/>
  <sheetViews>
    <sheetView showGridLines="0" zoomScale="90" zoomScaleNormal="90" zoomScaleSheetLayoutView="90" workbookViewId="0">
      <selection activeCell="Z2" sqref="Z2"/>
    </sheetView>
  </sheetViews>
  <sheetFormatPr baseColWidth="10" defaultColWidth="11.453125" defaultRowHeight="15.75" customHeight="1" x14ac:dyDescent="0.3"/>
  <cols>
    <col min="1" max="1" width="12.1796875" style="41" customWidth="1"/>
    <col min="2" max="4" width="7.54296875" style="38" customWidth="1"/>
    <col min="5" max="5" width="1.7265625" style="38" customWidth="1"/>
    <col min="6" max="8" width="7.54296875" style="38" customWidth="1"/>
    <col min="9" max="9" width="1.7265625" style="38" customWidth="1"/>
    <col min="10" max="12" width="7.54296875" style="38" customWidth="1"/>
    <col min="13" max="13" width="1.7265625" style="38" customWidth="1"/>
    <col min="14" max="16" width="7.54296875" style="38" customWidth="1"/>
    <col min="17" max="17" width="1.7265625" style="38" customWidth="1"/>
    <col min="18" max="20" width="7.54296875" style="38" customWidth="1"/>
    <col min="21" max="21" width="1.7265625" style="38" customWidth="1"/>
    <col min="22" max="24" width="7.54296875" style="38" customWidth="1"/>
    <col min="25" max="25" width="5.7265625" style="50" customWidth="1"/>
    <col min="26" max="26" width="10.7265625" style="30" customWidth="1"/>
    <col min="27" max="66" width="11.453125" style="38"/>
    <col min="67" max="67" width="7.81640625" style="38" bestFit="1" customWidth="1"/>
    <col min="68" max="69" width="5.54296875" style="38" bestFit="1" customWidth="1"/>
    <col min="70" max="70" width="5.1796875" style="38" customWidth="1"/>
    <col min="71" max="71" width="2.1796875" style="38" customWidth="1"/>
    <col min="72" max="74" width="5.1796875" style="38" customWidth="1"/>
    <col min="75" max="75" width="1.1796875" style="38" customWidth="1"/>
    <col min="76" max="78" width="5.1796875" style="38" customWidth="1"/>
    <col min="79" max="79" width="1.54296875" style="38" customWidth="1"/>
    <col min="80" max="82" width="5.1796875" style="38" customWidth="1"/>
    <col min="83" max="83" width="1.453125" style="38" customWidth="1"/>
    <col min="84" max="86" width="5.1796875" style="38" customWidth="1"/>
    <col min="87" max="87" width="2" style="38" customWidth="1"/>
    <col min="88" max="90" width="5.1796875" style="38" customWidth="1"/>
    <col min="91" max="91" width="1.81640625" style="38" customWidth="1"/>
    <col min="92" max="94" width="5.1796875" style="38" customWidth="1"/>
    <col min="95" max="16384" width="11.453125" style="38"/>
  </cols>
  <sheetData>
    <row r="1" spans="1:27" ht="15.75" customHeight="1" x14ac:dyDescent="0.3">
      <c r="A1" s="335" t="s">
        <v>397</v>
      </c>
      <c r="B1" s="335"/>
      <c r="C1" s="335"/>
      <c r="D1" s="335"/>
      <c r="E1" s="335"/>
      <c r="F1" s="335"/>
      <c r="G1" s="335"/>
      <c r="H1" s="335"/>
      <c r="I1" s="335"/>
      <c r="J1" s="335"/>
      <c r="K1" s="335"/>
      <c r="L1" s="335"/>
      <c r="M1" s="335"/>
      <c r="N1" s="335"/>
      <c r="O1" s="335"/>
      <c r="P1" s="335"/>
      <c r="Q1" s="335"/>
      <c r="R1" s="335"/>
      <c r="S1" s="335"/>
      <c r="T1" s="335"/>
      <c r="U1" s="335"/>
      <c r="V1" s="335"/>
      <c r="W1" s="335"/>
      <c r="X1" s="335"/>
      <c r="Y1" s="216"/>
    </row>
    <row r="2" spans="1:27" ht="15.75" customHeight="1" x14ac:dyDescent="0.35">
      <c r="A2" s="335" t="s">
        <v>185</v>
      </c>
      <c r="B2" s="335"/>
      <c r="C2" s="335"/>
      <c r="D2" s="335"/>
      <c r="E2" s="335"/>
      <c r="F2" s="335"/>
      <c r="G2" s="335"/>
      <c r="H2" s="335"/>
      <c r="I2" s="335"/>
      <c r="J2" s="335"/>
      <c r="K2" s="335"/>
      <c r="L2" s="335"/>
      <c r="M2" s="335"/>
      <c r="N2" s="335"/>
      <c r="O2" s="335"/>
      <c r="P2" s="335"/>
      <c r="Q2" s="335"/>
      <c r="R2" s="335"/>
      <c r="S2" s="335"/>
      <c r="T2" s="335"/>
      <c r="U2" s="335"/>
      <c r="V2" s="335"/>
      <c r="W2" s="335"/>
      <c r="X2" s="335"/>
      <c r="Y2" s="215"/>
      <c r="Z2" s="311" t="s">
        <v>131</v>
      </c>
    </row>
    <row r="3" spans="1:27" ht="15.75" customHeight="1" x14ac:dyDescent="0.3">
      <c r="A3" s="335" t="s">
        <v>307</v>
      </c>
      <c r="B3" s="335"/>
      <c r="C3" s="335"/>
      <c r="D3" s="335"/>
      <c r="E3" s="335"/>
      <c r="F3" s="335"/>
      <c r="G3" s="335"/>
      <c r="H3" s="335"/>
      <c r="I3" s="335"/>
      <c r="J3" s="335"/>
      <c r="K3" s="335"/>
      <c r="L3" s="335"/>
      <c r="M3" s="335"/>
      <c r="N3" s="335"/>
      <c r="O3" s="335"/>
      <c r="P3" s="335"/>
      <c r="Q3" s="335"/>
      <c r="R3" s="335"/>
      <c r="S3" s="335"/>
      <c r="T3" s="335"/>
      <c r="U3" s="335"/>
      <c r="V3" s="335"/>
      <c r="W3" s="335"/>
      <c r="X3" s="335"/>
      <c r="Y3" s="216"/>
    </row>
    <row r="4" spans="1:27" ht="15.75" customHeight="1" x14ac:dyDescent="0.3">
      <c r="A4" s="335" t="s">
        <v>136</v>
      </c>
      <c r="B4" s="335"/>
      <c r="C4" s="335"/>
      <c r="D4" s="335"/>
      <c r="E4" s="335"/>
      <c r="F4" s="335"/>
      <c r="G4" s="335"/>
      <c r="H4" s="335"/>
      <c r="I4" s="335"/>
      <c r="J4" s="335"/>
      <c r="K4" s="335"/>
      <c r="L4" s="335"/>
      <c r="M4" s="335"/>
      <c r="N4" s="335"/>
      <c r="O4" s="335"/>
      <c r="P4" s="335"/>
      <c r="Q4" s="335"/>
      <c r="R4" s="335"/>
      <c r="S4" s="335"/>
      <c r="T4" s="335"/>
      <c r="U4" s="335"/>
      <c r="V4" s="335"/>
      <c r="W4" s="335"/>
      <c r="X4" s="335"/>
      <c r="Y4" s="216"/>
    </row>
    <row r="5" spans="1:27" s="71" customFormat="1" ht="15.75" customHeight="1" x14ac:dyDescent="0.3">
      <c r="A5" s="339" t="s">
        <v>289</v>
      </c>
      <c r="B5" s="339"/>
      <c r="C5" s="339"/>
      <c r="D5" s="339"/>
      <c r="E5" s="339"/>
      <c r="F5" s="339"/>
      <c r="G5" s="339"/>
      <c r="H5" s="339"/>
      <c r="I5" s="339"/>
      <c r="J5" s="339"/>
      <c r="K5" s="339"/>
      <c r="L5" s="339"/>
      <c r="M5" s="339"/>
      <c r="N5" s="339"/>
      <c r="O5" s="339"/>
      <c r="P5" s="339"/>
      <c r="Q5" s="339"/>
      <c r="R5" s="339"/>
      <c r="S5" s="339"/>
      <c r="T5" s="339"/>
      <c r="U5" s="339"/>
      <c r="V5" s="339"/>
      <c r="W5" s="339"/>
      <c r="X5" s="339"/>
      <c r="Y5" s="216"/>
      <c r="Z5" s="30"/>
      <c r="AA5" s="38"/>
    </row>
    <row r="6" spans="1:27" s="71" customFormat="1" ht="15.75" customHeight="1" x14ac:dyDescent="0.3">
      <c r="A6" s="331" t="s">
        <v>308</v>
      </c>
      <c r="B6" s="333" t="s">
        <v>158</v>
      </c>
      <c r="C6" s="333"/>
      <c r="D6" s="333"/>
      <c r="E6" s="245"/>
      <c r="F6" s="333" t="s">
        <v>350</v>
      </c>
      <c r="G6" s="333"/>
      <c r="H6" s="333"/>
      <c r="I6" s="245"/>
      <c r="J6" s="333" t="s">
        <v>351</v>
      </c>
      <c r="K6" s="333"/>
      <c r="L6" s="333"/>
      <c r="M6" s="245"/>
      <c r="N6" s="333" t="s">
        <v>352</v>
      </c>
      <c r="O6" s="333"/>
      <c r="P6" s="333"/>
      <c r="Q6" s="245"/>
      <c r="R6" s="333" t="s">
        <v>353</v>
      </c>
      <c r="S6" s="333"/>
      <c r="T6" s="333"/>
      <c r="U6" s="245"/>
      <c r="V6" s="333" t="s">
        <v>354</v>
      </c>
      <c r="W6" s="333"/>
      <c r="X6" s="333"/>
      <c r="Y6" s="216"/>
      <c r="Z6" s="30"/>
      <c r="AA6" s="68"/>
    </row>
    <row r="7" spans="1:27" ht="15.75" customHeight="1" x14ac:dyDescent="0.3">
      <c r="A7" s="332"/>
      <c r="B7" s="244" t="s">
        <v>158</v>
      </c>
      <c r="C7" s="244" t="s">
        <v>297</v>
      </c>
      <c r="D7" s="244" t="s">
        <v>298</v>
      </c>
      <c r="E7" s="245"/>
      <c r="F7" s="244" t="s">
        <v>158</v>
      </c>
      <c r="G7" s="244" t="s">
        <v>297</v>
      </c>
      <c r="H7" s="244" t="s">
        <v>298</v>
      </c>
      <c r="I7" s="245"/>
      <c r="J7" s="244" t="s">
        <v>158</v>
      </c>
      <c r="K7" s="244" t="s">
        <v>297</v>
      </c>
      <c r="L7" s="244" t="s">
        <v>298</v>
      </c>
      <c r="M7" s="245"/>
      <c r="N7" s="244" t="s">
        <v>158</v>
      </c>
      <c r="O7" s="244" t="s">
        <v>297</v>
      </c>
      <c r="P7" s="244" t="s">
        <v>298</v>
      </c>
      <c r="Q7" s="245"/>
      <c r="R7" s="244" t="s">
        <v>158</v>
      </c>
      <c r="S7" s="244" t="s">
        <v>297</v>
      </c>
      <c r="T7" s="244" t="s">
        <v>298</v>
      </c>
      <c r="U7" s="245"/>
      <c r="V7" s="244" t="s">
        <v>158</v>
      </c>
      <c r="W7" s="244" t="s">
        <v>297</v>
      </c>
      <c r="X7" s="244" t="s">
        <v>298</v>
      </c>
      <c r="Y7" s="205"/>
      <c r="AA7" s="68"/>
    </row>
    <row r="8" spans="1:27" ht="15.75" customHeight="1" x14ac:dyDescent="0.3">
      <c r="A8" s="71"/>
      <c r="B8" s="278"/>
      <c r="C8" s="278"/>
      <c r="D8" s="278"/>
      <c r="E8" s="278"/>
      <c r="F8" s="278"/>
      <c r="G8" s="278"/>
      <c r="H8" s="278"/>
      <c r="I8" s="278"/>
      <c r="J8" s="278"/>
      <c r="K8" s="278"/>
      <c r="L8" s="278"/>
      <c r="M8" s="278"/>
      <c r="N8" s="278"/>
      <c r="O8" s="278"/>
      <c r="P8" s="278"/>
      <c r="Q8" s="278"/>
      <c r="R8" s="278"/>
      <c r="S8" s="278"/>
      <c r="T8" s="278"/>
      <c r="U8" s="278"/>
      <c r="V8" s="278"/>
      <c r="W8" s="278"/>
      <c r="X8" s="278"/>
    </row>
    <row r="9" spans="1:27" ht="15.75" customHeight="1" x14ac:dyDescent="0.3">
      <c r="A9" s="326" t="s">
        <v>139</v>
      </c>
      <c r="B9" s="326"/>
      <c r="C9" s="326"/>
      <c r="D9" s="326"/>
      <c r="E9" s="326"/>
      <c r="F9" s="326"/>
      <c r="G9" s="326"/>
      <c r="H9" s="326"/>
      <c r="I9" s="326"/>
      <c r="J9" s="326"/>
      <c r="K9" s="326"/>
      <c r="L9" s="326"/>
      <c r="M9" s="326"/>
      <c r="N9" s="326"/>
      <c r="O9" s="326"/>
      <c r="P9" s="326"/>
      <c r="Q9" s="326"/>
      <c r="R9" s="326"/>
      <c r="S9" s="326"/>
      <c r="T9" s="326"/>
      <c r="U9" s="326"/>
      <c r="V9" s="326"/>
      <c r="W9" s="326"/>
      <c r="X9" s="326"/>
      <c r="Y9" s="154"/>
    </row>
    <row r="10" spans="1:27" ht="15.75" customHeight="1" x14ac:dyDescent="0.3">
      <c r="A10" s="94" t="s">
        <v>158</v>
      </c>
      <c r="B10" s="154">
        <v>4994</v>
      </c>
      <c r="C10" s="154">
        <v>2878</v>
      </c>
      <c r="D10" s="154">
        <v>2116</v>
      </c>
      <c r="E10" s="154"/>
      <c r="F10" s="154">
        <v>664</v>
      </c>
      <c r="G10" s="154">
        <v>383</v>
      </c>
      <c r="H10" s="154">
        <v>281</v>
      </c>
      <c r="I10" s="154"/>
      <c r="J10" s="154">
        <v>1108</v>
      </c>
      <c r="K10" s="154">
        <v>666</v>
      </c>
      <c r="L10" s="154">
        <v>442</v>
      </c>
      <c r="M10" s="154"/>
      <c r="N10" s="154">
        <v>1118</v>
      </c>
      <c r="O10" s="154">
        <v>656</v>
      </c>
      <c r="P10" s="154">
        <v>462</v>
      </c>
      <c r="Q10" s="154"/>
      <c r="R10" s="154">
        <v>1375</v>
      </c>
      <c r="S10" s="154">
        <v>754</v>
      </c>
      <c r="T10" s="154">
        <v>621</v>
      </c>
      <c r="U10" s="154"/>
      <c r="V10" s="154">
        <v>729</v>
      </c>
      <c r="W10" s="154">
        <v>419</v>
      </c>
      <c r="X10" s="154">
        <v>310</v>
      </c>
      <c r="Y10" s="151"/>
    </row>
    <row r="11" spans="1:27" ht="15.75" customHeight="1" x14ac:dyDescent="0.3">
      <c r="A11" s="94"/>
      <c r="B11" s="151"/>
      <c r="C11" s="151"/>
      <c r="D11" s="151"/>
      <c r="E11" s="151"/>
      <c r="F11" s="151"/>
      <c r="G11" s="151"/>
      <c r="H11" s="151"/>
      <c r="I11" s="151"/>
      <c r="J11" s="151"/>
      <c r="K11" s="151"/>
      <c r="L11" s="151"/>
      <c r="M11" s="151"/>
      <c r="N11" s="151"/>
      <c r="O11" s="151"/>
      <c r="P11" s="151"/>
      <c r="Q11" s="151"/>
      <c r="R11" s="151"/>
      <c r="S11" s="151"/>
      <c r="T11" s="151"/>
      <c r="U11" s="151"/>
      <c r="V11" s="151"/>
      <c r="W11" s="151"/>
      <c r="X11" s="151"/>
      <c r="Y11" s="151"/>
    </row>
    <row r="12" spans="1:27" ht="15.75" customHeight="1" x14ac:dyDescent="0.3">
      <c r="A12" s="170">
        <v>14</v>
      </c>
      <c r="B12" s="151">
        <v>38</v>
      </c>
      <c r="C12" s="151">
        <v>25</v>
      </c>
      <c r="D12" s="151">
        <v>13</v>
      </c>
      <c r="E12" s="151"/>
      <c r="F12" s="151">
        <v>26</v>
      </c>
      <c r="G12" s="151">
        <v>15</v>
      </c>
      <c r="H12" s="151">
        <v>11</v>
      </c>
      <c r="I12" s="151"/>
      <c r="J12" s="151">
        <v>12</v>
      </c>
      <c r="K12" s="151">
        <v>10</v>
      </c>
      <c r="L12" s="151">
        <v>2</v>
      </c>
      <c r="M12" s="151"/>
      <c r="N12" s="151"/>
      <c r="O12" s="151"/>
      <c r="P12" s="151"/>
      <c r="Q12" s="151"/>
      <c r="R12" s="151"/>
      <c r="S12" s="151"/>
      <c r="T12" s="151"/>
      <c r="U12" s="151"/>
      <c r="V12" s="151"/>
      <c r="W12" s="151"/>
      <c r="X12" s="151"/>
      <c r="Y12" s="151"/>
    </row>
    <row r="13" spans="1:27" ht="15.75" customHeight="1" x14ac:dyDescent="0.3">
      <c r="A13" s="170">
        <v>15</v>
      </c>
      <c r="B13" s="151">
        <v>392</v>
      </c>
      <c r="C13" s="151">
        <v>214</v>
      </c>
      <c r="D13" s="151">
        <v>178</v>
      </c>
      <c r="E13" s="151"/>
      <c r="F13" s="151">
        <v>155</v>
      </c>
      <c r="G13" s="151">
        <v>98</v>
      </c>
      <c r="H13" s="151">
        <v>57</v>
      </c>
      <c r="I13" s="151"/>
      <c r="J13" s="151">
        <v>171</v>
      </c>
      <c r="K13" s="151">
        <v>85</v>
      </c>
      <c r="L13" s="151">
        <v>86</v>
      </c>
      <c r="M13" s="151"/>
      <c r="N13" s="151">
        <v>66</v>
      </c>
      <c r="O13" s="151">
        <v>31</v>
      </c>
      <c r="P13" s="151">
        <v>35</v>
      </c>
      <c r="Q13" s="151"/>
      <c r="R13" s="151"/>
      <c r="S13" s="151"/>
      <c r="T13" s="151"/>
      <c r="U13" s="151"/>
      <c r="V13" s="151"/>
      <c r="W13" s="151"/>
      <c r="X13" s="151"/>
      <c r="Y13" s="151"/>
    </row>
    <row r="14" spans="1:27" ht="15.75" customHeight="1" x14ac:dyDescent="0.3">
      <c r="A14" s="170">
        <v>16</v>
      </c>
      <c r="B14" s="151">
        <v>665</v>
      </c>
      <c r="C14" s="151">
        <v>395</v>
      </c>
      <c r="D14" s="151">
        <v>270</v>
      </c>
      <c r="E14" s="151"/>
      <c r="F14" s="151">
        <v>101</v>
      </c>
      <c r="G14" s="151">
        <v>61</v>
      </c>
      <c r="H14" s="151">
        <v>40</v>
      </c>
      <c r="I14" s="151"/>
      <c r="J14" s="151">
        <v>249</v>
      </c>
      <c r="K14" s="151">
        <v>154</v>
      </c>
      <c r="L14" s="151">
        <v>95</v>
      </c>
      <c r="M14" s="151"/>
      <c r="N14" s="151">
        <v>166</v>
      </c>
      <c r="O14" s="151">
        <v>97</v>
      </c>
      <c r="P14" s="151">
        <v>69</v>
      </c>
      <c r="Q14" s="151"/>
      <c r="R14" s="151">
        <v>146</v>
      </c>
      <c r="S14" s="151">
        <v>83</v>
      </c>
      <c r="T14" s="151">
        <v>63</v>
      </c>
      <c r="U14" s="151"/>
      <c r="V14" s="151"/>
      <c r="W14" s="151"/>
      <c r="X14" s="151"/>
      <c r="Y14" s="151"/>
    </row>
    <row r="15" spans="1:27" ht="15.75" customHeight="1" x14ac:dyDescent="0.3">
      <c r="A15" s="170">
        <v>17</v>
      </c>
      <c r="B15" s="151">
        <v>702</v>
      </c>
      <c r="C15" s="151">
        <v>459</v>
      </c>
      <c r="D15" s="151">
        <v>243</v>
      </c>
      <c r="E15" s="151"/>
      <c r="F15" s="151">
        <v>72</v>
      </c>
      <c r="G15" s="151">
        <v>47</v>
      </c>
      <c r="H15" s="151">
        <v>25</v>
      </c>
      <c r="I15" s="151"/>
      <c r="J15" s="151">
        <v>141</v>
      </c>
      <c r="K15" s="151">
        <v>100</v>
      </c>
      <c r="L15" s="151">
        <v>41</v>
      </c>
      <c r="M15" s="151"/>
      <c r="N15" s="151">
        <v>197</v>
      </c>
      <c r="O15" s="151">
        <v>130</v>
      </c>
      <c r="P15" s="151">
        <v>67</v>
      </c>
      <c r="Q15" s="151"/>
      <c r="R15" s="151">
        <v>174</v>
      </c>
      <c r="S15" s="151">
        <v>105</v>
      </c>
      <c r="T15" s="151">
        <v>69</v>
      </c>
      <c r="U15" s="151"/>
      <c r="V15" s="151">
        <v>121</v>
      </c>
      <c r="W15" s="151">
        <v>77</v>
      </c>
      <c r="X15" s="151">
        <v>44</v>
      </c>
      <c r="Y15" s="154"/>
    </row>
    <row r="16" spans="1:27" ht="15.75" customHeight="1" x14ac:dyDescent="0.3">
      <c r="A16" s="170">
        <v>18</v>
      </c>
      <c r="B16" s="151">
        <v>612</v>
      </c>
      <c r="C16" s="151">
        <v>395</v>
      </c>
      <c r="D16" s="151">
        <v>217</v>
      </c>
      <c r="E16" s="151"/>
      <c r="F16" s="151">
        <v>33</v>
      </c>
      <c r="G16" s="151">
        <v>15</v>
      </c>
      <c r="H16" s="151">
        <v>18</v>
      </c>
      <c r="I16" s="151"/>
      <c r="J16" s="151">
        <v>89</v>
      </c>
      <c r="K16" s="151">
        <v>62</v>
      </c>
      <c r="L16" s="151">
        <v>27</v>
      </c>
      <c r="M16" s="151"/>
      <c r="N16" s="151">
        <v>155</v>
      </c>
      <c r="O16" s="151">
        <v>94</v>
      </c>
      <c r="P16" s="151">
        <v>61</v>
      </c>
      <c r="Q16" s="151"/>
      <c r="R16" s="151">
        <v>214</v>
      </c>
      <c r="S16" s="151">
        <v>147</v>
      </c>
      <c r="T16" s="151">
        <v>67</v>
      </c>
      <c r="U16" s="151"/>
      <c r="V16" s="151">
        <v>121</v>
      </c>
      <c r="W16" s="151">
        <v>77</v>
      </c>
      <c r="X16" s="151">
        <v>44</v>
      </c>
      <c r="Y16" s="151"/>
    </row>
    <row r="17" spans="1:26" ht="15.75" customHeight="1" x14ac:dyDescent="0.3">
      <c r="A17" s="272">
        <v>19</v>
      </c>
      <c r="B17" s="151">
        <v>445</v>
      </c>
      <c r="C17" s="151">
        <v>264</v>
      </c>
      <c r="D17" s="151">
        <v>181</v>
      </c>
      <c r="E17" s="151"/>
      <c r="F17" s="151">
        <v>29</v>
      </c>
      <c r="G17" s="151">
        <v>15</v>
      </c>
      <c r="H17" s="151">
        <v>14</v>
      </c>
      <c r="I17" s="151"/>
      <c r="J17" s="151">
        <v>67</v>
      </c>
      <c r="K17" s="151">
        <v>47</v>
      </c>
      <c r="L17" s="151">
        <v>20</v>
      </c>
      <c r="M17" s="151"/>
      <c r="N17" s="151">
        <v>66</v>
      </c>
      <c r="O17" s="151">
        <v>31</v>
      </c>
      <c r="P17" s="151">
        <v>35</v>
      </c>
      <c r="Q17" s="151"/>
      <c r="R17" s="151">
        <v>165</v>
      </c>
      <c r="S17" s="151">
        <v>98</v>
      </c>
      <c r="T17" s="151">
        <v>67</v>
      </c>
      <c r="U17" s="151"/>
      <c r="V17" s="151">
        <v>118</v>
      </c>
      <c r="W17" s="151">
        <v>73</v>
      </c>
      <c r="X17" s="151">
        <v>45</v>
      </c>
      <c r="Y17" s="151"/>
    </row>
    <row r="18" spans="1:26" ht="15.75" customHeight="1" x14ac:dyDescent="0.3">
      <c r="A18" s="170">
        <v>20</v>
      </c>
      <c r="B18" s="151">
        <v>295</v>
      </c>
      <c r="C18" s="151">
        <v>173</v>
      </c>
      <c r="D18" s="151">
        <v>122</v>
      </c>
      <c r="E18" s="151"/>
      <c r="F18" s="151">
        <v>33</v>
      </c>
      <c r="G18" s="151">
        <v>26</v>
      </c>
      <c r="H18" s="151">
        <v>7</v>
      </c>
      <c r="I18" s="151"/>
      <c r="J18" s="151">
        <v>45</v>
      </c>
      <c r="K18" s="151">
        <v>30</v>
      </c>
      <c r="L18" s="151">
        <v>15</v>
      </c>
      <c r="M18" s="151"/>
      <c r="N18" s="151">
        <v>41</v>
      </c>
      <c r="O18" s="151">
        <v>28</v>
      </c>
      <c r="P18" s="151">
        <v>13</v>
      </c>
      <c r="Q18" s="151"/>
      <c r="R18" s="151">
        <v>110</v>
      </c>
      <c r="S18" s="151">
        <v>58</v>
      </c>
      <c r="T18" s="151">
        <v>52</v>
      </c>
      <c r="U18" s="151"/>
      <c r="V18" s="151">
        <v>66</v>
      </c>
      <c r="W18" s="151">
        <v>31</v>
      </c>
      <c r="X18" s="151">
        <v>35</v>
      </c>
      <c r="Y18" s="151"/>
    </row>
    <row r="19" spans="1:26" ht="15.75" customHeight="1" x14ac:dyDescent="0.3">
      <c r="A19" s="170">
        <v>21</v>
      </c>
      <c r="B19" s="151">
        <v>221</v>
      </c>
      <c r="C19" s="151">
        <v>113</v>
      </c>
      <c r="D19" s="151">
        <v>108</v>
      </c>
      <c r="E19" s="151"/>
      <c r="F19" s="151">
        <v>13</v>
      </c>
      <c r="G19" s="151">
        <v>6</v>
      </c>
      <c r="H19" s="151">
        <v>7</v>
      </c>
      <c r="I19" s="151"/>
      <c r="J19" s="151">
        <v>47</v>
      </c>
      <c r="K19" s="151">
        <v>30</v>
      </c>
      <c r="L19" s="151">
        <v>17</v>
      </c>
      <c r="M19" s="151"/>
      <c r="N19" s="151">
        <v>45</v>
      </c>
      <c r="O19" s="151">
        <v>22</v>
      </c>
      <c r="P19" s="151">
        <v>23</v>
      </c>
      <c r="Q19" s="151"/>
      <c r="R19" s="151">
        <v>70</v>
      </c>
      <c r="S19" s="151">
        <v>34</v>
      </c>
      <c r="T19" s="151">
        <v>36</v>
      </c>
      <c r="U19" s="151"/>
      <c r="V19" s="151">
        <v>46</v>
      </c>
      <c r="W19" s="151">
        <v>21</v>
      </c>
      <c r="X19" s="151">
        <v>25</v>
      </c>
      <c r="Y19" s="151"/>
    </row>
    <row r="20" spans="1:26" ht="15.75" customHeight="1" x14ac:dyDescent="0.3">
      <c r="A20" s="170">
        <v>22</v>
      </c>
      <c r="B20" s="151">
        <v>210</v>
      </c>
      <c r="C20" s="151">
        <v>109</v>
      </c>
      <c r="D20" s="151">
        <v>101</v>
      </c>
      <c r="E20" s="151"/>
      <c r="F20" s="151">
        <v>29</v>
      </c>
      <c r="G20" s="151">
        <v>18</v>
      </c>
      <c r="H20" s="151">
        <v>11</v>
      </c>
      <c r="I20" s="151"/>
      <c r="J20" s="151">
        <v>25</v>
      </c>
      <c r="K20" s="151">
        <v>17</v>
      </c>
      <c r="L20" s="151">
        <v>8</v>
      </c>
      <c r="M20" s="151"/>
      <c r="N20" s="151">
        <v>45</v>
      </c>
      <c r="O20" s="151">
        <v>28</v>
      </c>
      <c r="P20" s="151">
        <v>17</v>
      </c>
      <c r="Q20" s="151"/>
      <c r="R20" s="151">
        <v>58</v>
      </c>
      <c r="S20" s="151">
        <v>22</v>
      </c>
      <c r="T20" s="151">
        <v>36</v>
      </c>
      <c r="U20" s="151"/>
      <c r="V20" s="151">
        <v>53</v>
      </c>
      <c r="W20" s="151">
        <v>24</v>
      </c>
      <c r="X20" s="151">
        <v>29</v>
      </c>
      <c r="Y20" s="151"/>
    </row>
    <row r="21" spans="1:26" ht="15.75" customHeight="1" x14ac:dyDescent="0.3">
      <c r="A21" s="170">
        <v>23</v>
      </c>
      <c r="B21" s="151">
        <v>131</v>
      </c>
      <c r="C21" s="151">
        <v>72</v>
      </c>
      <c r="D21" s="151">
        <v>59</v>
      </c>
      <c r="E21" s="151"/>
      <c r="F21" s="151">
        <v>10</v>
      </c>
      <c r="G21" s="151">
        <v>3</v>
      </c>
      <c r="H21" s="151">
        <v>7</v>
      </c>
      <c r="I21" s="151"/>
      <c r="J21" s="151">
        <v>25</v>
      </c>
      <c r="K21" s="151">
        <v>22</v>
      </c>
      <c r="L21" s="151">
        <v>3</v>
      </c>
      <c r="M21" s="151"/>
      <c r="N21" s="151">
        <v>31</v>
      </c>
      <c r="O21" s="151">
        <v>13</v>
      </c>
      <c r="P21" s="151">
        <v>18</v>
      </c>
      <c r="Q21" s="151"/>
      <c r="R21" s="151">
        <v>52</v>
      </c>
      <c r="S21" s="151">
        <v>25</v>
      </c>
      <c r="T21" s="151">
        <v>27</v>
      </c>
      <c r="U21" s="151"/>
      <c r="V21" s="151">
        <v>13</v>
      </c>
      <c r="W21" s="151">
        <v>9</v>
      </c>
      <c r="X21" s="151">
        <v>4</v>
      </c>
      <c r="Y21" s="151"/>
    </row>
    <row r="22" spans="1:26" ht="15.75" customHeight="1" x14ac:dyDescent="0.3">
      <c r="A22" s="170">
        <v>24</v>
      </c>
      <c r="B22" s="151">
        <v>213</v>
      </c>
      <c r="C22" s="151">
        <v>122</v>
      </c>
      <c r="D22" s="151">
        <v>91</v>
      </c>
      <c r="E22" s="151"/>
      <c r="F22" s="151">
        <v>29</v>
      </c>
      <c r="G22" s="151">
        <v>15</v>
      </c>
      <c r="H22" s="151">
        <v>14</v>
      </c>
      <c r="I22" s="151"/>
      <c r="J22" s="151">
        <v>27</v>
      </c>
      <c r="K22" s="151">
        <v>20</v>
      </c>
      <c r="L22" s="151">
        <v>7</v>
      </c>
      <c r="M22" s="151"/>
      <c r="N22" s="151">
        <v>55</v>
      </c>
      <c r="O22" s="151">
        <v>41</v>
      </c>
      <c r="P22" s="151">
        <v>14</v>
      </c>
      <c r="Q22" s="151"/>
      <c r="R22" s="151">
        <v>76</v>
      </c>
      <c r="S22" s="151">
        <v>37</v>
      </c>
      <c r="T22" s="151">
        <v>39</v>
      </c>
      <c r="U22" s="151"/>
      <c r="V22" s="151">
        <v>26</v>
      </c>
      <c r="W22" s="151">
        <v>9</v>
      </c>
      <c r="X22" s="151">
        <v>17</v>
      </c>
      <c r="Y22" s="151"/>
    </row>
    <row r="23" spans="1:26" ht="15.75" customHeight="1" x14ac:dyDescent="0.3">
      <c r="A23" s="170" t="s">
        <v>357</v>
      </c>
      <c r="B23" s="151">
        <v>496</v>
      </c>
      <c r="C23" s="151">
        <v>288</v>
      </c>
      <c r="D23" s="151">
        <v>208</v>
      </c>
      <c r="E23" s="151"/>
      <c r="F23" s="151">
        <v>49</v>
      </c>
      <c r="G23" s="151">
        <v>29</v>
      </c>
      <c r="H23" s="151">
        <v>20</v>
      </c>
      <c r="I23" s="151"/>
      <c r="J23" s="151">
        <v>89</v>
      </c>
      <c r="K23" s="151">
        <v>45</v>
      </c>
      <c r="L23" s="151">
        <v>44</v>
      </c>
      <c r="M23" s="151"/>
      <c r="N23" s="151">
        <v>148</v>
      </c>
      <c r="O23" s="151">
        <v>97</v>
      </c>
      <c r="P23" s="151">
        <v>51</v>
      </c>
      <c r="Q23" s="151"/>
      <c r="R23" s="151">
        <v>131</v>
      </c>
      <c r="S23" s="151">
        <v>65</v>
      </c>
      <c r="T23" s="151">
        <v>66</v>
      </c>
      <c r="U23" s="151"/>
      <c r="V23" s="151">
        <v>79</v>
      </c>
      <c r="W23" s="151">
        <v>52</v>
      </c>
      <c r="X23" s="151">
        <v>27</v>
      </c>
      <c r="Y23" s="151"/>
    </row>
    <row r="24" spans="1:26" ht="15.75" customHeight="1" x14ac:dyDescent="0.3">
      <c r="A24" s="170" t="s">
        <v>358</v>
      </c>
      <c r="B24" s="151">
        <v>294</v>
      </c>
      <c r="C24" s="151">
        <v>144</v>
      </c>
      <c r="D24" s="151">
        <v>150</v>
      </c>
      <c r="E24" s="151"/>
      <c r="F24" s="151">
        <v>43</v>
      </c>
      <c r="G24" s="151">
        <v>20</v>
      </c>
      <c r="H24" s="151">
        <v>23</v>
      </c>
      <c r="I24" s="151"/>
      <c r="J24" s="151">
        <v>50</v>
      </c>
      <c r="K24" s="151">
        <v>15</v>
      </c>
      <c r="L24" s="151">
        <v>35</v>
      </c>
      <c r="M24" s="151"/>
      <c r="N24" s="151">
        <v>76</v>
      </c>
      <c r="O24" s="151">
        <v>35</v>
      </c>
      <c r="P24" s="151">
        <v>41</v>
      </c>
      <c r="Q24" s="151"/>
      <c r="R24" s="151">
        <v>79</v>
      </c>
      <c r="S24" s="151">
        <v>43</v>
      </c>
      <c r="T24" s="151">
        <v>36</v>
      </c>
      <c r="U24" s="151"/>
      <c r="V24" s="151">
        <v>46</v>
      </c>
      <c r="W24" s="151">
        <v>31</v>
      </c>
      <c r="X24" s="151">
        <v>15</v>
      </c>
      <c r="Y24" s="154"/>
    </row>
    <row r="25" spans="1:26" ht="15.75" customHeight="1" x14ac:dyDescent="0.3">
      <c r="A25" s="170" t="s">
        <v>359</v>
      </c>
      <c r="B25" s="151">
        <v>165</v>
      </c>
      <c r="C25" s="151">
        <v>71</v>
      </c>
      <c r="D25" s="151">
        <v>94</v>
      </c>
      <c r="E25" s="151"/>
      <c r="F25" s="151">
        <v>16</v>
      </c>
      <c r="G25" s="151">
        <v>9</v>
      </c>
      <c r="H25" s="151">
        <v>7</v>
      </c>
      <c r="I25" s="151"/>
      <c r="J25" s="151">
        <v>45</v>
      </c>
      <c r="K25" s="151">
        <v>25</v>
      </c>
      <c r="L25" s="151">
        <v>20</v>
      </c>
      <c r="M25" s="151"/>
      <c r="N25" s="151">
        <v>17</v>
      </c>
      <c r="O25" s="151">
        <v>6</v>
      </c>
      <c r="P25" s="151">
        <v>11</v>
      </c>
      <c r="Q25" s="151"/>
      <c r="R25" s="151">
        <v>64</v>
      </c>
      <c r="S25" s="151">
        <v>22</v>
      </c>
      <c r="T25" s="151">
        <v>42</v>
      </c>
      <c r="U25" s="151"/>
      <c r="V25" s="151">
        <v>23</v>
      </c>
      <c r="W25" s="151">
        <v>9</v>
      </c>
      <c r="X25" s="151">
        <v>14</v>
      </c>
      <c r="Y25" s="151"/>
    </row>
    <row r="26" spans="1:26" ht="15.75" customHeight="1" x14ac:dyDescent="0.3">
      <c r="A26" s="170" t="s">
        <v>360</v>
      </c>
      <c r="B26" s="151">
        <v>42</v>
      </c>
      <c r="C26" s="151">
        <v>14</v>
      </c>
      <c r="D26" s="151">
        <v>28</v>
      </c>
      <c r="E26" s="151"/>
      <c r="F26" s="151">
        <v>3</v>
      </c>
      <c r="G26" s="151">
        <v>0</v>
      </c>
      <c r="H26" s="151">
        <v>3</v>
      </c>
      <c r="I26" s="151"/>
      <c r="J26" s="151">
        <v>17</v>
      </c>
      <c r="K26" s="151">
        <v>2</v>
      </c>
      <c r="L26" s="151">
        <v>15</v>
      </c>
      <c r="M26" s="151"/>
      <c r="N26" s="151">
        <v>10</v>
      </c>
      <c r="O26" s="151">
        <v>3</v>
      </c>
      <c r="P26" s="151">
        <v>7</v>
      </c>
      <c r="Q26" s="151"/>
      <c r="R26" s="151">
        <v>9</v>
      </c>
      <c r="S26" s="151">
        <v>9</v>
      </c>
      <c r="T26" s="151">
        <v>0</v>
      </c>
      <c r="U26" s="151"/>
      <c r="V26" s="151">
        <v>3</v>
      </c>
      <c r="W26" s="151">
        <v>0</v>
      </c>
      <c r="X26" s="151">
        <v>3</v>
      </c>
      <c r="Y26" s="151"/>
    </row>
    <row r="27" spans="1:26" ht="15.75" customHeight="1" x14ac:dyDescent="0.3">
      <c r="A27" s="170" t="s">
        <v>361</v>
      </c>
      <c r="B27" s="151">
        <v>45</v>
      </c>
      <c r="C27" s="151">
        <v>14</v>
      </c>
      <c r="D27" s="151">
        <v>31</v>
      </c>
      <c r="E27" s="151"/>
      <c r="F27" s="151">
        <v>13</v>
      </c>
      <c r="G27" s="151">
        <v>3</v>
      </c>
      <c r="H27" s="151">
        <v>10</v>
      </c>
      <c r="I27" s="151"/>
      <c r="J27" s="151">
        <v>7</v>
      </c>
      <c r="K27" s="151">
        <v>2</v>
      </c>
      <c r="L27" s="151">
        <v>5</v>
      </c>
      <c r="M27" s="151"/>
      <c r="N27" s="151">
        <v>0</v>
      </c>
      <c r="O27" s="151">
        <v>0</v>
      </c>
      <c r="P27" s="151">
        <v>0</v>
      </c>
      <c r="Q27" s="151"/>
      <c r="R27" s="151">
        <v>18</v>
      </c>
      <c r="S27" s="151">
        <v>6</v>
      </c>
      <c r="T27" s="151">
        <v>12</v>
      </c>
      <c r="U27" s="151"/>
      <c r="V27" s="151">
        <v>7</v>
      </c>
      <c r="W27" s="151">
        <v>3</v>
      </c>
      <c r="X27" s="151">
        <v>4</v>
      </c>
      <c r="Y27" s="151"/>
    </row>
    <row r="28" spans="1:26" ht="15.75" customHeight="1" x14ac:dyDescent="0.3">
      <c r="A28" s="170" t="s">
        <v>362</v>
      </c>
      <c r="B28" s="151">
        <v>28</v>
      </c>
      <c r="C28" s="151">
        <v>6</v>
      </c>
      <c r="D28" s="151">
        <v>22</v>
      </c>
      <c r="E28" s="151"/>
      <c r="F28" s="151">
        <v>10</v>
      </c>
      <c r="G28" s="151">
        <v>3</v>
      </c>
      <c r="H28" s="151">
        <v>7</v>
      </c>
      <c r="I28" s="151"/>
      <c r="J28" s="151">
        <v>2</v>
      </c>
      <c r="K28" s="151">
        <v>0</v>
      </c>
      <c r="L28" s="151">
        <v>2</v>
      </c>
      <c r="M28" s="151"/>
      <c r="N28" s="151">
        <v>0</v>
      </c>
      <c r="O28" s="151">
        <v>0</v>
      </c>
      <c r="P28" s="151">
        <v>0</v>
      </c>
      <c r="Q28" s="151"/>
      <c r="R28" s="151">
        <v>9</v>
      </c>
      <c r="S28" s="151">
        <v>0</v>
      </c>
      <c r="T28" s="151">
        <v>9</v>
      </c>
      <c r="U28" s="151"/>
      <c r="V28" s="151">
        <v>7</v>
      </c>
      <c r="W28" s="151">
        <v>3</v>
      </c>
      <c r="X28" s="151">
        <v>4</v>
      </c>
      <c r="Y28" s="151"/>
    </row>
    <row r="29" spans="1:26" ht="15.75" customHeight="1" x14ac:dyDescent="0.3">
      <c r="A29" s="271"/>
      <c r="B29" s="133"/>
      <c r="C29" s="133"/>
      <c r="D29" s="133"/>
      <c r="E29" s="133"/>
      <c r="F29" s="133"/>
      <c r="G29" s="133"/>
      <c r="H29" s="133"/>
      <c r="I29" s="133"/>
      <c r="J29" s="133"/>
      <c r="K29" s="133"/>
      <c r="L29" s="133"/>
      <c r="M29" s="133"/>
      <c r="N29" s="133"/>
      <c r="O29" s="133"/>
      <c r="P29" s="133"/>
      <c r="Q29" s="133"/>
      <c r="R29" s="133"/>
      <c r="S29" s="133"/>
      <c r="T29" s="133"/>
      <c r="U29" s="133"/>
      <c r="V29" s="133"/>
      <c r="W29" s="133"/>
      <c r="X29" s="133"/>
      <c r="Y29" s="151"/>
    </row>
    <row r="30" spans="1:26" ht="15.75" customHeight="1" x14ac:dyDescent="0.3">
      <c r="A30" s="326" t="s">
        <v>150</v>
      </c>
      <c r="B30" s="326"/>
      <c r="C30" s="326"/>
      <c r="D30" s="326"/>
      <c r="E30" s="326"/>
      <c r="F30" s="326"/>
      <c r="G30" s="326"/>
      <c r="H30" s="326"/>
      <c r="I30" s="326"/>
      <c r="J30" s="326"/>
      <c r="K30" s="326"/>
      <c r="L30" s="326"/>
      <c r="M30" s="326"/>
      <c r="N30" s="326"/>
      <c r="O30" s="326"/>
      <c r="P30" s="326"/>
      <c r="Q30" s="326"/>
      <c r="R30" s="326"/>
      <c r="S30" s="326"/>
      <c r="T30" s="326"/>
      <c r="U30" s="326"/>
      <c r="V30" s="326"/>
      <c r="W30" s="326"/>
      <c r="X30" s="326"/>
      <c r="Y30" s="151"/>
      <c r="Z30" s="73"/>
    </row>
    <row r="31" spans="1:26" ht="15.75" customHeight="1" x14ac:dyDescent="0.3">
      <c r="A31" s="74" t="s">
        <v>158</v>
      </c>
      <c r="B31" s="157">
        <v>20.69708649343114</v>
      </c>
      <c r="C31" s="157">
        <v>25.210231254379817</v>
      </c>
      <c r="D31" s="157">
        <v>16.644379768740659</v>
      </c>
      <c r="E31" s="157" t="s">
        <v>340</v>
      </c>
      <c r="F31" s="157">
        <v>23.884892086330936</v>
      </c>
      <c r="G31" s="157">
        <v>25.065445026178011</v>
      </c>
      <c r="H31" s="157">
        <v>22.444089456869008</v>
      </c>
      <c r="I31" s="157" t="s">
        <v>340</v>
      </c>
      <c r="J31" s="157">
        <v>31.114855377702895</v>
      </c>
      <c r="K31" s="157">
        <v>36.038961038961034</v>
      </c>
      <c r="L31" s="157">
        <v>25.802685347343839</v>
      </c>
      <c r="M31" s="157" t="s">
        <v>340</v>
      </c>
      <c r="N31" s="157">
        <v>25.089766606822263</v>
      </c>
      <c r="O31" s="157">
        <v>29.777576032682706</v>
      </c>
      <c r="P31" s="157">
        <v>20.505992010652463</v>
      </c>
      <c r="Q31" s="157" t="s">
        <v>340</v>
      </c>
      <c r="R31" s="157">
        <v>19.010092630996819</v>
      </c>
      <c r="S31" s="157">
        <v>23.221435170927009</v>
      </c>
      <c r="T31" s="157">
        <v>15.579528349222278</v>
      </c>
      <c r="U31" s="157" t="s">
        <v>340</v>
      </c>
      <c r="V31" s="157">
        <v>11.952779144121987</v>
      </c>
      <c r="W31" s="157">
        <v>16.177606177606176</v>
      </c>
      <c r="X31" s="157">
        <v>8.8344257623254485</v>
      </c>
      <c r="Y31" s="151"/>
    </row>
    <row r="32" spans="1:26" ht="15.75" customHeight="1" x14ac:dyDescent="0.3">
      <c r="A32" s="74"/>
      <c r="B32" s="279"/>
      <c r="C32" s="279"/>
      <c r="D32" s="279"/>
      <c r="E32" s="279"/>
      <c r="F32" s="279"/>
      <c r="G32" s="279"/>
      <c r="H32" s="279"/>
      <c r="I32" s="279"/>
      <c r="J32" s="279"/>
      <c r="K32" s="279"/>
      <c r="L32" s="279"/>
      <c r="M32" s="279"/>
      <c r="N32" s="279"/>
      <c r="O32" s="279"/>
      <c r="P32" s="279"/>
      <c r="Q32" s="279"/>
      <c r="R32" s="279"/>
      <c r="S32" s="279"/>
      <c r="T32" s="279"/>
      <c r="U32" s="279"/>
      <c r="V32" s="279"/>
      <c r="W32" s="279"/>
      <c r="X32" s="279"/>
      <c r="Y32" s="71"/>
    </row>
    <row r="33" spans="1:25" ht="15.75" customHeight="1" x14ac:dyDescent="0.3">
      <c r="A33" s="170">
        <v>14</v>
      </c>
      <c r="B33" s="152">
        <v>20.212765957446805</v>
      </c>
      <c r="C33" s="152">
        <v>21.551724137931032</v>
      </c>
      <c r="D33" s="152">
        <v>18.055555555555554</v>
      </c>
      <c r="E33" s="152"/>
      <c r="F33" s="152">
        <v>27.083333333333332</v>
      </c>
      <c r="G33" s="152">
        <v>25</v>
      </c>
      <c r="H33" s="152">
        <v>30.555555555555557</v>
      </c>
      <c r="I33" s="152"/>
      <c r="J33" s="152">
        <v>24.489795918367346</v>
      </c>
      <c r="K33" s="152">
        <v>38.461538461538467</v>
      </c>
      <c r="L33" s="152">
        <v>8.695652173913043</v>
      </c>
      <c r="M33" s="152"/>
      <c r="N33" s="152">
        <v>0</v>
      </c>
      <c r="O33" s="152">
        <v>0</v>
      </c>
      <c r="P33" s="152">
        <v>0</v>
      </c>
      <c r="Q33" s="152"/>
      <c r="R33" s="152"/>
      <c r="S33" s="152"/>
      <c r="T33" s="152"/>
      <c r="U33" s="152"/>
      <c r="V33" s="152"/>
      <c r="W33" s="152"/>
      <c r="X33" s="152"/>
      <c r="Y33" s="215"/>
    </row>
    <row r="34" spans="1:25" ht="15.75" customHeight="1" x14ac:dyDescent="0.3">
      <c r="A34" s="170">
        <v>15</v>
      </c>
      <c r="B34" s="152">
        <v>24.123076923076923</v>
      </c>
      <c r="C34" s="152">
        <v>25.029239766081872</v>
      </c>
      <c r="D34" s="152">
        <v>23.116883116883116</v>
      </c>
      <c r="E34" s="152"/>
      <c r="F34" s="152">
        <v>28.028933092224236</v>
      </c>
      <c r="G34" s="152">
        <v>29.607250755287005</v>
      </c>
      <c r="H34" s="152">
        <v>25.675675675675674</v>
      </c>
      <c r="I34" s="152"/>
      <c r="J34" s="152">
        <v>38.86363636363636</v>
      </c>
      <c r="K34" s="152">
        <v>36.324786324786324</v>
      </c>
      <c r="L34" s="152">
        <v>41.747572815533978</v>
      </c>
      <c r="M34" s="152"/>
      <c r="N34" s="152">
        <v>20.37037037037037</v>
      </c>
      <c r="O34" s="152">
        <v>18.562874251497004</v>
      </c>
      <c r="P34" s="152">
        <v>22.29299363057325</v>
      </c>
      <c r="Q34" s="152"/>
      <c r="R34" s="152"/>
      <c r="S34" s="152"/>
      <c r="T34" s="152"/>
      <c r="U34" s="152"/>
      <c r="V34" s="152"/>
      <c r="W34" s="152"/>
      <c r="X34" s="152"/>
      <c r="Y34" s="216"/>
    </row>
    <row r="35" spans="1:25" ht="15.75" customHeight="1" x14ac:dyDescent="0.3">
      <c r="A35" s="170">
        <v>16</v>
      </c>
      <c r="B35" s="152">
        <v>25.362318840579711</v>
      </c>
      <c r="C35" s="152">
        <v>28.811086797957696</v>
      </c>
      <c r="D35" s="152">
        <v>21.582733812949641</v>
      </c>
      <c r="E35" s="152"/>
      <c r="F35" s="152">
        <v>29.61876832844575</v>
      </c>
      <c r="G35" s="152">
        <v>28.372093023255811</v>
      </c>
      <c r="H35" s="152">
        <v>31.746031746031743</v>
      </c>
      <c r="I35" s="152"/>
      <c r="J35" s="152">
        <v>44.945848375451263</v>
      </c>
      <c r="K35" s="152">
        <v>48.125</v>
      </c>
      <c r="L35" s="152">
        <v>40.598290598290596</v>
      </c>
      <c r="M35" s="152"/>
      <c r="N35" s="152">
        <v>28.869565217391301</v>
      </c>
      <c r="O35" s="152">
        <v>30.891719745222929</v>
      </c>
      <c r="P35" s="152">
        <v>26.436781609195403</v>
      </c>
      <c r="Q35" s="152"/>
      <c r="R35" s="152">
        <v>21.313868613138688</v>
      </c>
      <c r="S35" s="152">
        <v>25.85669781931464</v>
      </c>
      <c r="T35" s="152">
        <v>17.307692307692307</v>
      </c>
      <c r="U35" s="152"/>
      <c r="V35" s="152">
        <v>0</v>
      </c>
      <c r="W35" s="152"/>
      <c r="X35" s="152">
        <v>0</v>
      </c>
      <c r="Y35" s="216"/>
    </row>
    <row r="36" spans="1:25" ht="15.75" customHeight="1" x14ac:dyDescent="0.3">
      <c r="A36" s="170">
        <v>17</v>
      </c>
      <c r="B36" s="152">
        <v>26.580840590685344</v>
      </c>
      <c r="C36" s="152">
        <v>32.553191489361701</v>
      </c>
      <c r="D36" s="152">
        <v>19.740048740861088</v>
      </c>
      <c r="E36" s="152"/>
      <c r="F36" s="152">
        <v>35.121951219512191</v>
      </c>
      <c r="G36" s="152">
        <v>36.153846153846153</v>
      </c>
      <c r="H36" s="152">
        <v>33.333333333333329</v>
      </c>
      <c r="I36" s="152"/>
      <c r="J36" s="152">
        <v>39.05817174515235</v>
      </c>
      <c r="K36" s="152">
        <v>48.543689320388353</v>
      </c>
      <c r="L36" s="152">
        <v>26.451612903225808</v>
      </c>
      <c r="M36" s="152"/>
      <c r="N36" s="152">
        <v>34.929078014184398</v>
      </c>
      <c r="O36" s="152">
        <v>38.011695906432749</v>
      </c>
      <c r="P36" s="152">
        <v>30.180180180180184</v>
      </c>
      <c r="Q36" s="152"/>
      <c r="R36" s="152">
        <v>21.695760598503743</v>
      </c>
      <c r="S36" s="152">
        <v>27.131782945736433</v>
      </c>
      <c r="T36" s="152">
        <v>16.626506024096386</v>
      </c>
      <c r="U36" s="152"/>
      <c r="V36" s="152">
        <v>17.066290550070523</v>
      </c>
      <c r="W36" s="152">
        <v>22.318840579710145</v>
      </c>
      <c r="X36" s="152">
        <v>12.087912087912088</v>
      </c>
      <c r="Y36" s="216"/>
    </row>
    <row r="37" spans="1:25" ht="15.75" customHeight="1" x14ac:dyDescent="0.3">
      <c r="A37" s="170">
        <v>18</v>
      </c>
      <c r="B37" s="152">
        <v>28.97727272727273</v>
      </c>
      <c r="C37" s="152">
        <v>34.740545294635005</v>
      </c>
      <c r="D37" s="152">
        <v>22.256410256410255</v>
      </c>
      <c r="E37" s="152"/>
      <c r="F37" s="152">
        <v>23.404255319148938</v>
      </c>
      <c r="G37" s="152">
        <v>16.304347826086957</v>
      </c>
      <c r="H37" s="152">
        <v>36.734693877551024</v>
      </c>
      <c r="I37" s="152"/>
      <c r="J37" s="152">
        <v>41.588785046728972</v>
      </c>
      <c r="K37" s="152">
        <v>48.062015503875969</v>
      </c>
      <c r="L37" s="152">
        <v>31.764705882352938</v>
      </c>
      <c r="M37" s="152"/>
      <c r="N37" s="152">
        <v>44.797687861271676</v>
      </c>
      <c r="O37" s="152">
        <v>48.453608247422679</v>
      </c>
      <c r="P37" s="152">
        <v>40.131578947368425</v>
      </c>
      <c r="Q37" s="152"/>
      <c r="R37" s="152">
        <v>28.047182175622542</v>
      </c>
      <c r="S37" s="152">
        <v>36.386138613861384</v>
      </c>
      <c r="T37" s="152">
        <v>18.662952646239557</v>
      </c>
      <c r="U37" s="152"/>
      <c r="V37" s="152">
        <v>18.672839506172838</v>
      </c>
      <c r="W37" s="152">
        <v>24.213836477987421</v>
      </c>
      <c r="X37" s="152">
        <v>13.333333333333334</v>
      </c>
      <c r="Y37" s="205"/>
    </row>
    <row r="38" spans="1:25" ht="15.75" customHeight="1" x14ac:dyDescent="0.3">
      <c r="A38" s="272">
        <v>19</v>
      </c>
      <c r="B38" s="152">
        <v>30.230978260869566</v>
      </c>
      <c r="C38" s="152">
        <v>32.713754646840151</v>
      </c>
      <c r="D38" s="152">
        <v>27.218045112781951</v>
      </c>
      <c r="E38" s="152"/>
      <c r="F38" s="152">
        <v>30.208333333333332</v>
      </c>
      <c r="G38" s="152">
        <v>29.411764705882355</v>
      </c>
      <c r="H38" s="152">
        <v>31.111111111111111</v>
      </c>
      <c r="I38" s="152"/>
      <c r="J38" s="152">
        <v>47.5177304964539</v>
      </c>
      <c r="K38" s="152">
        <v>55.294117647058826</v>
      </c>
      <c r="L38" s="152">
        <v>35.714285714285715</v>
      </c>
      <c r="M38" s="152"/>
      <c r="N38" s="152">
        <v>29.20353982300885</v>
      </c>
      <c r="O38" s="152">
        <v>24.21875</v>
      </c>
      <c r="P38" s="152">
        <v>35.714285714285715</v>
      </c>
      <c r="Q38" s="152"/>
      <c r="R38" s="152">
        <v>31.73076923076923</v>
      </c>
      <c r="S38" s="152">
        <v>33.561643835616437</v>
      </c>
      <c r="T38" s="152">
        <v>29.385964912280706</v>
      </c>
      <c r="U38" s="152"/>
      <c r="V38" s="152">
        <v>24.130879345603272</v>
      </c>
      <c r="W38" s="152">
        <v>29.083665338645421</v>
      </c>
      <c r="X38" s="152">
        <v>18.907563025210084</v>
      </c>
      <c r="Y38" s="206"/>
    </row>
    <row r="39" spans="1:25" ht="15.75" customHeight="1" x14ac:dyDescent="0.3">
      <c r="A39" s="170">
        <v>20</v>
      </c>
      <c r="B39" s="152">
        <v>25.607638888888889</v>
      </c>
      <c r="C39" s="152">
        <v>27.993527508090615</v>
      </c>
      <c r="D39" s="152">
        <v>22.846441947565545</v>
      </c>
      <c r="E39" s="152"/>
      <c r="F39" s="152">
        <v>36.666666666666664</v>
      </c>
      <c r="G39" s="152">
        <v>46.428571428571431</v>
      </c>
      <c r="H39" s="152">
        <v>20.588235294117645</v>
      </c>
      <c r="I39" s="152"/>
      <c r="J39" s="152">
        <v>34.883720930232556</v>
      </c>
      <c r="K39" s="152">
        <v>38.961038961038966</v>
      </c>
      <c r="L39" s="152">
        <v>28.846153846153843</v>
      </c>
      <c r="M39" s="152"/>
      <c r="N39" s="152">
        <v>25.949367088607595</v>
      </c>
      <c r="O39" s="152">
        <v>28.000000000000004</v>
      </c>
      <c r="P39" s="152">
        <v>22.413793103448278</v>
      </c>
      <c r="Q39" s="152"/>
      <c r="R39" s="152">
        <v>27.227722772277229</v>
      </c>
      <c r="S39" s="152">
        <v>26.851851851851855</v>
      </c>
      <c r="T39" s="152">
        <v>27.659574468085108</v>
      </c>
      <c r="U39" s="152"/>
      <c r="V39" s="152">
        <v>17.78975741239892</v>
      </c>
      <c r="W39" s="152">
        <v>18.34319526627219</v>
      </c>
      <c r="X39" s="152">
        <v>17.326732673267326</v>
      </c>
      <c r="Y39" s="90"/>
    </row>
    <row r="40" spans="1:25" ht="15.75" customHeight="1" x14ac:dyDescent="0.3">
      <c r="A40" s="170">
        <v>21</v>
      </c>
      <c r="B40" s="152">
        <v>26.092089728453367</v>
      </c>
      <c r="C40" s="152">
        <v>24.301075268817204</v>
      </c>
      <c r="D40" s="152">
        <v>28.272251308900525</v>
      </c>
      <c r="E40" s="152"/>
      <c r="F40" s="152">
        <v>14.444444444444443</v>
      </c>
      <c r="G40" s="152">
        <v>10</v>
      </c>
      <c r="H40" s="152">
        <v>23.333333333333332</v>
      </c>
      <c r="I40" s="152"/>
      <c r="J40" s="152">
        <v>42.727272727272727</v>
      </c>
      <c r="K40" s="152">
        <v>46.153846153846153</v>
      </c>
      <c r="L40" s="152">
        <v>37.777777777777779</v>
      </c>
      <c r="M40" s="152"/>
      <c r="N40" s="152">
        <v>36</v>
      </c>
      <c r="O40" s="152">
        <v>30.555555555555557</v>
      </c>
      <c r="P40" s="152">
        <v>43.39622641509434</v>
      </c>
      <c r="Q40" s="152"/>
      <c r="R40" s="152">
        <v>25.925925925925924</v>
      </c>
      <c r="S40" s="152">
        <v>23.943661971830984</v>
      </c>
      <c r="T40" s="152">
        <v>28.125</v>
      </c>
      <c r="U40" s="152"/>
      <c r="V40" s="152">
        <v>18.253968253968253</v>
      </c>
      <c r="W40" s="152">
        <v>16.666666666666664</v>
      </c>
      <c r="X40" s="152">
        <v>19.841269841269842</v>
      </c>
      <c r="Y40" s="157"/>
    </row>
    <row r="41" spans="1:25" ht="15.75" customHeight="1" x14ac:dyDescent="0.3">
      <c r="A41" s="170">
        <v>22</v>
      </c>
      <c r="B41" s="152">
        <v>23.1023102310231</v>
      </c>
      <c r="C41" s="152">
        <v>22.154471544715449</v>
      </c>
      <c r="D41" s="152">
        <v>24.220623501199039</v>
      </c>
      <c r="E41" s="152"/>
      <c r="F41" s="152">
        <v>34.117647058823529</v>
      </c>
      <c r="G41" s="152">
        <v>35.294117647058826</v>
      </c>
      <c r="H41" s="152">
        <v>32.352941176470587</v>
      </c>
      <c r="I41" s="152"/>
      <c r="J41" s="152">
        <v>23.148148148148149</v>
      </c>
      <c r="K41" s="152">
        <v>24.285714285714285</v>
      </c>
      <c r="L41" s="152">
        <v>21.052631578947366</v>
      </c>
      <c r="M41" s="152"/>
      <c r="N41" s="152">
        <v>28.481012658227851</v>
      </c>
      <c r="O41" s="152">
        <v>31.460674157303369</v>
      </c>
      <c r="P41" s="152">
        <v>24.637681159420293</v>
      </c>
      <c r="Q41" s="152"/>
      <c r="R41" s="152">
        <v>19.016393442622949</v>
      </c>
      <c r="S41" s="152">
        <v>13.253012048192772</v>
      </c>
      <c r="T41" s="152">
        <v>25.899280575539567</v>
      </c>
      <c r="U41" s="152"/>
      <c r="V41" s="152">
        <v>20.948616600790515</v>
      </c>
      <c r="W41" s="152">
        <v>20.689655172413794</v>
      </c>
      <c r="X41" s="152">
        <v>21.167883211678831</v>
      </c>
      <c r="Y41" s="152"/>
    </row>
    <row r="42" spans="1:25" ht="15.75" customHeight="1" x14ac:dyDescent="0.3">
      <c r="A42" s="170">
        <v>23</v>
      </c>
      <c r="B42" s="152">
        <v>15.859564164648909</v>
      </c>
      <c r="C42" s="152">
        <v>16.901408450704224</v>
      </c>
      <c r="D42" s="152">
        <v>14.75</v>
      </c>
      <c r="E42" s="152"/>
      <c r="F42" s="152">
        <v>10.989010989010989</v>
      </c>
      <c r="G42" s="152">
        <v>5.8823529411764701</v>
      </c>
      <c r="H42" s="152">
        <v>17.5</v>
      </c>
      <c r="I42" s="152"/>
      <c r="J42" s="152">
        <v>23.148148148148149</v>
      </c>
      <c r="K42" s="152">
        <v>34.375</v>
      </c>
      <c r="L42" s="152">
        <v>6.8181818181818175</v>
      </c>
      <c r="M42" s="152"/>
      <c r="N42" s="152">
        <v>21.98581560283688</v>
      </c>
      <c r="O42" s="152">
        <v>18.055555555555554</v>
      </c>
      <c r="P42" s="152">
        <v>26.086956521739129</v>
      </c>
      <c r="Q42" s="152"/>
      <c r="R42" s="152">
        <v>21.57676348547718</v>
      </c>
      <c r="S42" s="152">
        <v>20.325203252032519</v>
      </c>
      <c r="T42" s="152">
        <v>22.881355932203391</v>
      </c>
      <c r="U42" s="152"/>
      <c r="V42" s="152">
        <v>5.3061224489795915</v>
      </c>
      <c r="W42" s="152">
        <v>7.7586206896551726</v>
      </c>
      <c r="X42" s="152">
        <v>3.1007751937984498</v>
      </c>
      <c r="Y42" s="152"/>
    </row>
    <row r="43" spans="1:25" ht="15.75" customHeight="1" x14ac:dyDescent="0.3">
      <c r="A43" s="170">
        <v>24</v>
      </c>
      <c r="B43" s="152">
        <v>27.203065134099617</v>
      </c>
      <c r="C43" s="152">
        <v>31.122448979591837</v>
      </c>
      <c r="D43" s="152">
        <v>23.273657289002557</v>
      </c>
      <c r="E43" s="152"/>
      <c r="F43" s="152">
        <v>39.189189189189186</v>
      </c>
      <c r="G43" s="152">
        <v>35.714285714285715</v>
      </c>
      <c r="H43" s="152">
        <v>43.75</v>
      </c>
      <c r="I43" s="152"/>
      <c r="J43" s="152">
        <v>27.835051546391753</v>
      </c>
      <c r="K43" s="152">
        <v>32.258064516129032</v>
      </c>
      <c r="L43" s="152">
        <v>20</v>
      </c>
      <c r="M43" s="152"/>
      <c r="N43" s="152">
        <v>38.732394366197184</v>
      </c>
      <c r="O43" s="152">
        <v>54.666666666666664</v>
      </c>
      <c r="P43" s="152">
        <v>20.8955223880597</v>
      </c>
      <c r="Q43" s="152"/>
      <c r="R43" s="152">
        <v>31.799163179916317</v>
      </c>
      <c r="S43" s="152">
        <v>33.035714285714285</v>
      </c>
      <c r="T43" s="152">
        <v>30.708661417322837</v>
      </c>
      <c r="U43" s="152"/>
      <c r="V43" s="152">
        <v>11.255411255411255</v>
      </c>
      <c r="W43" s="152">
        <v>8.9108910891089099</v>
      </c>
      <c r="X43" s="152">
        <v>13.076923076923078</v>
      </c>
      <c r="Y43" s="152"/>
    </row>
    <row r="44" spans="1:25" ht="15.75" customHeight="1" x14ac:dyDescent="0.3">
      <c r="A44" s="170" t="s">
        <v>357</v>
      </c>
      <c r="B44" s="152">
        <v>16.025848142164779</v>
      </c>
      <c r="C44" s="152">
        <v>19.739547635366687</v>
      </c>
      <c r="D44" s="152">
        <v>12.713936430317849</v>
      </c>
      <c r="E44" s="152"/>
      <c r="F44" s="152">
        <v>16.171617161716171</v>
      </c>
      <c r="G44" s="152">
        <v>18.125</v>
      </c>
      <c r="H44" s="152">
        <v>13.986013986013987</v>
      </c>
      <c r="I44" s="152"/>
      <c r="J44" s="152">
        <v>20.506912442396313</v>
      </c>
      <c r="K44" s="152">
        <v>20</v>
      </c>
      <c r="L44" s="152">
        <v>21.052631578947366</v>
      </c>
      <c r="M44" s="152"/>
      <c r="N44" s="152">
        <v>25.739130434782609</v>
      </c>
      <c r="O44" s="152">
        <v>33.797909407665507</v>
      </c>
      <c r="P44" s="152">
        <v>17.708333333333336</v>
      </c>
      <c r="Q44" s="152"/>
      <c r="R44" s="152">
        <v>13.847780126849896</v>
      </c>
      <c r="S44" s="152">
        <v>15.258215962441316</v>
      </c>
      <c r="T44" s="152">
        <v>12.692307692307692</v>
      </c>
      <c r="U44" s="152"/>
      <c r="V44" s="152">
        <v>9.438470728793309</v>
      </c>
      <c r="W44" s="152">
        <v>14.40443213296399</v>
      </c>
      <c r="X44" s="152">
        <v>5.6722689075630255</v>
      </c>
      <c r="Y44" s="152"/>
    </row>
    <row r="45" spans="1:25" ht="15.75" customHeight="1" x14ac:dyDescent="0.3">
      <c r="A45" s="170" t="s">
        <v>358</v>
      </c>
      <c r="B45" s="152">
        <v>13.225371120107962</v>
      </c>
      <c r="C45" s="152">
        <v>16.802800466744458</v>
      </c>
      <c r="D45" s="152">
        <v>10.980966325036604</v>
      </c>
      <c r="E45" s="152"/>
      <c r="F45" s="152">
        <v>18.942731277533039</v>
      </c>
      <c r="G45" s="152">
        <v>20.618556701030926</v>
      </c>
      <c r="H45" s="152">
        <v>17.692307692307693</v>
      </c>
      <c r="I45" s="152"/>
      <c r="J45" s="152">
        <v>16.181229773462782</v>
      </c>
      <c r="K45" s="152">
        <v>11.278195488721805</v>
      </c>
      <c r="L45" s="152">
        <v>19.886363636363637</v>
      </c>
      <c r="M45" s="152"/>
      <c r="N45" s="152">
        <v>21.229050279329609</v>
      </c>
      <c r="O45" s="152">
        <v>26.119402985074625</v>
      </c>
      <c r="P45" s="152">
        <v>18.303571428571427</v>
      </c>
      <c r="Q45" s="152"/>
      <c r="R45" s="152">
        <v>11.221590909090908</v>
      </c>
      <c r="S45" s="152">
        <v>16.287878787878789</v>
      </c>
      <c r="T45" s="152">
        <v>8.1818181818181817</v>
      </c>
      <c r="U45" s="152"/>
      <c r="V45" s="152">
        <v>7.3599999999999994</v>
      </c>
      <c r="W45" s="152">
        <v>13.537117903930133</v>
      </c>
      <c r="X45" s="152">
        <v>3.7878787878787881</v>
      </c>
      <c r="Y45" s="152"/>
    </row>
    <row r="46" spans="1:25" ht="15.75" customHeight="1" x14ac:dyDescent="0.3">
      <c r="A46" s="170" t="s">
        <v>359</v>
      </c>
      <c r="B46" s="152">
        <v>9.2800899887514063</v>
      </c>
      <c r="C46" s="152">
        <v>13.123844731977819</v>
      </c>
      <c r="D46" s="152">
        <v>7.5990299110751822</v>
      </c>
      <c r="E46" s="152"/>
      <c r="F46" s="152">
        <v>9.5808383233532943</v>
      </c>
      <c r="G46" s="152">
        <v>15</v>
      </c>
      <c r="H46" s="152">
        <v>6.5420560747663545</v>
      </c>
      <c r="I46" s="152"/>
      <c r="J46" s="152">
        <v>19.911504424778762</v>
      </c>
      <c r="K46" s="152">
        <v>31.25</v>
      </c>
      <c r="L46" s="152">
        <v>13.698630136986301</v>
      </c>
      <c r="M46" s="152"/>
      <c r="N46" s="152">
        <v>4.8022598870056497</v>
      </c>
      <c r="O46" s="152">
        <v>5.6603773584905666</v>
      </c>
      <c r="P46" s="152">
        <v>4.435483870967742</v>
      </c>
      <c r="Q46" s="152"/>
      <c r="R46" s="152">
        <v>11.678832116788321</v>
      </c>
      <c r="S46" s="152">
        <v>14.569536423841059</v>
      </c>
      <c r="T46" s="152">
        <v>10.579345088161208</v>
      </c>
      <c r="U46" s="152"/>
      <c r="V46" s="152">
        <v>4.7619047619047619</v>
      </c>
      <c r="W46" s="152">
        <v>6.25</v>
      </c>
      <c r="X46" s="152">
        <v>4.1297935103244834</v>
      </c>
      <c r="Y46" s="152"/>
    </row>
    <row r="47" spans="1:25" ht="15.75" customHeight="1" x14ac:dyDescent="0.3">
      <c r="A47" s="170" t="s">
        <v>360</v>
      </c>
      <c r="B47" s="152">
        <v>4.2988741044012286</v>
      </c>
      <c r="C47" s="152">
        <v>5.46875</v>
      </c>
      <c r="D47" s="152">
        <v>3.8834951456310676</v>
      </c>
      <c r="E47" s="152"/>
      <c r="F47" s="152">
        <v>3.0303030303030303</v>
      </c>
      <c r="G47" s="152">
        <v>0</v>
      </c>
      <c r="H47" s="152">
        <v>4.3478260869565215</v>
      </c>
      <c r="I47" s="152"/>
      <c r="J47" s="152">
        <v>12.686567164179104</v>
      </c>
      <c r="K47" s="152">
        <v>6.0606060606060606</v>
      </c>
      <c r="L47" s="152">
        <v>14.85148514851485</v>
      </c>
      <c r="M47" s="152"/>
      <c r="N47" s="152">
        <v>5.0505050505050502</v>
      </c>
      <c r="O47" s="152">
        <v>5.5555555555555554</v>
      </c>
      <c r="P47" s="152">
        <v>4.8611111111111116</v>
      </c>
      <c r="Q47" s="152"/>
      <c r="R47" s="152">
        <v>3.0612244897959182</v>
      </c>
      <c r="S47" s="152">
        <v>11.842105263157894</v>
      </c>
      <c r="T47" s="152">
        <v>0</v>
      </c>
      <c r="U47" s="152"/>
      <c r="V47" s="152">
        <v>1.1904761904761905</v>
      </c>
      <c r="W47" s="152">
        <v>0</v>
      </c>
      <c r="X47" s="152">
        <v>1.5873015873015872</v>
      </c>
      <c r="Y47" s="152"/>
    </row>
    <row r="48" spans="1:25" ht="15.75" customHeight="1" x14ac:dyDescent="0.3">
      <c r="A48" s="170" t="s">
        <v>361</v>
      </c>
      <c r="B48" s="152">
        <v>9.4736842105263168</v>
      </c>
      <c r="C48" s="152">
        <v>13.725490196078432</v>
      </c>
      <c r="D48" s="152">
        <v>8.310991957104557</v>
      </c>
      <c r="E48" s="152"/>
      <c r="F48" s="152">
        <v>27.659574468085108</v>
      </c>
      <c r="G48" s="152">
        <v>27.27272727272727</v>
      </c>
      <c r="H48" s="152">
        <v>27.777777777777779</v>
      </c>
      <c r="I48" s="152"/>
      <c r="J48" s="152">
        <v>10.44776119402985</v>
      </c>
      <c r="K48" s="152">
        <v>16.666666666666664</v>
      </c>
      <c r="L48" s="152">
        <v>9.0909090909090917</v>
      </c>
      <c r="M48" s="152"/>
      <c r="N48" s="152">
        <v>0</v>
      </c>
      <c r="O48" s="152">
        <v>0</v>
      </c>
      <c r="P48" s="152">
        <v>0</v>
      </c>
      <c r="Q48" s="152"/>
      <c r="R48" s="152">
        <v>13.533834586466165</v>
      </c>
      <c r="S48" s="152">
        <v>21.428571428571427</v>
      </c>
      <c r="T48" s="152">
        <v>11.428571428571429</v>
      </c>
      <c r="U48" s="152"/>
      <c r="V48" s="152">
        <v>5.3030303030303028</v>
      </c>
      <c r="W48" s="152">
        <v>11.538461538461538</v>
      </c>
      <c r="X48" s="152">
        <v>3.7735849056603774</v>
      </c>
      <c r="Y48" s="152"/>
    </row>
    <row r="49" spans="1:25" ht="15.75" customHeight="1" thickBot="1" x14ac:dyDescent="0.35">
      <c r="A49" s="170" t="s">
        <v>362</v>
      </c>
      <c r="B49" s="152">
        <v>7.7134986225895315</v>
      </c>
      <c r="C49" s="152">
        <v>7.4074074074074066</v>
      </c>
      <c r="D49" s="152">
        <v>7.8014184397163122</v>
      </c>
      <c r="E49" s="152"/>
      <c r="F49" s="152">
        <v>18.518518518518519</v>
      </c>
      <c r="G49" s="152">
        <v>21.428571428571427</v>
      </c>
      <c r="H49" s="152">
        <v>17.5</v>
      </c>
      <c r="I49" s="152"/>
      <c r="J49" s="152">
        <v>3.3333333333333335</v>
      </c>
      <c r="K49" s="152">
        <v>0</v>
      </c>
      <c r="L49" s="152">
        <v>4.2553191489361701</v>
      </c>
      <c r="M49" s="152"/>
      <c r="N49" s="152">
        <v>0</v>
      </c>
      <c r="O49" s="152">
        <v>0</v>
      </c>
      <c r="P49" s="152">
        <v>0</v>
      </c>
      <c r="Q49" s="152"/>
      <c r="R49" s="152">
        <v>12.676056338028168</v>
      </c>
      <c r="S49" s="152">
        <v>0</v>
      </c>
      <c r="T49" s="152">
        <v>16.363636363636363</v>
      </c>
      <c r="U49" s="152"/>
      <c r="V49" s="152">
        <v>6.666666666666667</v>
      </c>
      <c r="W49" s="152">
        <v>12.5</v>
      </c>
      <c r="X49" s="152">
        <v>4.9382716049382713</v>
      </c>
      <c r="Y49" s="157"/>
    </row>
    <row r="50" spans="1:25" ht="15.75" customHeight="1" x14ac:dyDescent="0.3">
      <c r="A50" s="202" t="s">
        <v>398</v>
      </c>
      <c r="B50" s="202"/>
      <c r="C50" s="202"/>
      <c r="D50" s="202"/>
      <c r="E50" s="202"/>
      <c r="F50" s="202"/>
      <c r="G50" s="202"/>
      <c r="H50" s="202"/>
      <c r="I50" s="202"/>
      <c r="J50" s="202"/>
      <c r="K50" s="202"/>
      <c r="L50" s="202"/>
      <c r="M50" s="202"/>
      <c r="N50" s="202"/>
      <c r="O50" s="202"/>
      <c r="P50" s="202"/>
      <c r="Q50" s="202"/>
      <c r="R50" s="202"/>
      <c r="S50" s="202"/>
      <c r="T50" s="202"/>
      <c r="U50" s="202"/>
      <c r="V50" s="202"/>
      <c r="W50" s="202"/>
      <c r="X50" s="202"/>
      <c r="Y50" s="152"/>
    </row>
    <row r="51" spans="1:25" ht="15.75" customHeight="1" x14ac:dyDescent="0.3">
      <c r="A51" s="201" t="s">
        <v>305</v>
      </c>
      <c r="B51" s="201"/>
      <c r="C51" s="201"/>
      <c r="D51" s="201"/>
      <c r="E51" s="201"/>
      <c r="F51" s="201"/>
      <c r="G51" s="201"/>
      <c r="H51" s="201"/>
      <c r="I51" s="201"/>
      <c r="J51" s="201"/>
      <c r="K51" s="201"/>
      <c r="L51" s="201"/>
      <c r="M51" s="201"/>
      <c r="N51" s="201"/>
      <c r="O51" s="201"/>
      <c r="P51" s="201"/>
      <c r="Q51" s="201"/>
      <c r="R51" s="201"/>
      <c r="S51" s="201"/>
      <c r="T51" s="201"/>
      <c r="U51" s="201"/>
      <c r="V51" s="201"/>
      <c r="W51" s="201"/>
      <c r="X51" s="201"/>
      <c r="Y51" s="152"/>
    </row>
    <row r="52" spans="1:25" ht="15.75" customHeight="1" x14ac:dyDescent="0.3">
      <c r="A52" s="61"/>
      <c r="B52" s="62"/>
      <c r="C52" s="62"/>
      <c r="D52" s="62"/>
      <c r="E52" s="62"/>
      <c r="F52" s="62"/>
      <c r="G52" s="62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2"/>
      <c r="U52" s="62"/>
      <c r="V52" s="62"/>
      <c r="W52" s="62"/>
      <c r="X52" s="62"/>
      <c r="Y52" s="152"/>
    </row>
    <row r="53" spans="1:25" ht="15.75" customHeight="1" x14ac:dyDescent="0.3">
      <c r="Y53" s="152"/>
    </row>
  </sheetData>
  <mergeCells count="14">
    <mergeCell ref="A9:X9"/>
    <mergeCell ref="A30:X30"/>
    <mergeCell ref="V6:X6"/>
    <mergeCell ref="A6:A7"/>
    <mergeCell ref="B6:D6"/>
    <mergeCell ref="F6:H6"/>
    <mergeCell ref="J6:L6"/>
    <mergeCell ref="N6:P6"/>
    <mergeCell ref="R6:T6"/>
    <mergeCell ref="A1:X1"/>
    <mergeCell ref="A2:X2"/>
    <mergeCell ref="A3:X3"/>
    <mergeCell ref="A4:X4"/>
    <mergeCell ref="A5:X5"/>
  </mergeCells>
  <conditionalFormatting sqref="B10:X11 B33:X34 B35:V35 X35 B36:X45">
    <cfRule type="cellIs" dxfId="11" priority="9" operator="equal">
      <formula>0</formula>
    </cfRule>
  </conditionalFormatting>
  <conditionalFormatting sqref="B31:X31">
    <cfRule type="cellIs" dxfId="10" priority="7" operator="equal">
      <formula>0</formula>
    </cfRule>
  </conditionalFormatting>
  <hyperlinks>
    <hyperlink ref="Z2" location="Contenido!A1" display="Contenido" xr:uid="{92333795-6378-4294-A399-7D081C2013AD}"/>
  </hyperlinks>
  <printOptions horizontalCentered="1"/>
  <pageMargins left="0.39370078740157483" right="0.39370078740157483" top="0.39370078740157483" bottom="0.39370078740157483" header="0.31496062992125984" footer="0.31496062992125984"/>
  <pageSetup scale="72" orientation="landscape" horizontalDpi="300" verticalDpi="300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2E7245-010A-4631-ACA8-FA6BF85EFBB9}">
  <dimension ref="A1:AC252"/>
  <sheetViews>
    <sheetView showGridLines="0" zoomScale="90" zoomScaleNormal="90" zoomScaleSheetLayoutView="90" workbookViewId="0">
      <selection activeCell="Z2" sqref="Z2"/>
    </sheetView>
  </sheetViews>
  <sheetFormatPr baseColWidth="10" defaultColWidth="11.453125" defaultRowHeight="14" x14ac:dyDescent="0.3"/>
  <cols>
    <col min="1" max="1" width="16.1796875" style="38" customWidth="1"/>
    <col min="2" max="4" width="7.54296875" style="38" customWidth="1"/>
    <col min="5" max="5" width="1.7265625" style="38" customWidth="1"/>
    <col min="6" max="8" width="7.54296875" style="38" customWidth="1"/>
    <col min="9" max="9" width="1.7265625" style="38" customWidth="1"/>
    <col min="10" max="12" width="7.54296875" style="38" customWidth="1"/>
    <col min="13" max="13" width="1.7265625" style="38" customWidth="1"/>
    <col min="14" max="16" width="7.54296875" style="38" customWidth="1"/>
    <col min="17" max="17" width="1.7265625" style="38" customWidth="1"/>
    <col min="18" max="20" width="7.54296875" style="38" customWidth="1"/>
    <col min="21" max="21" width="1.7265625" style="38" customWidth="1"/>
    <col min="22" max="24" width="7.54296875" style="38" customWidth="1"/>
    <col min="25" max="25" width="5.7265625" style="50" customWidth="1"/>
    <col min="26" max="26" width="10.7265625" style="30" customWidth="1"/>
    <col min="27" max="29" width="7.54296875" style="38" customWidth="1"/>
    <col min="30" max="83" width="11.453125" style="38"/>
    <col min="84" max="84" width="16.1796875" style="38" customWidth="1"/>
    <col min="85" max="85" width="6" style="38" customWidth="1"/>
    <col min="86" max="86" width="6" style="38" bestFit="1" customWidth="1"/>
    <col min="87" max="87" width="5.54296875" style="38" bestFit="1" customWidth="1"/>
    <col min="88" max="88" width="1.54296875" style="38" customWidth="1"/>
    <col min="89" max="89" width="6" style="38" bestFit="1" customWidth="1"/>
    <col min="90" max="91" width="5" style="38" customWidth="1"/>
    <col min="92" max="92" width="1.54296875" style="38" customWidth="1"/>
    <col min="93" max="95" width="5" style="38" customWidth="1"/>
    <col min="96" max="96" width="1.54296875" style="38" customWidth="1"/>
    <col min="97" max="99" width="5.1796875" style="38" bestFit="1" customWidth="1"/>
    <col min="100" max="100" width="1.54296875" style="38" customWidth="1"/>
    <col min="101" max="103" width="5.1796875" style="38" bestFit="1" customWidth="1"/>
    <col min="104" max="104" width="1.54296875" style="38" customWidth="1"/>
    <col min="105" max="107" width="5.1796875" style="38" bestFit="1" customWidth="1"/>
    <col min="108" max="108" width="1.54296875" style="38" customWidth="1"/>
    <col min="109" max="109" width="4.81640625" style="38" bestFit="1" customWidth="1"/>
    <col min="110" max="111" width="4.453125" style="38" customWidth="1"/>
    <col min="112" max="112" width="8.81640625" style="38" customWidth="1"/>
    <col min="113" max="113" width="12" style="38" customWidth="1"/>
    <col min="114" max="116" width="6" style="38" customWidth="1"/>
    <col min="117" max="117" width="1.54296875" style="38" customWidth="1"/>
    <col min="118" max="118" width="6.1796875" style="38" customWidth="1"/>
    <col min="119" max="120" width="5.1796875" style="38" customWidth="1"/>
    <col min="121" max="121" width="1.54296875" style="38" customWidth="1"/>
    <col min="122" max="124" width="5" style="38" customWidth="1"/>
    <col min="125" max="125" width="1.54296875" style="38" customWidth="1"/>
    <col min="126" max="128" width="5" style="38" customWidth="1"/>
    <col min="129" max="129" width="1.54296875" style="38" customWidth="1"/>
    <col min="130" max="132" width="5" style="38" customWidth="1"/>
    <col min="133" max="133" width="1.54296875" style="38" customWidth="1"/>
    <col min="134" max="136" width="5.1796875" style="38" customWidth="1"/>
    <col min="137" max="137" width="1.54296875" style="38" customWidth="1"/>
    <col min="138" max="139" width="5" style="38" customWidth="1"/>
    <col min="140" max="140" width="5.453125" style="38" customWidth="1"/>
    <col min="141" max="16384" width="11.453125" style="38"/>
  </cols>
  <sheetData>
    <row r="1" spans="1:29" ht="15.75" customHeight="1" x14ac:dyDescent="0.3">
      <c r="A1" s="335" t="s">
        <v>399</v>
      </c>
      <c r="B1" s="335"/>
      <c r="C1" s="335"/>
      <c r="D1" s="335"/>
      <c r="E1" s="335"/>
      <c r="F1" s="335"/>
      <c r="G1" s="335"/>
      <c r="H1" s="335"/>
      <c r="I1" s="335"/>
      <c r="J1" s="335"/>
      <c r="K1" s="335"/>
      <c r="L1" s="335"/>
      <c r="M1" s="335"/>
      <c r="N1" s="335"/>
      <c r="O1" s="335"/>
      <c r="P1" s="335"/>
      <c r="Q1" s="335"/>
      <c r="R1" s="335"/>
      <c r="S1" s="335"/>
      <c r="T1" s="335"/>
      <c r="U1" s="335"/>
      <c r="V1" s="335"/>
      <c r="W1" s="335"/>
      <c r="X1" s="335"/>
      <c r="Y1" s="216"/>
    </row>
    <row r="2" spans="1:29" ht="15.75" customHeight="1" x14ac:dyDescent="0.35">
      <c r="A2" s="335" t="s">
        <v>185</v>
      </c>
      <c r="B2" s="335"/>
      <c r="C2" s="335"/>
      <c r="D2" s="335"/>
      <c r="E2" s="335"/>
      <c r="F2" s="335"/>
      <c r="G2" s="335"/>
      <c r="H2" s="335"/>
      <c r="I2" s="335"/>
      <c r="J2" s="335"/>
      <c r="K2" s="335"/>
      <c r="L2" s="335"/>
      <c r="M2" s="335"/>
      <c r="N2" s="335"/>
      <c r="O2" s="335"/>
      <c r="P2" s="335"/>
      <c r="Q2" s="335"/>
      <c r="R2" s="335"/>
      <c r="S2" s="335"/>
      <c r="T2" s="335"/>
      <c r="U2" s="335"/>
      <c r="V2" s="335"/>
      <c r="W2" s="335"/>
      <c r="X2" s="335"/>
      <c r="Y2" s="215"/>
      <c r="Z2" s="311" t="s">
        <v>131</v>
      </c>
    </row>
    <row r="3" spans="1:29" ht="15.75" customHeight="1" x14ac:dyDescent="0.3">
      <c r="A3" s="335" t="s">
        <v>318</v>
      </c>
      <c r="B3" s="335"/>
      <c r="C3" s="335"/>
      <c r="D3" s="335"/>
      <c r="E3" s="335"/>
      <c r="F3" s="335"/>
      <c r="G3" s="335"/>
      <c r="H3" s="335"/>
      <c r="I3" s="335"/>
      <c r="J3" s="335"/>
      <c r="K3" s="335"/>
      <c r="L3" s="335"/>
      <c r="M3" s="335"/>
      <c r="N3" s="335"/>
      <c r="O3" s="335"/>
      <c r="P3" s="335"/>
      <c r="Q3" s="335"/>
      <c r="R3" s="335"/>
      <c r="S3" s="335"/>
      <c r="T3" s="335"/>
      <c r="U3" s="335"/>
      <c r="V3" s="335"/>
      <c r="W3" s="335"/>
      <c r="X3" s="335"/>
      <c r="Y3" s="216"/>
    </row>
    <row r="4" spans="1:29" ht="15.75" customHeight="1" x14ac:dyDescent="0.3">
      <c r="A4" s="335" t="s">
        <v>136</v>
      </c>
      <c r="B4" s="335"/>
      <c r="C4" s="335"/>
      <c r="D4" s="335"/>
      <c r="E4" s="335"/>
      <c r="F4" s="335"/>
      <c r="G4" s="335"/>
      <c r="H4" s="335"/>
      <c r="I4" s="335"/>
      <c r="J4" s="335"/>
      <c r="K4" s="335"/>
      <c r="L4" s="335"/>
      <c r="M4" s="335"/>
      <c r="N4" s="335"/>
      <c r="O4" s="335"/>
      <c r="P4" s="335"/>
      <c r="Q4" s="335"/>
      <c r="R4" s="335"/>
      <c r="S4" s="335"/>
      <c r="T4" s="335"/>
      <c r="U4" s="335"/>
      <c r="V4" s="335"/>
      <c r="W4" s="335"/>
      <c r="X4" s="335"/>
      <c r="Y4" s="216"/>
    </row>
    <row r="5" spans="1:29" s="71" customFormat="1" ht="15.75" customHeight="1" x14ac:dyDescent="0.3">
      <c r="A5" s="335" t="s">
        <v>289</v>
      </c>
      <c r="B5" s="335"/>
      <c r="C5" s="335"/>
      <c r="D5" s="335"/>
      <c r="E5" s="335"/>
      <c r="F5" s="335"/>
      <c r="G5" s="335"/>
      <c r="H5" s="335"/>
      <c r="I5" s="335"/>
      <c r="J5" s="335"/>
      <c r="K5" s="335"/>
      <c r="L5" s="335"/>
      <c r="M5" s="335"/>
      <c r="N5" s="335"/>
      <c r="O5" s="335"/>
      <c r="P5" s="335"/>
      <c r="Q5" s="335"/>
      <c r="R5" s="335"/>
      <c r="S5" s="335"/>
      <c r="T5" s="335"/>
      <c r="U5" s="335"/>
      <c r="V5" s="335"/>
      <c r="W5" s="335"/>
      <c r="X5" s="335"/>
      <c r="Y5" s="216"/>
      <c r="Z5" s="30"/>
    </row>
    <row r="6" spans="1:29" s="71" customFormat="1" ht="21" customHeight="1" x14ac:dyDescent="0.3">
      <c r="A6" s="331" t="s">
        <v>319</v>
      </c>
      <c r="B6" s="333" t="s">
        <v>158</v>
      </c>
      <c r="C6" s="333"/>
      <c r="D6" s="333"/>
      <c r="E6" s="245"/>
      <c r="F6" s="333" t="s">
        <v>350</v>
      </c>
      <c r="G6" s="333"/>
      <c r="H6" s="333"/>
      <c r="I6" s="245"/>
      <c r="J6" s="333" t="s">
        <v>351</v>
      </c>
      <c r="K6" s="333"/>
      <c r="L6" s="333"/>
      <c r="M6" s="245"/>
      <c r="N6" s="333" t="s">
        <v>352</v>
      </c>
      <c r="O6" s="333"/>
      <c r="P6" s="333"/>
      <c r="Q6" s="245"/>
      <c r="R6" s="333" t="s">
        <v>353</v>
      </c>
      <c r="S6" s="333"/>
      <c r="T6" s="333"/>
      <c r="U6" s="245"/>
      <c r="V6" s="333" t="s">
        <v>354</v>
      </c>
      <c r="W6" s="333"/>
      <c r="X6" s="333"/>
      <c r="Y6" s="205"/>
      <c r="Z6" s="30"/>
      <c r="AA6" s="30"/>
      <c r="AB6" s="30"/>
    </row>
    <row r="7" spans="1:29" s="71" customFormat="1" ht="21" customHeight="1" x14ac:dyDescent="0.3">
      <c r="A7" s="332"/>
      <c r="B7" s="244" t="s">
        <v>158</v>
      </c>
      <c r="C7" s="244" t="s">
        <v>297</v>
      </c>
      <c r="D7" s="244" t="s">
        <v>298</v>
      </c>
      <c r="E7" s="245"/>
      <c r="F7" s="244" t="s">
        <v>158</v>
      </c>
      <c r="G7" s="244" t="s">
        <v>297</v>
      </c>
      <c r="H7" s="244" t="s">
        <v>298</v>
      </c>
      <c r="I7" s="245"/>
      <c r="J7" s="244" t="s">
        <v>158</v>
      </c>
      <c r="K7" s="244" t="s">
        <v>297</v>
      </c>
      <c r="L7" s="244" t="s">
        <v>298</v>
      </c>
      <c r="M7" s="245"/>
      <c r="N7" s="244" t="s">
        <v>158</v>
      </c>
      <c r="O7" s="244" t="s">
        <v>297</v>
      </c>
      <c r="P7" s="244" t="s">
        <v>298</v>
      </c>
      <c r="Q7" s="245"/>
      <c r="R7" s="244" t="s">
        <v>158</v>
      </c>
      <c r="S7" s="244" t="s">
        <v>297</v>
      </c>
      <c r="T7" s="244" t="s">
        <v>298</v>
      </c>
      <c r="U7" s="245"/>
      <c r="V7" s="244" t="s">
        <v>158</v>
      </c>
      <c r="W7" s="244" t="s">
        <v>297</v>
      </c>
      <c r="X7" s="244" t="s">
        <v>298</v>
      </c>
      <c r="Y7" s="206"/>
      <c r="Z7" s="30"/>
      <c r="AA7" s="30"/>
      <c r="AB7" s="30"/>
    </row>
    <row r="8" spans="1:29" x14ac:dyDescent="0.3">
      <c r="A8" s="94"/>
      <c r="B8" s="95"/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  <c r="S8" s="95"/>
      <c r="T8" s="95"/>
      <c r="U8" s="95"/>
      <c r="V8" s="95"/>
      <c r="W8" s="95"/>
      <c r="X8" s="95"/>
      <c r="AA8" s="71"/>
      <c r="AB8" s="71"/>
      <c r="AC8" s="71"/>
    </row>
    <row r="9" spans="1:29" s="41" customFormat="1" x14ac:dyDescent="0.35">
      <c r="A9" s="96" t="s">
        <v>158</v>
      </c>
      <c r="B9" s="154">
        <v>4994</v>
      </c>
      <c r="C9" s="154">
        <v>2878</v>
      </c>
      <c r="D9" s="154">
        <v>2116</v>
      </c>
      <c r="E9" s="154"/>
      <c r="F9" s="154">
        <v>664</v>
      </c>
      <c r="G9" s="154">
        <v>383</v>
      </c>
      <c r="H9" s="154">
        <v>281</v>
      </c>
      <c r="I9" s="154"/>
      <c r="J9" s="154">
        <v>1108</v>
      </c>
      <c r="K9" s="154">
        <v>666</v>
      </c>
      <c r="L9" s="154">
        <v>442</v>
      </c>
      <c r="M9" s="154"/>
      <c r="N9" s="154">
        <v>1118</v>
      </c>
      <c r="O9" s="154">
        <v>656</v>
      </c>
      <c r="P9" s="154">
        <v>462</v>
      </c>
      <c r="Q9" s="154"/>
      <c r="R9" s="154">
        <v>1375</v>
      </c>
      <c r="S9" s="154">
        <v>754</v>
      </c>
      <c r="T9" s="154">
        <v>621</v>
      </c>
      <c r="U9" s="154"/>
      <c r="V9" s="154">
        <v>729</v>
      </c>
      <c r="W9" s="154">
        <v>419</v>
      </c>
      <c r="X9" s="154">
        <v>310</v>
      </c>
      <c r="Y9" s="154"/>
      <c r="Z9" s="154"/>
      <c r="AA9" s="154"/>
      <c r="AB9" s="154"/>
      <c r="AC9" s="74"/>
    </row>
    <row r="10" spans="1:29" s="41" customFormat="1" x14ac:dyDescent="0.35">
      <c r="A10" s="96"/>
      <c r="B10" s="151"/>
      <c r="C10" s="151"/>
      <c r="D10" s="151"/>
      <c r="E10" s="151"/>
      <c r="F10" s="151"/>
      <c r="G10" s="151"/>
      <c r="H10" s="151"/>
      <c r="I10" s="151"/>
      <c r="J10" s="151"/>
      <c r="K10" s="151"/>
      <c r="L10" s="151"/>
      <c r="M10" s="151"/>
      <c r="N10" s="151"/>
      <c r="O10" s="151"/>
      <c r="P10" s="151"/>
      <c r="Q10" s="151"/>
      <c r="R10" s="151"/>
      <c r="S10" s="151"/>
      <c r="T10" s="151"/>
      <c r="U10" s="151"/>
      <c r="V10" s="151"/>
      <c r="W10" s="151"/>
      <c r="X10" s="151"/>
      <c r="Y10" s="151"/>
      <c r="Z10" s="151"/>
      <c r="AA10" s="151"/>
      <c r="AB10" s="151"/>
      <c r="AC10" s="74"/>
    </row>
    <row r="11" spans="1:29" x14ac:dyDescent="0.35">
      <c r="A11" s="169" t="s">
        <v>220</v>
      </c>
      <c r="B11" s="151">
        <v>54</v>
      </c>
      <c r="C11" s="151">
        <v>30</v>
      </c>
      <c r="D11" s="151">
        <v>24</v>
      </c>
      <c r="E11" s="151"/>
      <c r="F11" s="151">
        <v>8</v>
      </c>
      <c r="G11" s="151">
        <v>2</v>
      </c>
      <c r="H11" s="151">
        <v>6</v>
      </c>
      <c r="I11" s="151"/>
      <c r="J11" s="151">
        <v>12</v>
      </c>
      <c r="K11" s="151">
        <v>8</v>
      </c>
      <c r="L11" s="151">
        <v>4</v>
      </c>
      <c r="M11" s="151"/>
      <c r="N11" s="151">
        <v>9</v>
      </c>
      <c r="O11" s="151">
        <v>5</v>
      </c>
      <c r="P11" s="151">
        <v>4</v>
      </c>
      <c r="Q11" s="151"/>
      <c r="R11" s="151">
        <v>25</v>
      </c>
      <c r="S11" s="151">
        <v>15</v>
      </c>
      <c r="T11" s="151">
        <v>10</v>
      </c>
      <c r="U11" s="151"/>
      <c r="V11" s="151">
        <v>0</v>
      </c>
      <c r="W11" s="151">
        <v>0</v>
      </c>
      <c r="X11" s="151">
        <v>0</v>
      </c>
      <c r="Y11" s="151"/>
      <c r="Z11" s="151"/>
      <c r="AA11" s="151"/>
      <c r="AB11" s="151"/>
      <c r="AC11" s="71"/>
    </row>
    <row r="12" spans="1:29" x14ac:dyDescent="0.35">
      <c r="A12" s="169" t="s">
        <v>221</v>
      </c>
      <c r="B12" s="151">
        <v>125</v>
      </c>
      <c r="C12" s="151">
        <v>77</v>
      </c>
      <c r="D12" s="151">
        <v>48</v>
      </c>
      <c r="E12" s="151"/>
      <c r="F12" s="151">
        <v>25</v>
      </c>
      <c r="G12" s="151">
        <v>15</v>
      </c>
      <c r="H12" s="151">
        <v>10</v>
      </c>
      <c r="I12" s="151"/>
      <c r="J12" s="151">
        <v>33</v>
      </c>
      <c r="K12" s="151">
        <v>20</v>
      </c>
      <c r="L12" s="151">
        <v>13</v>
      </c>
      <c r="M12" s="151"/>
      <c r="N12" s="151">
        <v>30</v>
      </c>
      <c r="O12" s="151">
        <v>19</v>
      </c>
      <c r="P12" s="151">
        <v>11</v>
      </c>
      <c r="Q12" s="151"/>
      <c r="R12" s="151">
        <v>22</v>
      </c>
      <c r="S12" s="151">
        <v>15</v>
      </c>
      <c r="T12" s="151">
        <v>7</v>
      </c>
      <c r="U12" s="151"/>
      <c r="V12" s="151">
        <v>15</v>
      </c>
      <c r="W12" s="151">
        <v>8</v>
      </c>
      <c r="X12" s="151">
        <v>7</v>
      </c>
      <c r="Y12" s="151"/>
      <c r="Z12" s="151"/>
      <c r="AA12" s="151"/>
      <c r="AB12" s="151"/>
      <c r="AC12" s="71"/>
    </row>
    <row r="13" spans="1:29" x14ac:dyDescent="0.35">
      <c r="A13" s="169" t="s">
        <v>223</v>
      </c>
      <c r="B13" s="151">
        <v>214</v>
      </c>
      <c r="C13" s="151">
        <v>85</v>
      </c>
      <c r="D13" s="151">
        <v>129</v>
      </c>
      <c r="E13" s="151"/>
      <c r="F13" s="151">
        <v>37</v>
      </c>
      <c r="G13" s="151">
        <v>13</v>
      </c>
      <c r="H13" s="151">
        <v>24</v>
      </c>
      <c r="I13" s="151"/>
      <c r="J13" s="151">
        <v>73</v>
      </c>
      <c r="K13" s="151">
        <v>29</v>
      </c>
      <c r="L13" s="151">
        <v>44</v>
      </c>
      <c r="M13" s="151"/>
      <c r="N13" s="151">
        <v>63</v>
      </c>
      <c r="O13" s="151">
        <v>24</v>
      </c>
      <c r="P13" s="151">
        <v>39</v>
      </c>
      <c r="Q13" s="151"/>
      <c r="R13" s="151">
        <v>34</v>
      </c>
      <c r="S13" s="151">
        <v>15</v>
      </c>
      <c r="T13" s="151">
        <v>19</v>
      </c>
      <c r="U13" s="151"/>
      <c r="V13" s="151">
        <v>7</v>
      </c>
      <c r="W13" s="151">
        <v>4</v>
      </c>
      <c r="X13" s="151">
        <v>3</v>
      </c>
      <c r="Y13" s="151"/>
      <c r="Z13" s="151"/>
      <c r="AA13" s="151"/>
      <c r="AB13" s="151"/>
      <c r="AC13" s="71"/>
    </row>
    <row r="14" spans="1:29" x14ac:dyDescent="0.35">
      <c r="A14" s="169" t="s">
        <v>224</v>
      </c>
      <c r="B14" s="151">
        <v>109</v>
      </c>
      <c r="C14" s="151">
        <v>63</v>
      </c>
      <c r="D14" s="151">
        <v>46</v>
      </c>
      <c r="E14" s="151"/>
      <c r="F14" s="151">
        <v>21</v>
      </c>
      <c r="G14" s="151">
        <v>10</v>
      </c>
      <c r="H14" s="151">
        <v>11</v>
      </c>
      <c r="I14" s="151"/>
      <c r="J14" s="151">
        <v>23</v>
      </c>
      <c r="K14" s="151">
        <v>15</v>
      </c>
      <c r="L14" s="151">
        <v>8</v>
      </c>
      <c r="M14" s="151"/>
      <c r="N14" s="151">
        <v>22</v>
      </c>
      <c r="O14" s="151">
        <v>13</v>
      </c>
      <c r="P14" s="151">
        <v>9</v>
      </c>
      <c r="Q14" s="151"/>
      <c r="R14" s="151">
        <v>33</v>
      </c>
      <c r="S14" s="151">
        <v>21</v>
      </c>
      <c r="T14" s="151">
        <v>12</v>
      </c>
      <c r="U14" s="151"/>
      <c r="V14" s="151">
        <v>10</v>
      </c>
      <c r="W14" s="151">
        <v>4</v>
      </c>
      <c r="X14" s="151">
        <v>6</v>
      </c>
      <c r="Y14" s="151"/>
      <c r="Z14" s="151"/>
      <c r="AA14" s="151"/>
      <c r="AB14" s="151"/>
      <c r="AC14" s="71"/>
    </row>
    <row r="15" spans="1:29" x14ac:dyDescent="0.35">
      <c r="A15" s="169" t="s">
        <v>225</v>
      </c>
      <c r="B15" s="151">
        <v>347</v>
      </c>
      <c r="C15" s="151">
        <v>210</v>
      </c>
      <c r="D15" s="151">
        <v>137</v>
      </c>
      <c r="E15" s="151"/>
      <c r="F15" s="151">
        <v>23</v>
      </c>
      <c r="G15" s="151">
        <v>17</v>
      </c>
      <c r="H15" s="151">
        <v>6</v>
      </c>
      <c r="I15" s="151"/>
      <c r="J15" s="151">
        <v>64</v>
      </c>
      <c r="K15" s="151">
        <v>39</v>
      </c>
      <c r="L15" s="151">
        <v>25</v>
      </c>
      <c r="M15" s="151"/>
      <c r="N15" s="151">
        <v>70</v>
      </c>
      <c r="O15" s="151">
        <v>40</v>
      </c>
      <c r="P15" s="151">
        <v>30</v>
      </c>
      <c r="Q15" s="151"/>
      <c r="R15" s="151">
        <v>122</v>
      </c>
      <c r="S15" s="151">
        <v>68</v>
      </c>
      <c r="T15" s="151">
        <v>54</v>
      </c>
      <c r="U15" s="151"/>
      <c r="V15" s="151">
        <v>68</v>
      </c>
      <c r="W15" s="151">
        <v>46</v>
      </c>
      <c r="X15" s="151">
        <v>22</v>
      </c>
      <c r="Y15" s="151"/>
      <c r="Z15" s="151"/>
      <c r="AA15" s="151"/>
      <c r="AB15" s="151"/>
      <c r="AC15" s="71"/>
    </row>
    <row r="16" spans="1:29" x14ac:dyDescent="0.35">
      <c r="A16" s="169" t="s">
        <v>226</v>
      </c>
      <c r="B16" s="151">
        <v>56</v>
      </c>
      <c r="C16" s="151">
        <v>25</v>
      </c>
      <c r="D16" s="151">
        <v>31</v>
      </c>
      <c r="E16" s="151"/>
      <c r="F16" s="151">
        <v>13</v>
      </c>
      <c r="G16" s="151">
        <v>7</v>
      </c>
      <c r="H16" s="151">
        <v>6</v>
      </c>
      <c r="I16" s="151"/>
      <c r="J16" s="151">
        <v>6</v>
      </c>
      <c r="K16" s="151">
        <v>2</v>
      </c>
      <c r="L16" s="151">
        <v>4</v>
      </c>
      <c r="M16" s="151"/>
      <c r="N16" s="151">
        <v>23</v>
      </c>
      <c r="O16" s="151">
        <v>9</v>
      </c>
      <c r="P16" s="151">
        <v>14</v>
      </c>
      <c r="Q16" s="151"/>
      <c r="R16" s="151">
        <v>5</v>
      </c>
      <c r="S16" s="151">
        <v>1</v>
      </c>
      <c r="T16" s="151">
        <v>4</v>
      </c>
      <c r="U16" s="151"/>
      <c r="V16" s="151">
        <v>9</v>
      </c>
      <c r="W16" s="151">
        <v>6</v>
      </c>
      <c r="X16" s="151">
        <v>3</v>
      </c>
      <c r="Y16" s="151"/>
      <c r="Z16" s="151"/>
      <c r="AA16" s="151"/>
      <c r="AB16" s="151"/>
      <c r="AC16" s="71"/>
    </row>
    <row r="17" spans="1:29" x14ac:dyDescent="0.35">
      <c r="A17" s="169" t="s">
        <v>227</v>
      </c>
      <c r="B17" s="151">
        <v>504</v>
      </c>
      <c r="C17" s="151">
        <v>278</v>
      </c>
      <c r="D17" s="151">
        <v>226</v>
      </c>
      <c r="E17" s="151"/>
      <c r="F17" s="151">
        <v>84</v>
      </c>
      <c r="G17" s="151">
        <v>44</v>
      </c>
      <c r="H17" s="151">
        <v>40</v>
      </c>
      <c r="I17" s="151"/>
      <c r="J17" s="151">
        <v>165</v>
      </c>
      <c r="K17" s="151">
        <v>93</v>
      </c>
      <c r="L17" s="151">
        <v>72</v>
      </c>
      <c r="M17" s="151"/>
      <c r="N17" s="151">
        <v>125</v>
      </c>
      <c r="O17" s="151">
        <v>72</v>
      </c>
      <c r="P17" s="151">
        <v>53</v>
      </c>
      <c r="Q17" s="151"/>
      <c r="R17" s="151">
        <v>102</v>
      </c>
      <c r="S17" s="151">
        <v>51</v>
      </c>
      <c r="T17" s="151">
        <v>51</v>
      </c>
      <c r="U17" s="151"/>
      <c r="V17" s="151">
        <v>28</v>
      </c>
      <c r="W17" s="151">
        <v>18</v>
      </c>
      <c r="X17" s="151">
        <v>10</v>
      </c>
      <c r="Y17" s="151"/>
      <c r="Z17" s="151"/>
      <c r="AA17" s="151"/>
      <c r="AB17" s="151"/>
      <c r="AC17" s="71"/>
    </row>
    <row r="18" spans="1:29" x14ac:dyDescent="0.35">
      <c r="A18" s="169" t="s">
        <v>228</v>
      </c>
      <c r="B18" s="151">
        <v>392</v>
      </c>
      <c r="C18" s="151">
        <v>231</v>
      </c>
      <c r="D18" s="151">
        <v>161</v>
      </c>
      <c r="E18" s="151"/>
      <c r="F18" s="151">
        <v>62</v>
      </c>
      <c r="G18" s="151">
        <v>42</v>
      </c>
      <c r="H18" s="151">
        <v>20</v>
      </c>
      <c r="I18" s="151"/>
      <c r="J18" s="151">
        <v>93</v>
      </c>
      <c r="K18" s="151">
        <v>50</v>
      </c>
      <c r="L18" s="151">
        <v>43</v>
      </c>
      <c r="M18" s="151"/>
      <c r="N18" s="151">
        <v>83</v>
      </c>
      <c r="O18" s="151">
        <v>56</v>
      </c>
      <c r="P18" s="151">
        <v>27</v>
      </c>
      <c r="Q18" s="151"/>
      <c r="R18" s="151">
        <v>92</v>
      </c>
      <c r="S18" s="151">
        <v>54</v>
      </c>
      <c r="T18" s="151">
        <v>38</v>
      </c>
      <c r="U18" s="151"/>
      <c r="V18" s="151">
        <v>62</v>
      </c>
      <c r="W18" s="151">
        <v>29</v>
      </c>
      <c r="X18" s="151">
        <v>33</v>
      </c>
      <c r="Y18" s="151"/>
      <c r="Z18" s="151"/>
      <c r="AA18" s="151"/>
      <c r="AB18" s="151"/>
      <c r="AC18" s="71"/>
    </row>
    <row r="19" spans="1:29" x14ac:dyDescent="0.35">
      <c r="A19" s="169" t="s">
        <v>231</v>
      </c>
      <c r="B19" s="151">
        <v>481</v>
      </c>
      <c r="C19" s="151">
        <v>258</v>
      </c>
      <c r="D19" s="151">
        <v>223</v>
      </c>
      <c r="E19" s="151"/>
      <c r="F19" s="151">
        <v>71</v>
      </c>
      <c r="G19" s="151">
        <v>42</v>
      </c>
      <c r="H19" s="151">
        <v>29</v>
      </c>
      <c r="I19" s="151"/>
      <c r="J19" s="151">
        <v>98</v>
      </c>
      <c r="K19" s="151">
        <v>56</v>
      </c>
      <c r="L19" s="151">
        <v>42</v>
      </c>
      <c r="M19" s="151"/>
      <c r="N19" s="151">
        <v>104</v>
      </c>
      <c r="O19" s="151">
        <v>58</v>
      </c>
      <c r="P19" s="151">
        <v>46</v>
      </c>
      <c r="Q19" s="151"/>
      <c r="R19" s="151">
        <v>183</v>
      </c>
      <c r="S19" s="151">
        <v>88</v>
      </c>
      <c r="T19" s="151">
        <v>95</v>
      </c>
      <c r="U19" s="151"/>
      <c r="V19" s="151">
        <v>25</v>
      </c>
      <c r="W19" s="151">
        <v>14</v>
      </c>
      <c r="X19" s="151">
        <v>11</v>
      </c>
      <c r="Y19" s="151"/>
      <c r="Z19" s="151"/>
      <c r="AA19" s="151"/>
      <c r="AB19" s="151"/>
      <c r="AC19" s="71"/>
    </row>
    <row r="20" spans="1:29" x14ac:dyDescent="0.3">
      <c r="A20" s="169" t="s">
        <v>232</v>
      </c>
      <c r="B20" s="151">
        <v>54</v>
      </c>
      <c r="C20" s="151">
        <v>24</v>
      </c>
      <c r="D20" s="151">
        <v>30</v>
      </c>
      <c r="E20" s="151"/>
      <c r="F20" s="151">
        <v>7</v>
      </c>
      <c r="G20" s="151">
        <v>3</v>
      </c>
      <c r="H20" s="151">
        <v>4</v>
      </c>
      <c r="I20" s="151"/>
      <c r="J20" s="151">
        <v>10</v>
      </c>
      <c r="K20" s="151">
        <v>4</v>
      </c>
      <c r="L20" s="151">
        <v>6</v>
      </c>
      <c r="M20" s="151"/>
      <c r="N20" s="151">
        <v>14</v>
      </c>
      <c r="O20" s="151">
        <v>6</v>
      </c>
      <c r="P20" s="151">
        <v>8</v>
      </c>
      <c r="Q20" s="151"/>
      <c r="R20" s="151">
        <v>16</v>
      </c>
      <c r="S20" s="151">
        <v>8</v>
      </c>
      <c r="T20" s="151">
        <v>8</v>
      </c>
      <c r="U20" s="151"/>
      <c r="V20" s="151">
        <v>7</v>
      </c>
      <c r="W20" s="151">
        <v>3</v>
      </c>
      <c r="X20" s="151">
        <v>4</v>
      </c>
      <c r="Y20" s="151"/>
      <c r="AA20" s="71"/>
      <c r="AB20" s="71"/>
      <c r="AC20" s="71"/>
    </row>
    <row r="21" spans="1:29" x14ac:dyDescent="0.3">
      <c r="A21" s="169" t="s">
        <v>233</v>
      </c>
      <c r="B21" s="151">
        <v>387</v>
      </c>
      <c r="C21" s="151">
        <v>220</v>
      </c>
      <c r="D21" s="151">
        <v>167</v>
      </c>
      <c r="E21" s="151"/>
      <c r="F21" s="151">
        <v>52</v>
      </c>
      <c r="G21" s="151">
        <v>23</v>
      </c>
      <c r="H21" s="151">
        <v>29</v>
      </c>
      <c r="I21" s="151"/>
      <c r="J21" s="151">
        <v>108</v>
      </c>
      <c r="K21" s="151">
        <v>66</v>
      </c>
      <c r="L21" s="151">
        <v>42</v>
      </c>
      <c r="M21" s="151"/>
      <c r="N21" s="151">
        <v>99</v>
      </c>
      <c r="O21" s="151">
        <v>64</v>
      </c>
      <c r="P21" s="151">
        <v>35</v>
      </c>
      <c r="Q21" s="151"/>
      <c r="R21" s="151">
        <v>78</v>
      </c>
      <c r="S21" s="151">
        <v>40</v>
      </c>
      <c r="T21" s="151">
        <v>38</v>
      </c>
      <c r="U21" s="151"/>
      <c r="V21" s="151">
        <v>50</v>
      </c>
      <c r="W21" s="151">
        <v>27</v>
      </c>
      <c r="X21" s="151">
        <v>23</v>
      </c>
      <c r="Y21" s="151"/>
      <c r="AA21" s="71"/>
      <c r="AB21" s="71"/>
      <c r="AC21" s="71"/>
    </row>
    <row r="22" spans="1:29" x14ac:dyDescent="0.3">
      <c r="A22" s="169" t="s">
        <v>234</v>
      </c>
      <c r="B22" s="151">
        <v>191</v>
      </c>
      <c r="C22" s="151">
        <v>106</v>
      </c>
      <c r="D22" s="151">
        <v>85</v>
      </c>
      <c r="E22" s="151"/>
      <c r="F22" s="151">
        <v>25</v>
      </c>
      <c r="G22" s="151">
        <v>18</v>
      </c>
      <c r="H22" s="151">
        <v>7</v>
      </c>
      <c r="I22" s="151"/>
      <c r="J22" s="151">
        <v>26</v>
      </c>
      <c r="K22" s="151">
        <v>15</v>
      </c>
      <c r="L22" s="151">
        <v>11</v>
      </c>
      <c r="M22" s="151"/>
      <c r="N22" s="151">
        <v>39</v>
      </c>
      <c r="O22" s="151">
        <v>21</v>
      </c>
      <c r="P22" s="151">
        <v>18</v>
      </c>
      <c r="Q22" s="151"/>
      <c r="R22" s="151">
        <v>54</v>
      </c>
      <c r="S22" s="151">
        <v>24</v>
      </c>
      <c r="T22" s="151">
        <v>30</v>
      </c>
      <c r="U22" s="151"/>
      <c r="V22" s="151">
        <v>47</v>
      </c>
      <c r="W22" s="151">
        <v>28</v>
      </c>
      <c r="X22" s="151">
        <v>19</v>
      </c>
      <c r="Y22" s="151"/>
      <c r="AA22" s="71"/>
      <c r="AB22" s="71"/>
      <c r="AC22" s="71"/>
    </row>
    <row r="23" spans="1:29" x14ac:dyDescent="0.3">
      <c r="A23" s="169" t="s">
        <v>235</v>
      </c>
      <c r="B23" s="151">
        <v>332</v>
      </c>
      <c r="C23" s="151">
        <v>211</v>
      </c>
      <c r="D23" s="151">
        <v>121</v>
      </c>
      <c r="E23" s="151"/>
      <c r="F23" s="151">
        <v>38</v>
      </c>
      <c r="G23" s="151">
        <v>23</v>
      </c>
      <c r="H23" s="151">
        <v>15</v>
      </c>
      <c r="I23" s="151"/>
      <c r="J23" s="151">
        <v>66</v>
      </c>
      <c r="K23" s="151">
        <v>50</v>
      </c>
      <c r="L23" s="151">
        <v>16</v>
      </c>
      <c r="M23" s="151"/>
      <c r="N23" s="151">
        <v>80</v>
      </c>
      <c r="O23" s="151">
        <v>53</v>
      </c>
      <c r="P23" s="151">
        <v>27</v>
      </c>
      <c r="Q23" s="151"/>
      <c r="R23" s="151">
        <v>99</v>
      </c>
      <c r="S23" s="151">
        <v>57</v>
      </c>
      <c r="T23" s="151">
        <v>42</v>
      </c>
      <c r="U23" s="151"/>
      <c r="V23" s="151">
        <v>49</v>
      </c>
      <c r="W23" s="151">
        <v>28</v>
      </c>
      <c r="X23" s="151">
        <v>21</v>
      </c>
      <c r="Y23" s="151"/>
      <c r="AA23" s="71"/>
      <c r="AB23" s="71"/>
      <c r="AC23" s="71"/>
    </row>
    <row r="24" spans="1:29" x14ac:dyDescent="0.3">
      <c r="A24" s="169" t="s">
        <v>236</v>
      </c>
      <c r="B24" s="151">
        <v>0</v>
      </c>
      <c r="C24" s="151">
        <v>0</v>
      </c>
      <c r="D24" s="151">
        <v>0</v>
      </c>
      <c r="E24" s="151"/>
      <c r="F24" s="151">
        <v>0</v>
      </c>
      <c r="G24" s="151">
        <v>0</v>
      </c>
      <c r="H24" s="151">
        <v>0</v>
      </c>
      <c r="I24" s="151"/>
      <c r="J24" s="151">
        <v>0</v>
      </c>
      <c r="K24" s="151">
        <v>0</v>
      </c>
      <c r="L24" s="151">
        <v>0</v>
      </c>
      <c r="M24" s="151"/>
      <c r="N24" s="151">
        <v>0</v>
      </c>
      <c r="O24" s="151">
        <v>0</v>
      </c>
      <c r="P24" s="151">
        <v>0</v>
      </c>
      <c r="Q24" s="151"/>
      <c r="R24" s="151">
        <v>0</v>
      </c>
      <c r="S24" s="151">
        <v>0</v>
      </c>
      <c r="T24" s="151">
        <v>0</v>
      </c>
      <c r="U24" s="151"/>
      <c r="V24" s="151">
        <v>0</v>
      </c>
      <c r="W24" s="151">
        <v>0</v>
      </c>
      <c r="X24" s="151">
        <v>0</v>
      </c>
      <c r="Y24" s="154"/>
      <c r="AA24" s="71"/>
      <c r="AB24" s="71"/>
      <c r="AC24" s="71"/>
    </row>
    <row r="25" spans="1:29" x14ac:dyDescent="0.3">
      <c r="A25" s="169" t="s">
        <v>237</v>
      </c>
      <c r="B25" s="151">
        <v>12</v>
      </c>
      <c r="C25" s="151">
        <v>7</v>
      </c>
      <c r="D25" s="151">
        <v>5</v>
      </c>
      <c r="E25" s="151"/>
      <c r="F25" s="151">
        <v>0</v>
      </c>
      <c r="G25" s="151">
        <v>0</v>
      </c>
      <c r="H25" s="151">
        <v>0</v>
      </c>
      <c r="I25" s="151"/>
      <c r="J25" s="151">
        <v>1</v>
      </c>
      <c r="K25" s="151">
        <v>1</v>
      </c>
      <c r="L25" s="151">
        <v>0</v>
      </c>
      <c r="M25" s="151"/>
      <c r="N25" s="151">
        <v>1</v>
      </c>
      <c r="O25" s="151">
        <v>1</v>
      </c>
      <c r="P25" s="151">
        <v>0</v>
      </c>
      <c r="Q25" s="151"/>
      <c r="R25" s="151">
        <v>4</v>
      </c>
      <c r="S25" s="151">
        <v>2</v>
      </c>
      <c r="T25" s="151">
        <v>2</v>
      </c>
      <c r="U25" s="151"/>
      <c r="V25" s="151">
        <v>6</v>
      </c>
      <c r="W25" s="151">
        <v>3</v>
      </c>
      <c r="X25" s="151">
        <v>3</v>
      </c>
      <c r="Y25" s="151"/>
      <c r="AA25" s="71"/>
      <c r="AB25" s="71"/>
      <c r="AC25" s="71"/>
    </row>
    <row r="26" spans="1:29" x14ac:dyDescent="0.3">
      <c r="A26" s="169" t="s">
        <v>238</v>
      </c>
      <c r="B26" s="151">
        <v>59</v>
      </c>
      <c r="C26" s="151">
        <v>29</v>
      </c>
      <c r="D26" s="151">
        <v>30</v>
      </c>
      <c r="E26" s="151"/>
      <c r="F26" s="151">
        <v>3</v>
      </c>
      <c r="G26" s="151">
        <v>2</v>
      </c>
      <c r="H26" s="151">
        <v>1</v>
      </c>
      <c r="I26" s="151"/>
      <c r="J26" s="151">
        <v>4</v>
      </c>
      <c r="K26" s="151">
        <v>3</v>
      </c>
      <c r="L26" s="151">
        <v>1</v>
      </c>
      <c r="M26" s="151"/>
      <c r="N26" s="151">
        <v>11</v>
      </c>
      <c r="O26" s="151">
        <v>8</v>
      </c>
      <c r="P26" s="151">
        <v>3</v>
      </c>
      <c r="Q26" s="151"/>
      <c r="R26" s="151">
        <v>23</v>
      </c>
      <c r="S26" s="151">
        <v>13</v>
      </c>
      <c r="T26" s="151">
        <v>10</v>
      </c>
      <c r="U26" s="151"/>
      <c r="V26" s="151">
        <v>18</v>
      </c>
      <c r="W26" s="151">
        <v>3</v>
      </c>
      <c r="X26" s="151">
        <v>15</v>
      </c>
      <c r="Y26" s="151"/>
      <c r="AA26" s="71"/>
      <c r="AB26" s="71"/>
      <c r="AC26" s="71"/>
    </row>
    <row r="27" spans="1:29" x14ac:dyDescent="0.3">
      <c r="A27" s="169" t="s">
        <v>239</v>
      </c>
      <c r="B27" s="151">
        <v>47</v>
      </c>
      <c r="C27" s="151">
        <v>25</v>
      </c>
      <c r="D27" s="151">
        <v>22</v>
      </c>
      <c r="E27" s="151"/>
      <c r="F27" s="151">
        <v>7</v>
      </c>
      <c r="G27" s="151">
        <v>4</v>
      </c>
      <c r="H27" s="151">
        <v>3</v>
      </c>
      <c r="I27" s="151"/>
      <c r="J27" s="151">
        <v>8</v>
      </c>
      <c r="K27" s="151">
        <v>6</v>
      </c>
      <c r="L27" s="151">
        <v>2</v>
      </c>
      <c r="M27" s="151"/>
      <c r="N27" s="151">
        <v>2</v>
      </c>
      <c r="O27" s="151">
        <v>1</v>
      </c>
      <c r="P27" s="151">
        <v>1</v>
      </c>
      <c r="Q27" s="151"/>
      <c r="R27" s="151">
        <v>18</v>
      </c>
      <c r="S27" s="151">
        <v>5</v>
      </c>
      <c r="T27" s="151">
        <v>13</v>
      </c>
      <c r="U27" s="151"/>
      <c r="V27" s="151">
        <v>12</v>
      </c>
      <c r="W27" s="151">
        <v>9</v>
      </c>
      <c r="X27" s="151">
        <v>3</v>
      </c>
      <c r="Y27" s="151"/>
      <c r="AA27" s="71"/>
      <c r="AB27" s="71"/>
      <c r="AC27" s="71"/>
    </row>
    <row r="28" spans="1:29" x14ac:dyDescent="0.3">
      <c r="A28" s="169" t="s">
        <v>240</v>
      </c>
      <c r="B28" s="151">
        <v>446</v>
      </c>
      <c r="C28" s="151">
        <v>288</v>
      </c>
      <c r="D28" s="151">
        <v>158</v>
      </c>
      <c r="E28" s="151"/>
      <c r="F28" s="151">
        <v>42</v>
      </c>
      <c r="G28" s="151">
        <v>31</v>
      </c>
      <c r="H28" s="151">
        <v>11</v>
      </c>
      <c r="I28" s="151"/>
      <c r="J28" s="151">
        <v>80</v>
      </c>
      <c r="K28" s="151">
        <v>55</v>
      </c>
      <c r="L28" s="151">
        <v>25</v>
      </c>
      <c r="M28" s="151"/>
      <c r="N28" s="151">
        <v>93</v>
      </c>
      <c r="O28" s="151">
        <v>56</v>
      </c>
      <c r="P28" s="151">
        <v>37</v>
      </c>
      <c r="Q28" s="151"/>
      <c r="R28" s="151">
        <v>146</v>
      </c>
      <c r="S28" s="151">
        <v>91</v>
      </c>
      <c r="T28" s="151">
        <v>55</v>
      </c>
      <c r="U28" s="151"/>
      <c r="V28" s="151">
        <v>85</v>
      </c>
      <c r="W28" s="151">
        <v>55</v>
      </c>
      <c r="X28" s="151">
        <v>30</v>
      </c>
      <c r="Y28" s="151"/>
      <c r="AA28" s="71"/>
      <c r="AB28" s="71"/>
      <c r="AC28" s="71"/>
    </row>
    <row r="29" spans="1:29" x14ac:dyDescent="0.3">
      <c r="A29" s="169" t="s">
        <v>241</v>
      </c>
      <c r="B29" s="151">
        <v>305</v>
      </c>
      <c r="C29" s="151">
        <v>176</v>
      </c>
      <c r="D29" s="151">
        <v>129</v>
      </c>
      <c r="E29" s="151"/>
      <c r="F29" s="151">
        <v>44</v>
      </c>
      <c r="G29" s="151">
        <v>20</v>
      </c>
      <c r="H29" s="151">
        <v>24</v>
      </c>
      <c r="I29" s="151"/>
      <c r="J29" s="151">
        <v>75</v>
      </c>
      <c r="K29" s="151">
        <v>53</v>
      </c>
      <c r="L29" s="151">
        <v>22</v>
      </c>
      <c r="M29" s="151"/>
      <c r="N29" s="151">
        <v>52</v>
      </c>
      <c r="O29" s="151">
        <v>25</v>
      </c>
      <c r="P29" s="151">
        <v>27</v>
      </c>
      <c r="Q29" s="151"/>
      <c r="R29" s="151">
        <v>71</v>
      </c>
      <c r="S29" s="151">
        <v>41</v>
      </c>
      <c r="T29" s="151">
        <v>30</v>
      </c>
      <c r="U29" s="151"/>
      <c r="V29" s="151">
        <v>63</v>
      </c>
      <c r="W29" s="151">
        <v>37</v>
      </c>
      <c r="X29" s="151">
        <v>26</v>
      </c>
      <c r="Y29" s="151"/>
      <c r="AA29" s="71"/>
      <c r="AB29" s="71"/>
      <c r="AC29" s="71"/>
    </row>
    <row r="30" spans="1:29" x14ac:dyDescent="0.3">
      <c r="A30" s="169" t="s">
        <v>242</v>
      </c>
      <c r="B30" s="151">
        <v>291</v>
      </c>
      <c r="C30" s="151">
        <v>179</v>
      </c>
      <c r="D30" s="151">
        <v>112</v>
      </c>
      <c r="E30" s="151"/>
      <c r="F30" s="151">
        <v>41</v>
      </c>
      <c r="G30" s="151">
        <v>26</v>
      </c>
      <c r="H30" s="151">
        <v>15</v>
      </c>
      <c r="I30" s="151"/>
      <c r="J30" s="151">
        <v>57</v>
      </c>
      <c r="K30" s="151">
        <v>34</v>
      </c>
      <c r="L30" s="151">
        <v>23</v>
      </c>
      <c r="M30" s="151"/>
      <c r="N30" s="151">
        <v>46</v>
      </c>
      <c r="O30" s="151">
        <v>32</v>
      </c>
      <c r="P30" s="151">
        <v>14</v>
      </c>
      <c r="Q30" s="151"/>
      <c r="R30" s="151">
        <v>91</v>
      </c>
      <c r="S30" s="151">
        <v>53</v>
      </c>
      <c r="T30" s="151">
        <v>38</v>
      </c>
      <c r="U30" s="151"/>
      <c r="V30" s="151">
        <v>56</v>
      </c>
      <c r="W30" s="151">
        <v>34</v>
      </c>
      <c r="X30" s="151">
        <v>22</v>
      </c>
      <c r="Y30" s="151"/>
      <c r="Z30" s="73"/>
      <c r="AA30" s="71"/>
      <c r="AB30" s="71"/>
      <c r="AC30" s="71"/>
    </row>
    <row r="31" spans="1:29" x14ac:dyDescent="0.3">
      <c r="A31" s="169" t="s">
        <v>244</v>
      </c>
      <c r="B31" s="151">
        <v>353</v>
      </c>
      <c r="C31" s="151">
        <v>219</v>
      </c>
      <c r="D31" s="151">
        <v>134</v>
      </c>
      <c r="E31" s="151"/>
      <c r="F31" s="151">
        <v>45</v>
      </c>
      <c r="G31" s="151">
        <v>29</v>
      </c>
      <c r="H31" s="151">
        <v>16</v>
      </c>
      <c r="I31" s="151"/>
      <c r="J31" s="151">
        <v>63</v>
      </c>
      <c r="K31" s="151">
        <v>40</v>
      </c>
      <c r="L31" s="151">
        <v>23</v>
      </c>
      <c r="M31" s="151"/>
      <c r="N31" s="151">
        <v>80</v>
      </c>
      <c r="O31" s="151">
        <v>50</v>
      </c>
      <c r="P31" s="151">
        <v>30</v>
      </c>
      <c r="Q31" s="151"/>
      <c r="R31" s="151">
        <v>102</v>
      </c>
      <c r="S31" s="151">
        <v>62</v>
      </c>
      <c r="T31" s="151">
        <v>40</v>
      </c>
      <c r="U31" s="151"/>
      <c r="V31" s="151">
        <v>63</v>
      </c>
      <c r="W31" s="151">
        <v>38</v>
      </c>
      <c r="X31" s="151">
        <v>25</v>
      </c>
      <c r="Y31" s="71"/>
      <c r="AA31" s="71"/>
      <c r="AB31" s="71"/>
      <c r="AC31" s="71"/>
    </row>
    <row r="32" spans="1:29" x14ac:dyDescent="0.3">
      <c r="A32" s="169" t="s">
        <v>245</v>
      </c>
      <c r="B32" s="151">
        <v>202</v>
      </c>
      <c r="C32" s="151">
        <v>120</v>
      </c>
      <c r="D32" s="151">
        <v>82</v>
      </c>
      <c r="E32" s="151"/>
      <c r="F32" s="151">
        <v>15</v>
      </c>
      <c r="G32" s="151">
        <v>11</v>
      </c>
      <c r="H32" s="151">
        <v>4</v>
      </c>
      <c r="I32" s="151"/>
      <c r="J32" s="151">
        <v>40</v>
      </c>
      <c r="K32" s="151">
        <v>27</v>
      </c>
      <c r="L32" s="151">
        <v>13</v>
      </c>
      <c r="M32" s="151"/>
      <c r="N32" s="151">
        <v>61</v>
      </c>
      <c r="O32" s="151">
        <v>39</v>
      </c>
      <c r="P32" s="151">
        <v>22</v>
      </c>
      <c r="Q32" s="151"/>
      <c r="R32" s="151">
        <v>43</v>
      </c>
      <c r="S32" s="151">
        <v>22</v>
      </c>
      <c r="T32" s="151">
        <v>21</v>
      </c>
      <c r="U32" s="151"/>
      <c r="V32" s="151">
        <v>43</v>
      </c>
      <c r="W32" s="151">
        <v>21</v>
      </c>
      <c r="X32" s="151">
        <v>22</v>
      </c>
      <c r="Y32" s="71"/>
      <c r="AA32" s="71"/>
      <c r="AB32" s="71"/>
      <c r="AC32" s="71"/>
    </row>
    <row r="33" spans="1:29" ht="14.5" thickBot="1" x14ac:dyDescent="0.35">
      <c r="A33" s="169" t="s">
        <v>246</v>
      </c>
      <c r="B33" s="151">
        <v>33</v>
      </c>
      <c r="C33" s="151">
        <v>17</v>
      </c>
      <c r="D33" s="151">
        <v>16</v>
      </c>
      <c r="E33" s="151"/>
      <c r="F33" s="151">
        <v>1</v>
      </c>
      <c r="G33" s="151">
        <v>1</v>
      </c>
      <c r="H33" s="151">
        <v>0</v>
      </c>
      <c r="I33" s="151"/>
      <c r="J33" s="151">
        <v>3</v>
      </c>
      <c r="K33" s="151">
        <v>0</v>
      </c>
      <c r="L33" s="151">
        <v>3</v>
      </c>
      <c r="M33" s="151"/>
      <c r="N33" s="151">
        <v>11</v>
      </c>
      <c r="O33" s="151">
        <v>4</v>
      </c>
      <c r="P33" s="151">
        <v>7</v>
      </c>
      <c r="Q33" s="151"/>
      <c r="R33" s="151">
        <v>12</v>
      </c>
      <c r="S33" s="151">
        <v>8</v>
      </c>
      <c r="T33" s="151">
        <v>4</v>
      </c>
      <c r="U33" s="151"/>
      <c r="V33" s="151">
        <v>6</v>
      </c>
      <c r="W33" s="151">
        <v>4</v>
      </c>
      <c r="X33" s="151">
        <v>2</v>
      </c>
      <c r="Y33" s="151"/>
      <c r="AA33" s="71"/>
      <c r="AB33" s="71"/>
      <c r="AC33" s="71"/>
    </row>
    <row r="34" spans="1:29" x14ac:dyDescent="0.3">
      <c r="A34" s="203" t="s">
        <v>305</v>
      </c>
      <c r="B34" s="127"/>
      <c r="C34" s="127"/>
      <c r="D34" s="127"/>
      <c r="E34" s="127"/>
      <c r="F34" s="127"/>
      <c r="G34" s="127"/>
      <c r="H34" s="127"/>
      <c r="I34" s="127"/>
      <c r="J34" s="127"/>
      <c r="K34" s="127"/>
      <c r="L34" s="127"/>
      <c r="M34" s="127"/>
      <c r="N34" s="127"/>
      <c r="O34" s="127"/>
      <c r="P34" s="127"/>
      <c r="Q34" s="127"/>
      <c r="R34" s="127"/>
      <c r="S34" s="127"/>
      <c r="T34" s="127"/>
      <c r="U34" s="127"/>
      <c r="V34" s="127"/>
      <c r="W34" s="127"/>
      <c r="X34" s="127"/>
      <c r="Y34" s="216"/>
      <c r="AA34" s="71"/>
      <c r="AB34" s="71"/>
      <c r="AC34" s="71"/>
    </row>
    <row r="35" spans="1:29" x14ac:dyDescent="0.3">
      <c r="A35" s="201"/>
      <c r="B35" s="95"/>
      <c r="C35" s="95"/>
      <c r="D35" s="95"/>
      <c r="E35" s="95"/>
      <c r="F35" s="95"/>
      <c r="G35" s="95"/>
      <c r="H35" s="95"/>
      <c r="I35" s="95"/>
      <c r="J35" s="95"/>
      <c r="K35" s="95"/>
      <c r="L35" s="95"/>
      <c r="M35" s="95"/>
      <c r="N35" s="95"/>
      <c r="O35" s="95"/>
      <c r="P35" s="95"/>
      <c r="Q35" s="95"/>
      <c r="R35" s="95"/>
      <c r="S35" s="95"/>
      <c r="T35" s="95"/>
      <c r="U35" s="95"/>
      <c r="V35" s="95"/>
      <c r="W35" s="95"/>
      <c r="X35" s="95"/>
      <c r="Y35" s="216"/>
      <c r="AA35" s="71"/>
      <c r="AB35" s="71"/>
      <c r="AC35" s="71"/>
    </row>
    <row r="36" spans="1:29" x14ac:dyDescent="0.3">
      <c r="A36" s="281"/>
      <c r="B36" s="283"/>
      <c r="C36" s="283"/>
      <c r="D36" s="283"/>
      <c r="E36" s="283"/>
      <c r="F36" s="283"/>
      <c r="G36" s="283"/>
      <c r="H36" s="283"/>
      <c r="I36" s="283"/>
      <c r="J36" s="283"/>
      <c r="K36" s="283"/>
      <c r="L36" s="283"/>
      <c r="M36" s="283"/>
      <c r="N36" s="283"/>
      <c r="O36" s="283"/>
      <c r="P36" s="283"/>
      <c r="Q36" s="283"/>
      <c r="R36" s="283"/>
      <c r="S36" s="283"/>
      <c r="T36" s="283"/>
      <c r="U36" s="283"/>
      <c r="V36" s="283"/>
      <c r="W36" s="283"/>
      <c r="X36" s="283"/>
      <c r="Y36" s="215"/>
      <c r="AA36" s="71"/>
      <c r="AB36" s="71"/>
      <c r="AC36" s="71"/>
    </row>
    <row r="37" spans="1:29" ht="15.75" customHeight="1" x14ac:dyDescent="0.3">
      <c r="A37" s="335" t="s">
        <v>400</v>
      </c>
      <c r="B37" s="335"/>
      <c r="C37" s="335"/>
      <c r="D37" s="335"/>
      <c r="E37" s="335"/>
      <c r="F37" s="335"/>
      <c r="G37" s="335"/>
      <c r="H37" s="335"/>
      <c r="I37" s="335"/>
      <c r="J37" s="335"/>
      <c r="K37" s="335"/>
      <c r="L37" s="335"/>
      <c r="M37" s="335"/>
      <c r="N37" s="335"/>
      <c r="O37" s="335"/>
      <c r="P37" s="335"/>
      <c r="Q37" s="335"/>
      <c r="R37" s="335"/>
      <c r="S37" s="335"/>
      <c r="T37" s="335"/>
      <c r="U37" s="335"/>
      <c r="V37" s="335"/>
      <c r="W37" s="335"/>
      <c r="X37" s="335"/>
      <c r="Y37" s="216"/>
    </row>
    <row r="38" spans="1:29" ht="15.75" customHeight="1" x14ac:dyDescent="0.35">
      <c r="A38" s="335" t="s">
        <v>266</v>
      </c>
      <c r="B38" s="335"/>
      <c r="C38" s="335"/>
      <c r="D38" s="335"/>
      <c r="E38" s="335"/>
      <c r="F38" s="335"/>
      <c r="G38" s="335"/>
      <c r="H38" s="335"/>
      <c r="I38" s="335"/>
      <c r="J38" s="335"/>
      <c r="K38" s="335"/>
      <c r="L38" s="335"/>
      <c r="M38" s="335"/>
      <c r="N38" s="335"/>
      <c r="O38" s="335"/>
      <c r="P38" s="335"/>
      <c r="Q38" s="335"/>
      <c r="R38" s="335"/>
      <c r="S38" s="335"/>
      <c r="T38" s="335"/>
      <c r="U38" s="335"/>
      <c r="V38" s="335"/>
      <c r="W38" s="335"/>
      <c r="X38" s="335"/>
      <c r="Y38" s="215"/>
      <c r="Z38" s="31" t="s">
        <v>0</v>
      </c>
    </row>
    <row r="39" spans="1:29" ht="15.75" customHeight="1" x14ac:dyDescent="0.3">
      <c r="A39" s="335" t="s">
        <v>318</v>
      </c>
      <c r="B39" s="335"/>
      <c r="C39" s="335"/>
      <c r="D39" s="335"/>
      <c r="E39" s="335"/>
      <c r="F39" s="335"/>
      <c r="G39" s="335"/>
      <c r="H39" s="335"/>
      <c r="I39" s="335"/>
      <c r="J39" s="335"/>
      <c r="K39" s="335"/>
      <c r="L39" s="335"/>
      <c r="M39" s="335"/>
      <c r="N39" s="335"/>
      <c r="O39" s="335"/>
      <c r="P39" s="335"/>
      <c r="Q39" s="335"/>
      <c r="R39" s="335"/>
      <c r="S39" s="335"/>
      <c r="T39" s="335"/>
      <c r="U39" s="335"/>
      <c r="V39" s="335"/>
      <c r="W39" s="335"/>
      <c r="X39" s="335"/>
      <c r="Y39" s="216"/>
    </row>
    <row r="40" spans="1:29" ht="15.75" customHeight="1" x14ac:dyDescent="0.3">
      <c r="A40" s="335" t="s">
        <v>136</v>
      </c>
      <c r="B40" s="335"/>
      <c r="C40" s="335"/>
      <c r="D40" s="335"/>
      <c r="E40" s="335"/>
      <c r="F40" s="335"/>
      <c r="G40" s="335"/>
      <c r="H40" s="335"/>
      <c r="I40" s="335"/>
      <c r="J40" s="335"/>
      <c r="K40" s="335"/>
      <c r="L40" s="335"/>
      <c r="M40" s="335"/>
      <c r="N40" s="335"/>
      <c r="O40" s="335"/>
      <c r="P40" s="335"/>
      <c r="Q40" s="335"/>
      <c r="R40" s="335"/>
      <c r="S40" s="335"/>
      <c r="T40" s="335"/>
      <c r="U40" s="335"/>
      <c r="V40" s="335"/>
      <c r="W40" s="335"/>
      <c r="X40" s="335"/>
      <c r="Y40" s="216"/>
    </row>
    <row r="41" spans="1:29" s="71" customFormat="1" ht="15.75" customHeight="1" x14ac:dyDescent="0.3">
      <c r="A41" s="335" t="s">
        <v>289</v>
      </c>
      <c r="B41" s="335"/>
      <c r="C41" s="335"/>
      <c r="D41" s="335"/>
      <c r="E41" s="335"/>
      <c r="F41" s="335"/>
      <c r="G41" s="335"/>
      <c r="H41" s="335"/>
      <c r="I41" s="335"/>
      <c r="J41" s="335"/>
      <c r="K41" s="335"/>
      <c r="L41" s="335"/>
      <c r="M41" s="335"/>
      <c r="N41" s="335"/>
      <c r="O41" s="335"/>
      <c r="P41" s="335"/>
      <c r="Q41" s="335"/>
      <c r="R41" s="335"/>
      <c r="S41" s="335"/>
      <c r="T41" s="335"/>
      <c r="U41" s="335"/>
      <c r="V41" s="335"/>
      <c r="W41" s="335"/>
      <c r="X41" s="335"/>
      <c r="Y41" s="216"/>
      <c r="Z41" s="30"/>
    </row>
    <row r="42" spans="1:29" s="71" customFormat="1" ht="21" customHeight="1" x14ac:dyDescent="0.3">
      <c r="A42" s="331" t="s">
        <v>319</v>
      </c>
      <c r="B42" s="333" t="s">
        <v>158</v>
      </c>
      <c r="C42" s="333"/>
      <c r="D42" s="333"/>
      <c r="E42" s="245"/>
      <c r="F42" s="333" t="s">
        <v>350</v>
      </c>
      <c r="G42" s="333"/>
      <c r="H42" s="333"/>
      <c r="I42" s="245"/>
      <c r="J42" s="333" t="s">
        <v>351</v>
      </c>
      <c r="K42" s="333"/>
      <c r="L42" s="333"/>
      <c r="M42" s="245"/>
      <c r="N42" s="333" t="s">
        <v>352</v>
      </c>
      <c r="O42" s="333"/>
      <c r="P42" s="333"/>
      <c r="Q42" s="245"/>
      <c r="R42" s="333" t="s">
        <v>353</v>
      </c>
      <c r="S42" s="333"/>
      <c r="T42" s="333"/>
      <c r="U42" s="245"/>
      <c r="V42" s="333" t="s">
        <v>354</v>
      </c>
      <c r="W42" s="333"/>
      <c r="X42" s="333"/>
      <c r="Y42" s="205"/>
      <c r="Z42" s="30"/>
      <c r="AA42" s="30"/>
      <c r="AB42" s="30"/>
    </row>
    <row r="43" spans="1:29" s="71" customFormat="1" ht="21" customHeight="1" x14ac:dyDescent="0.3">
      <c r="A43" s="332"/>
      <c r="B43" s="244" t="s">
        <v>158</v>
      </c>
      <c r="C43" s="244" t="s">
        <v>297</v>
      </c>
      <c r="D43" s="244" t="s">
        <v>298</v>
      </c>
      <c r="E43" s="245"/>
      <c r="F43" s="244" t="s">
        <v>158</v>
      </c>
      <c r="G43" s="244" t="s">
        <v>297</v>
      </c>
      <c r="H43" s="244" t="s">
        <v>298</v>
      </c>
      <c r="I43" s="245"/>
      <c r="J43" s="244" t="s">
        <v>158</v>
      </c>
      <c r="K43" s="244" t="s">
        <v>297</v>
      </c>
      <c r="L43" s="244" t="s">
        <v>298</v>
      </c>
      <c r="M43" s="245"/>
      <c r="N43" s="244" t="s">
        <v>158</v>
      </c>
      <c r="O43" s="244" t="s">
        <v>297</v>
      </c>
      <c r="P43" s="244" t="s">
        <v>298</v>
      </c>
      <c r="Q43" s="245"/>
      <c r="R43" s="244" t="s">
        <v>158</v>
      </c>
      <c r="S43" s="244" t="s">
        <v>297</v>
      </c>
      <c r="T43" s="244" t="s">
        <v>298</v>
      </c>
      <c r="U43" s="245"/>
      <c r="V43" s="244" t="s">
        <v>158</v>
      </c>
      <c r="W43" s="244" t="s">
        <v>297</v>
      </c>
      <c r="X43" s="244" t="s">
        <v>298</v>
      </c>
      <c r="Y43" s="206"/>
      <c r="Z43" s="30"/>
      <c r="AA43" s="30"/>
      <c r="AB43" s="30"/>
    </row>
    <row r="44" spans="1:29" x14ac:dyDescent="0.3">
      <c r="A44" s="94"/>
      <c r="B44" s="95"/>
      <c r="C44" s="95"/>
      <c r="D44" s="95"/>
      <c r="E44" s="95"/>
      <c r="F44" s="95"/>
      <c r="G44" s="95"/>
      <c r="H44" s="95"/>
      <c r="I44" s="95"/>
      <c r="J44" s="95"/>
      <c r="K44" s="95"/>
      <c r="L44" s="95"/>
      <c r="M44" s="95"/>
      <c r="N44" s="95"/>
      <c r="O44" s="95"/>
      <c r="P44" s="95"/>
      <c r="Q44" s="95"/>
      <c r="R44" s="95"/>
      <c r="S44" s="95"/>
      <c r="T44" s="95"/>
      <c r="U44" s="95"/>
      <c r="V44" s="95"/>
      <c r="W44" s="95"/>
      <c r="X44" s="95"/>
      <c r="AA44" s="71"/>
      <c r="AB44" s="71"/>
      <c r="AC44" s="71"/>
    </row>
    <row r="45" spans="1:29" s="41" customFormat="1" x14ac:dyDescent="0.3">
      <c r="A45" s="96" t="s">
        <v>158</v>
      </c>
      <c r="B45" s="157">
        <v>20.69708649343114</v>
      </c>
      <c r="C45" s="157">
        <v>25.210231254379817</v>
      </c>
      <c r="D45" s="157">
        <v>16.644379768740659</v>
      </c>
      <c r="E45" s="268"/>
      <c r="F45" s="157">
        <v>23.884892086330936</v>
      </c>
      <c r="G45" s="157">
        <v>25.065445026178011</v>
      </c>
      <c r="H45" s="157">
        <v>22.444089456869008</v>
      </c>
      <c r="I45" s="268"/>
      <c r="J45" s="157">
        <v>31.114855377702895</v>
      </c>
      <c r="K45" s="157">
        <v>36.038961038961034</v>
      </c>
      <c r="L45" s="157">
        <v>25.802685347343839</v>
      </c>
      <c r="M45" s="268"/>
      <c r="N45" s="157">
        <v>25.089766606822263</v>
      </c>
      <c r="O45" s="157">
        <v>29.777576032682706</v>
      </c>
      <c r="P45" s="157">
        <v>20.505992010652463</v>
      </c>
      <c r="Q45" s="268"/>
      <c r="R45" s="157">
        <v>19.010092630996819</v>
      </c>
      <c r="S45" s="157">
        <v>23.221435170927009</v>
      </c>
      <c r="T45" s="157">
        <v>15.579528349222278</v>
      </c>
      <c r="U45" s="268"/>
      <c r="V45" s="157">
        <v>11.952779144121987</v>
      </c>
      <c r="W45" s="157">
        <v>16.177606177606176</v>
      </c>
      <c r="X45" s="157">
        <v>8.8344257623254485</v>
      </c>
      <c r="Y45" s="216"/>
      <c r="Z45" s="30"/>
      <c r="AA45" s="74"/>
      <c r="AB45" s="74"/>
      <c r="AC45" s="74"/>
    </row>
    <row r="46" spans="1:29" s="41" customFormat="1" x14ac:dyDescent="0.3">
      <c r="A46" s="96"/>
      <c r="B46" s="268"/>
      <c r="C46" s="268"/>
      <c r="D46" s="268"/>
      <c r="E46" s="268"/>
      <c r="F46" s="268"/>
      <c r="G46" s="268"/>
      <c r="H46" s="268"/>
      <c r="I46" s="268"/>
      <c r="J46" s="268"/>
      <c r="K46" s="268"/>
      <c r="L46" s="268"/>
      <c r="M46" s="268"/>
      <c r="N46" s="268"/>
      <c r="O46" s="268"/>
      <c r="P46" s="268"/>
      <c r="Q46" s="268"/>
      <c r="R46" s="268"/>
      <c r="S46" s="268"/>
      <c r="T46" s="268"/>
      <c r="U46" s="268"/>
      <c r="V46" s="268"/>
      <c r="W46" s="268"/>
      <c r="X46" s="268"/>
      <c r="Y46" s="216"/>
      <c r="Z46" s="30"/>
      <c r="AA46" s="74"/>
      <c r="AB46" s="74"/>
      <c r="AC46" s="74"/>
    </row>
    <row r="47" spans="1:29" x14ac:dyDescent="0.3">
      <c r="A47" s="169" t="s">
        <v>220</v>
      </c>
      <c r="B47" s="152">
        <v>10.588235294117647</v>
      </c>
      <c r="C47" s="152">
        <v>13.513513513513514</v>
      </c>
      <c r="D47" s="152">
        <v>8.3333333333333321</v>
      </c>
      <c r="E47" s="132"/>
      <c r="F47" s="152">
        <v>10.38961038961039</v>
      </c>
      <c r="G47" s="152">
        <v>5.2631578947368416</v>
      </c>
      <c r="H47" s="152">
        <v>15.384615384615385</v>
      </c>
      <c r="I47" s="132"/>
      <c r="J47" s="152">
        <v>14.285714285714285</v>
      </c>
      <c r="K47" s="152">
        <v>19.512195121951219</v>
      </c>
      <c r="L47" s="152">
        <v>9.3023255813953494</v>
      </c>
      <c r="M47" s="132"/>
      <c r="N47" s="152">
        <v>8.5714285714285712</v>
      </c>
      <c r="O47" s="152">
        <v>10.638297872340425</v>
      </c>
      <c r="P47" s="152">
        <v>6.8965517241379306</v>
      </c>
      <c r="Q47" s="132"/>
      <c r="R47" s="152">
        <v>14.619883040935672</v>
      </c>
      <c r="S47" s="152">
        <v>20.547945205479451</v>
      </c>
      <c r="T47" s="152">
        <v>10.204081632653061</v>
      </c>
      <c r="U47" s="132"/>
      <c r="V47" s="152">
        <v>0</v>
      </c>
      <c r="W47" s="152">
        <v>0</v>
      </c>
      <c r="X47" s="152">
        <v>0</v>
      </c>
      <c r="Y47" s="216"/>
      <c r="AA47" s="71"/>
      <c r="AB47" s="71"/>
      <c r="AC47" s="71"/>
    </row>
    <row r="48" spans="1:29" x14ac:dyDescent="0.3">
      <c r="A48" s="169" t="s">
        <v>221</v>
      </c>
      <c r="B48" s="152">
        <v>9.6006144393241168</v>
      </c>
      <c r="C48" s="152">
        <v>11.737804878048779</v>
      </c>
      <c r="D48" s="152">
        <v>7.4303405572755414</v>
      </c>
      <c r="E48" s="132"/>
      <c r="F48" s="152">
        <v>12.254901960784313</v>
      </c>
      <c r="G48" s="152">
        <v>11.904761904761903</v>
      </c>
      <c r="H48" s="152">
        <v>12.820512820512819</v>
      </c>
      <c r="I48" s="132"/>
      <c r="J48" s="152">
        <v>16.097560975609756</v>
      </c>
      <c r="K48" s="152">
        <v>17.241379310344829</v>
      </c>
      <c r="L48" s="152">
        <v>14.606741573033707</v>
      </c>
      <c r="M48" s="132"/>
      <c r="N48" s="152">
        <v>11.111111111111111</v>
      </c>
      <c r="O48" s="152">
        <v>13.669064748201439</v>
      </c>
      <c r="P48" s="152">
        <v>8.3969465648854964</v>
      </c>
      <c r="Q48" s="132"/>
      <c r="R48" s="152">
        <v>6.4516129032258061</v>
      </c>
      <c r="S48" s="152">
        <v>10.135135135135135</v>
      </c>
      <c r="T48" s="152">
        <v>3.6269430051813467</v>
      </c>
      <c r="U48" s="132"/>
      <c r="V48" s="152">
        <v>5.3191489361702127</v>
      </c>
      <c r="W48" s="152">
        <v>6.2992125984251963</v>
      </c>
      <c r="X48" s="152">
        <v>4.5161290322580641</v>
      </c>
      <c r="Y48" s="216"/>
      <c r="AA48" s="71"/>
      <c r="AB48" s="71"/>
      <c r="AC48" s="71"/>
    </row>
    <row r="49" spans="1:29" x14ac:dyDescent="0.3">
      <c r="A49" s="169" t="s">
        <v>223</v>
      </c>
      <c r="B49" s="152">
        <v>22.384937238493723</v>
      </c>
      <c r="C49" s="152">
        <v>25</v>
      </c>
      <c r="D49" s="152">
        <v>20.941558441558442</v>
      </c>
      <c r="E49" s="132"/>
      <c r="F49" s="152">
        <v>33.944954128440372</v>
      </c>
      <c r="G49" s="152">
        <v>30.952380952380953</v>
      </c>
      <c r="H49" s="152">
        <v>35.820895522388057</v>
      </c>
      <c r="I49" s="132"/>
      <c r="J49" s="152">
        <v>43.19526627218935</v>
      </c>
      <c r="K49" s="152">
        <v>44.61538461538462</v>
      </c>
      <c r="L49" s="152">
        <v>42.307692307692307</v>
      </c>
      <c r="M49" s="132"/>
      <c r="N49" s="152">
        <v>34.806629834254146</v>
      </c>
      <c r="O49" s="152">
        <v>37.5</v>
      </c>
      <c r="P49" s="152">
        <v>33.333333333333329</v>
      </c>
      <c r="Q49" s="132"/>
      <c r="R49" s="152">
        <v>12.099644128113878</v>
      </c>
      <c r="S49" s="152">
        <v>14.85148514851485</v>
      </c>
      <c r="T49" s="152">
        <v>10.555555555555555</v>
      </c>
      <c r="U49" s="132"/>
      <c r="V49" s="152">
        <v>3.2407407407407405</v>
      </c>
      <c r="W49" s="152">
        <v>5.8823529411764701</v>
      </c>
      <c r="X49" s="152">
        <v>2.0270270270270272</v>
      </c>
      <c r="Y49" s="205"/>
      <c r="AA49" s="71"/>
      <c r="AB49" s="71"/>
      <c r="AC49" s="71"/>
    </row>
    <row r="50" spans="1:29" x14ac:dyDescent="0.3">
      <c r="A50" s="169" t="s">
        <v>224</v>
      </c>
      <c r="B50" s="152">
        <v>24.276169265033406</v>
      </c>
      <c r="C50" s="152">
        <v>27.753303964757709</v>
      </c>
      <c r="D50" s="152">
        <v>20.72072072072072</v>
      </c>
      <c r="E50" s="132"/>
      <c r="F50" s="152">
        <v>42</v>
      </c>
      <c r="G50" s="152">
        <v>33.333333333333329</v>
      </c>
      <c r="H50" s="152">
        <v>55.000000000000007</v>
      </c>
      <c r="I50" s="132"/>
      <c r="J50" s="152">
        <v>36.507936507936506</v>
      </c>
      <c r="K50" s="152">
        <v>50</v>
      </c>
      <c r="L50" s="152">
        <v>24.242424242424242</v>
      </c>
      <c r="M50" s="132"/>
      <c r="N50" s="152">
        <v>20.37037037037037</v>
      </c>
      <c r="O50" s="152">
        <v>20.967741935483872</v>
      </c>
      <c r="P50" s="152">
        <v>19.565217391304348</v>
      </c>
      <c r="Q50" s="132"/>
      <c r="R50" s="152">
        <v>25.984251968503933</v>
      </c>
      <c r="S50" s="152">
        <v>34.42622950819672</v>
      </c>
      <c r="T50" s="152">
        <v>18.181818181818183</v>
      </c>
      <c r="U50" s="132"/>
      <c r="V50" s="152">
        <v>9.9009900990099009</v>
      </c>
      <c r="W50" s="152">
        <v>9.0909090909090917</v>
      </c>
      <c r="X50" s="152">
        <v>10.526315789473683</v>
      </c>
      <c r="Y50" s="206"/>
      <c r="AA50" s="71"/>
      <c r="AB50" s="71"/>
      <c r="AC50" s="71"/>
    </row>
    <row r="51" spans="1:29" x14ac:dyDescent="0.3">
      <c r="A51" s="169" t="s">
        <v>225</v>
      </c>
      <c r="B51" s="152">
        <v>22.215108834827145</v>
      </c>
      <c r="C51" s="152">
        <v>28.688524590163933</v>
      </c>
      <c r="D51" s="152">
        <v>16.506024096385541</v>
      </c>
      <c r="E51" s="132"/>
      <c r="F51" s="152">
        <v>21.904761904761905</v>
      </c>
      <c r="G51" s="152">
        <v>29.82456140350877</v>
      </c>
      <c r="H51" s="152">
        <v>12.5</v>
      </c>
      <c r="I51" s="132"/>
      <c r="J51" s="152">
        <v>31.840796019900498</v>
      </c>
      <c r="K51" s="152">
        <v>39</v>
      </c>
      <c r="L51" s="152">
        <v>24.752475247524753</v>
      </c>
      <c r="M51" s="132"/>
      <c r="N51" s="152">
        <v>26.819923371647509</v>
      </c>
      <c r="O51" s="152">
        <v>31.496062992125985</v>
      </c>
      <c r="P51" s="152">
        <v>22.388059701492537</v>
      </c>
      <c r="Q51" s="132"/>
      <c r="R51" s="152">
        <v>24.063116370808679</v>
      </c>
      <c r="S51" s="152">
        <v>29.955947136563875</v>
      </c>
      <c r="T51" s="152">
        <v>19.285714285714288</v>
      </c>
      <c r="U51" s="132"/>
      <c r="V51" s="152">
        <v>13.934426229508196</v>
      </c>
      <c r="W51" s="152">
        <v>20.81447963800905</v>
      </c>
      <c r="X51" s="152">
        <v>8.239700374531834</v>
      </c>
      <c r="Y51" s="90"/>
      <c r="AA51" s="71"/>
      <c r="AB51" s="71"/>
      <c r="AC51" s="71"/>
    </row>
    <row r="52" spans="1:29" x14ac:dyDescent="0.3">
      <c r="A52" s="169" t="s">
        <v>226</v>
      </c>
      <c r="B52" s="152">
        <v>42.424242424242422</v>
      </c>
      <c r="C52" s="152">
        <v>44.642857142857146</v>
      </c>
      <c r="D52" s="152">
        <v>40.789473684210527</v>
      </c>
      <c r="E52" s="132"/>
      <c r="F52" s="152">
        <v>30.952380952380953</v>
      </c>
      <c r="G52" s="152">
        <v>38.888888888888893</v>
      </c>
      <c r="H52" s="152">
        <v>25</v>
      </c>
      <c r="I52" s="132"/>
      <c r="J52" s="152">
        <v>33.333333333333329</v>
      </c>
      <c r="K52" s="152">
        <v>16.666666666666664</v>
      </c>
      <c r="L52" s="152">
        <v>66.666666666666657</v>
      </c>
      <c r="M52" s="132"/>
      <c r="N52" s="152">
        <v>76.666666666666671</v>
      </c>
      <c r="O52" s="152">
        <v>100</v>
      </c>
      <c r="P52" s="152">
        <v>66.666666666666657</v>
      </c>
      <c r="Q52" s="132"/>
      <c r="R52" s="152">
        <v>23.809523809523807</v>
      </c>
      <c r="S52" s="152">
        <v>14.285714285714285</v>
      </c>
      <c r="T52" s="152">
        <v>28.571428571428569</v>
      </c>
      <c r="U52" s="132"/>
      <c r="V52" s="152">
        <v>42.857142857142854</v>
      </c>
      <c r="W52" s="152">
        <v>60</v>
      </c>
      <c r="X52" s="152">
        <v>27.27272727272727</v>
      </c>
      <c r="Y52" s="157"/>
      <c r="AA52" s="71"/>
      <c r="AB52" s="71"/>
      <c r="AC52" s="71"/>
    </row>
    <row r="53" spans="1:29" x14ac:dyDescent="0.3">
      <c r="A53" s="169" t="s">
        <v>227</v>
      </c>
      <c r="B53" s="152">
        <v>22.018348623853214</v>
      </c>
      <c r="C53" s="152">
        <v>25.457875457875456</v>
      </c>
      <c r="D53" s="152">
        <v>18.880534670008352</v>
      </c>
      <c r="E53" s="132"/>
      <c r="F53" s="152">
        <v>20.792079207920793</v>
      </c>
      <c r="G53" s="152">
        <v>20.465116279069768</v>
      </c>
      <c r="H53" s="152">
        <v>21.164021164021165</v>
      </c>
      <c r="I53" s="132"/>
      <c r="J53" s="152">
        <v>42.199488491048591</v>
      </c>
      <c r="K53" s="152">
        <v>47.448979591836739</v>
      </c>
      <c r="L53" s="152">
        <v>36.923076923076927</v>
      </c>
      <c r="M53" s="132"/>
      <c r="N53" s="152">
        <v>30.637254901960787</v>
      </c>
      <c r="O53" s="152">
        <v>36.363636363636367</v>
      </c>
      <c r="P53" s="152">
        <v>25.238095238095237</v>
      </c>
      <c r="Q53" s="132"/>
      <c r="R53" s="152">
        <v>15.572519083969466</v>
      </c>
      <c r="S53" s="152">
        <v>17.171717171717169</v>
      </c>
      <c r="T53" s="152">
        <v>14.24581005586592</v>
      </c>
      <c r="U53" s="132"/>
      <c r="V53" s="152">
        <v>6.4965197215777257</v>
      </c>
      <c r="W53" s="152">
        <v>9.67741935483871</v>
      </c>
      <c r="X53" s="152">
        <v>4.0816326530612246</v>
      </c>
      <c r="Y53" s="152"/>
      <c r="AA53" s="71"/>
      <c r="AB53" s="71"/>
      <c r="AC53" s="71"/>
    </row>
    <row r="54" spans="1:29" x14ac:dyDescent="0.3">
      <c r="A54" s="169" t="s">
        <v>228</v>
      </c>
      <c r="B54" s="152">
        <v>24.607658505963588</v>
      </c>
      <c r="C54" s="152">
        <v>30.474934036939317</v>
      </c>
      <c r="D54" s="152">
        <v>19.281437125748504</v>
      </c>
      <c r="E54" s="132"/>
      <c r="F54" s="152">
        <v>37.125748502994007</v>
      </c>
      <c r="G54" s="152">
        <v>45.161290322580641</v>
      </c>
      <c r="H54" s="152">
        <v>27.027027027027028</v>
      </c>
      <c r="I54" s="132"/>
      <c r="J54" s="152">
        <v>38.271604938271601</v>
      </c>
      <c r="K54" s="152">
        <v>40.322580645161288</v>
      </c>
      <c r="L54" s="152">
        <v>36.134453781512605</v>
      </c>
      <c r="M54" s="132"/>
      <c r="N54" s="152">
        <v>27.302631578947366</v>
      </c>
      <c r="O54" s="152">
        <v>36.129032258064512</v>
      </c>
      <c r="P54" s="152">
        <v>18.120805369127517</v>
      </c>
      <c r="Q54" s="132"/>
      <c r="R54" s="152">
        <v>20.131291028446391</v>
      </c>
      <c r="S54" s="152">
        <v>25.837320574162682</v>
      </c>
      <c r="T54" s="152">
        <v>15.32258064516129</v>
      </c>
      <c r="U54" s="132"/>
      <c r="V54" s="152">
        <v>14.691943127962084</v>
      </c>
      <c r="W54" s="152">
        <v>16.38418079096045</v>
      </c>
      <c r="X54" s="152">
        <v>13.469387755102041</v>
      </c>
      <c r="Y54" s="152"/>
      <c r="AA54" s="71"/>
      <c r="AB54" s="71"/>
      <c r="AC54" s="71"/>
    </row>
    <row r="55" spans="1:29" x14ac:dyDescent="0.3">
      <c r="A55" s="169" t="s">
        <v>231</v>
      </c>
      <c r="B55" s="152">
        <v>15.806769635228394</v>
      </c>
      <c r="C55" s="152">
        <v>19.068736141906871</v>
      </c>
      <c r="D55" s="152">
        <v>13.195266272189349</v>
      </c>
      <c r="E55" s="132"/>
      <c r="F55" s="152">
        <v>18.020304568527919</v>
      </c>
      <c r="G55" s="152">
        <v>21.53846153846154</v>
      </c>
      <c r="H55" s="152">
        <v>14.572864321608039</v>
      </c>
      <c r="I55" s="132"/>
      <c r="J55" s="152">
        <v>22.477064220183486</v>
      </c>
      <c r="K55" s="152">
        <v>26.046511627906977</v>
      </c>
      <c r="L55" s="152">
        <v>19.004524886877828</v>
      </c>
      <c r="M55" s="132"/>
      <c r="N55" s="152">
        <v>17.021276595744681</v>
      </c>
      <c r="O55" s="152">
        <v>20.567375886524822</v>
      </c>
      <c r="P55" s="152">
        <v>13.98176291793313</v>
      </c>
      <c r="Q55" s="132"/>
      <c r="R55" s="152">
        <v>19.406150583244962</v>
      </c>
      <c r="S55" s="152">
        <v>22.166246851385392</v>
      </c>
      <c r="T55" s="152">
        <v>17.399267399267398</v>
      </c>
      <c r="U55" s="132"/>
      <c r="V55" s="152">
        <v>3.793626707132018</v>
      </c>
      <c r="W55" s="152">
        <v>5.3030303030303028</v>
      </c>
      <c r="X55" s="152">
        <v>2.7848101265822782</v>
      </c>
      <c r="Y55" s="152"/>
      <c r="AA55" s="71"/>
      <c r="AB55" s="71"/>
      <c r="AC55" s="71"/>
    </row>
    <row r="56" spans="1:29" x14ac:dyDescent="0.3">
      <c r="A56" s="169" t="s">
        <v>232</v>
      </c>
      <c r="B56" s="152">
        <v>13.917525773195877</v>
      </c>
      <c r="C56" s="152">
        <v>13.48314606741573</v>
      </c>
      <c r="D56" s="152">
        <v>14.285714285714285</v>
      </c>
      <c r="E56" s="132"/>
      <c r="F56" s="152">
        <v>30.434782608695656</v>
      </c>
      <c r="G56" s="152">
        <v>27.27272727272727</v>
      </c>
      <c r="H56" s="152">
        <v>33.333333333333329</v>
      </c>
      <c r="I56" s="132"/>
      <c r="J56" s="152">
        <v>27.027027027027028</v>
      </c>
      <c r="K56" s="152">
        <v>25</v>
      </c>
      <c r="L56" s="152">
        <v>28.571428571428569</v>
      </c>
      <c r="M56" s="132"/>
      <c r="N56" s="152">
        <v>23.333333333333332</v>
      </c>
      <c r="O56" s="152">
        <v>18.75</v>
      </c>
      <c r="P56" s="152">
        <v>28.571428571428569</v>
      </c>
      <c r="Q56" s="132"/>
      <c r="R56" s="152">
        <v>11.851851851851853</v>
      </c>
      <c r="S56" s="152">
        <v>14.035087719298245</v>
      </c>
      <c r="T56" s="152">
        <v>10.256410256410255</v>
      </c>
      <c r="U56" s="132"/>
      <c r="V56" s="152">
        <v>5.2631578947368416</v>
      </c>
      <c r="W56" s="152">
        <v>4.838709677419355</v>
      </c>
      <c r="X56" s="152">
        <v>5.6338028169014089</v>
      </c>
      <c r="Y56" s="152"/>
      <c r="AA56" s="71"/>
      <c r="AB56" s="71"/>
      <c r="AC56" s="71"/>
    </row>
    <row r="57" spans="1:29" x14ac:dyDescent="0.3">
      <c r="A57" s="169" t="s">
        <v>233</v>
      </c>
      <c r="B57" s="152">
        <v>21.79054054054054</v>
      </c>
      <c r="C57" s="152">
        <v>25.171624713958813</v>
      </c>
      <c r="D57" s="152">
        <v>18.514412416851442</v>
      </c>
      <c r="E57" s="132"/>
      <c r="F57" s="152">
        <v>23.008849557522122</v>
      </c>
      <c r="G57" s="152">
        <v>17.164179104477611</v>
      </c>
      <c r="H57" s="152">
        <v>31.521739130434785</v>
      </c>
      <c r="I57" s="132"/>
      <c r="J57" s="152">
        <v>34.615384615384613</v>
      </c>
      <c r="K57" s="152">
        <v>40</v>
      </c>
      <c r="L57" s="152">
        <v>28.571428571428569</v>
      </c>
      <c r="M57" s="132"/>
      <c r="N57" s="152">
        <v>29.376854599406528</v>
      </c>
      <c r="O57" s="152">
        <v>35.555555555555557</v>
      </c>
      <c r="P57" s="152">
        <v>22.29299363057325</v>
      </c>
      <c r="Q57" s="132"/>
      <c r="R57" s="152">
        <v>16.115702479338843</v>
      </c>
      <c r="S57" s="152">
        <v>18.691588785046729</v>
      </c>
      <c r="T57" s="152">
        <v>14.074074074074074</v>
      </c>
      <c r="U57" s="132"/>
      <c r="V57" s="152">
        <v>11.990407673860911</v>
      </c>
      <c r="W57" s="152">
        <v>14.917127071823206</v>
      </c>
      <c r="X57" s="152">
        <v>9.7457627118644066</v>
      </c>
      <c r="Y57" s="152"/>
      <c r="AA57" s="71"/>
      <c r="AB57" s="71"/>
      <c r="AC57" s="71"/>
    </row>
    <row r="58" spans="1:29" x14ac:dyDescent="0.3">
      <c r="A58" s="169" t="s">
        <v>234</v>
      </c>
      <c r="B58" s="152">
        <v>21.581920903954803</v>
      </c>
      <c r="C58" s="152">
        <v>26.767676767676768</v>
      </c>
      <c r="D58" s="152">
        <v>17.382413087934559</v>
      </c>
      <c r="E58" s="132"/>
      <c r="F58" s="152">
        <v>28.08988764044944</v>
      </c>
      <c r="G58" s="152">
        <v>33.962264150943398</v>
      </c>
      <c r="H58" s="152">
        <v>19.444444444444446</v>
      </c>
      <c r="I58" s="132"/>
      <c r="J58" s="152">
        <v>26.804123711340207</v>
      </c>
      <c r="K58" s="152">
        <v>34.883720930232556</v>
      </c>
      <c r="L58" s="152">
        <v>20.37037037037037</v>
      </c>
      <c r="M58" s="132"/>
      <c r="N58" s="152">
        <v>27.083333333333332</v>
      </c>
      <c r="O58" s="152">
        <v>28.767123287671232</v>
      </c>
      <c r="P58" s="152">
        <v>25.352112676056336</v>
      </c>
      <c r="Q58" s="132"/>
      <c r="R58" s="152">
        <v>19.494584837545126</v>
      </c>
      <c r="S58" s="152">
        <v>21.818181818181817</v>
      </c>
      <c r="T58" s="152">
        <v>17.964071856287426</v>
      </c>
      <c r="U58" s="132"/>
      <c r="V58" s="152">
        <v>16.906474820143885</v>
      </c>
      <c r="W58" s="152">
        <v>23.931623931623932</v>
      </c>
      <c r="X58" s="152">
        <v>11.801242236024844</v>
      </c>
      <c r="Y58" s="152"/>
      <c r="AA58" s="71"/>
      <c r="AB58" s="71"/>
      <c r="AC58" s="71"/>
    </row>
    <row r="59" spans="1:29" x14ac:dyDescent="0.3">
      <c r="A59" s="169" t="s">
        <v>235</v>
      </c>
      <c r="B59" s="152">
        <v>28.159457167090757</v>
      </c>
      <c r="C59" s="152">
        <v>38.43351548269581</v>
      </c>
      <c r="D59" s="152">
        <v>19.206349206349209</v>
      </c>
      <c r="E59" s="132"/>
      <c r="F59" s="152">
        <v>35.185185185185183</v>
      </c>
      <c r="G59" s="152">
        <v>36.507936507936506</v>
      </c>
      <c r="H59" s="152">
        <v>33.333333333333329</v>
      </c>
      <c r="I59" s="132"/>
      <c r="J59" s="152">
        <v>40.243902439024396</v>
      </c>
      <c r="K59" s="152">
        <v>50</v>
      </c>
      <c r="L59" s="152">
        <v>25</v>
      </c>
      <c r="M59" s="132"/>
      <c r="N59" s="152">
        <v>34.042553191489361</v>
      </c>
      <c r="O59" s="152">
        <v>45.299145299145302</v>
      </c>
      <c r="P59" s="152">
        <v>22.881355932203391</v>
      </c>
      <c r="Q59" s="132"/>
      <c r="R59" s="152">
        <v>25.848563968668408</v>
      </c>
      <c r="S59" s="152">
        <v>35.403726708074537</v>
      </c>
      <c r="T59" s="152">
        <v>18.918918918918919</v>
      </c>
      <c r="U59" s="132"/>
      <c r="V59" s="152">
        <v>16.955017301038062</v>
      </c>
      <c r="W59" s="152">
        <v>25.925925925925924</v>
      </c>
      <c r="X59" s="152">
        <v>11.602209944751381</v>
      </c>
      <c r="Y59" s="152"/>
      <c r="AA59" s="71"/>
      <c r="AB59" s="71"/>
      <c r="AC59" s="71"/>
    </row>
    <row r="60" spans="1:29" x14ac:dyDescent="0.3">
      <c r="A60" s="169" t="s">
        <v>236</v>
      </c>
      <c r="B60" s="152">
        <v>0</v>
      </c>
      <c r="C60" s="152">
        <v>0</v>
      </c>
      <c r="D60" s="152">
        <v>0</v>
      </c>
      <c r="E60" s="132"/>
      <c r="F60" s="152">
        <v>0</v>
      </c>
      <c r="G60" s="152">
        <v>0</v>
      </c>
      <c r="H60" s="152">
        <v>0</v>
      </c>
      <c r="I60" s="132"/>
      <c r="J60" s="152">
        <v>0</v>
      </c>
      <c r="K60" s="152">
        <v>0</v>
      </c>
      <c r="L60" s="152">
        <v>0</v>
      </c>
      <c r="M60" s="132"/>
      <c r="N60" s="152">
        <v>0</v>
      </c>
      <c r="O60" s="152">
        <v>0</v>
      </c>
      <c r="P60" s="152">
        <v>0</v>
      </c>
      <c r="Q60" s="132"/>
      <c r="R60" s="152">
        <v>0</v>
      </c>
      <c r="S60" s="152">
        <v>0</v>
      </c>
      <c r="T60" s="152">
        <v>0</v>
      </c>
      <c r="U60" s="132"/>
      <c r="V60" s="152">
        <v>0</v>
      </c>
      <c r="W60" s="152">
        <v>0</v>
      </c>
      <c r="X60" s="152">
        <v>0</v>
      </c>
      <c r="Y60" s="152"/>
      <c r="AA60" s="71"/>
      <c r="AB60" s="71"/>
      <c r="AC60" s="71"/>
    </row>
    <row r="61" spans="1:29" x14ac:dyDescent="0.3">
      <c r="A61" s="169" t="s">
        <v>237</v>
      </c>
      <c r="B61" s="152">
        <v>10.344827586206897</v>
      </c>
      <c r="C61" s="152">
        <v>15.555555555555555</v>
      </c>
      <c r="D61" s="152">
        <v>7.042253521126761</v>
      </c>
      <c r="E61" s="132"/>
      <c r="F61" s="152">
        <v>0</v>
      </c>
      <c r="G61" s="152">
        <v>0</v>
      </c>
      <c r="H61" s="152">
        <v>0</v>
      </c>
      <c r="I61" s="132"/>
      <c r="J61" s="152">
        <v>7.1428571428571423</v>
      </c>
      <c r="K61" s="152">
        <v>11.111111111111111</v>
      </c>
      <c r="L61" s="152">
        <v>0</v>
      </c>
      <c r="M61" s="132"/>
      <c r="N61" s="152">
        <v>7.1428571428571423</v>
      </c>
      <c r="O61" s="152">
        <v>33.333333333333329</v>
      </c>
      <c r="P61" s="152">
        <v>0</v>
      </c>
      <c r="Q61" s="132"/>
      <c r="R61" s="152">
        <v>13.793103448275861</v>
      </c>
      <c r="S61" s="152">
        <v>15.384615384615385</v>
      </c>
      <c r="T61" s="152">
        <v>12.5</v>
      </c>
      <c r="U61" s="132"/>
      <c r="V61" s="152">
        <v>12.244897959183673</v>
      </c>
      <c r="W61" s="152">
        <v>18.75</v>
      </c>
      <c r="X61" s="152">
        <v>9.0909090909090917</v>
      </c>
      <c r="Y61" s="157"/>
      <c r="AA61" s="71"/>
      <c r="AB61" s="71"/>
      <c r="AC61" s="71"/>
    </row>
    <row r="62" spans="1:29" x14ac:dyDescent="0.3">
      <c r="A62" s="169" t="s">
        <v>238</v>
      </c>
      <c r="B62" s="152">
        <v>14.251207729468598</v>
      </c>
      <c r="C62" s="152">
        <v>14.077669902912621</v>
      </c>
      <c r="D62" s="152">
        <v>14.423076923076922</v>
      </c>
      <c r="E62" s="132"/>
      <c r="F62" s="152">
        <v>10.714285714285714</v>
      </c>
      <c r="G62" s="152">
        <v>12.5</v>
      </c>
      <c r="H62" s="152">
        <v>8.3333333333333321</v>
      </c>
      <c r="I62" s="132"/>
      <c r="J62" s="152">
        <v>8.1632653061224492</v>
      </c>
      <c r="K62" s="152">
        <v>12.5</v>
      </c>
      <c r="L62" s="152">
        <v>4</v>
      </c>
      <c r="M62" s="132"/>
      <c r="N62" s="152">
        <v>18.032786885245901</v>
      </c>
      <c r="O62" s="152">
        <v>26.666666666666668</v>
      </c>
      <c r="P62" s="152">
        <v>9.67741935483871</v>
      </c>
      <c r="Q62" s="132"/>
      <c r="R62" s="152">
        <v>16.666666666666664</v>
      </c>
      <c r="S62" s="152">
        <v>17.333333333333336</v>
      </c>
      <c r="T62" s="152">
        <v>15.873015873015872</v>
      </c>
      <c r="U62" s="132"/>
      <c r="V62" s="152">
        <v>13.043478260869565</v>
      </c>
      <c r="W62" s="152">
        <v>4.918032786885246</v>
      </c>
      <c r="X62" s="152">
        <v>19.480519480519483</v>
      </c>
      <c r="Y62" s="152"/>
      <c r="AA62" s="71"/>
      <c r="AB62" s="71"/>
      <c r="AC62" s="71"/>
    </row>
    <row r="63" spans="1:29" x14ac:dyDescent="0.3">
      <c r="A63" s="169" t="s">
        <v>239</v>
      </c>
      <c r="B63" s="152">
        <v>10.829493087557603</v>
      </c>
      <c r="C63" s="152">
        <v>13.297872340425531</v>
      </c>
      <c r="D63" s="152">
        <v>8.9430894308943092</v>
      </c>
      <c r="E63" s="132"/>
      <c r="F63" s="152">
        <v>12.280701754385964</v>
      </c>
      <c r="G63" s="152">
        <v>12.5</v>
      </c>
      <c r="H63" s="152">
        <v>12</v>
      </c>
      <c r="I63" s="132"/>
      <c r="J63" s="152">
        <v>13.559322033898304</v>
      </c>
      <c r="K63" s="152">
        <v>22.222222222222221</v>
      </c>
      <c r="L63" s="152">
        <v>6.25</v>
      </c>
      <c r="M63" s="132"/>
      <c r="N63" s="152">
        <v>2.8985507246376812</v>
      </c>
      <c r="O63" s="152">
        <v>2.7777777777777777</v>
      </c>
      <c r="P63" s="152">
        <v>3.0303030303030303</v>
      </c>
      <c r="Q63" s="132"/>
      <c r="R63" s="152">
        <v>13.953488372093023</v>
      </c>
      <c r="S63" s="152">
        <v>10.638297872340425</v>
      </c>
      <c r="T63" s="152">
        <v>15.853658536585366</v>
      </c>
      <c r="U63" s="132"/>
      <c r="V63" s="152">
        <v>10</v>
      </c>
      <c r="W63" s="152">
        <v>19.565217391304348</v>
      </c>
      <c r="X63" s="152">
        <v>4.0540540540540544</v>
      </c>
      <c r="Y63" s="152"/>
      <c r="AA63" s="71"/>
      <c r="AB63" s="71"/>
      <c r="AC63" s="71"/>
    </row>
    <row r="64" spans="1:29" x14ac:dyDescent="0.3">
      <c r="A64" s="169" t="s">
        <v>240</v>
      </c>
      <c r="B64" s="152">
        <v>20.860617399438727</v>
      </c>
      <c r="C64" s="152">
        <v>25.352112676056336</v>
      </c>
      <c r="D64" s="152">
        <v>15.768463073852296</v>
      </c>
      <c r="E64" s="132"/>
      <c r="F64" s="152">
        <v>19.26605504587156</v>
      </c>
      <c r="G64" s="152">
        <v>23.484848484848484</v>
      </c>
      <c r="H64" s="152">
        <v>12.790697674418606</v>
      </c>
      <c r="I64" s="132"/>
      <c r="J64" s="152">
        <v>25.641025641025639</v>
      </c>
      <c r="K64" s="152">
        <v>28.350515463917525</v>
      </c>
      <c r="L64" s="152">
        <v>21.1864406779661</v>
      </c>
      <c r="M64" s="132"/>
      <c r="N64" s="152">
        <v>24.538258575197887</v>
      </c>
      <c r="O64" s="152">
        <v>28.28282828282828</v>
      </c>
      <c r="P64" s="152">
        <v>20.441988950276244</v>
      </c>
      <c r="Q64" s="132"/>
      <c r="R64" s="152">
        <v>22.919937205651493</v>
      </c>
      <c r="S64" s="152">
        <v>27.002967359050444</v>
      </c>
      <c r="T64" s="152">
        <v>18.333333333333332</v>
      </c>
      <c r="U64" s="132"/>
      <c r="V64" s="152">
        <v>14.358108108108109</v>
      </c>
      <c r="W64" s="152">
        <v>20</v>
      </c>
      <c r="X64" s="152">
        <v>9.4637223974763405</v>
      </c>
      <c r="Y64" s="152"/>
      <c r="AA64" s="71"/>
      <c r="AB64" s="71"/>
      <c r="AC64" s="71"/>
    </row>
    <row r="65" spans="1:29" x14ac:dyDescent="0.3">
      <c r="A65" s="169" t="s">
        <v>241</v>
      </c>
      <c r="B65" s="152">
        <v>20</v>
      </c>
      <c r="C65" s="152">
        <v>24.076607387140903</v>
      </c>
      <c r="D65" s="152">
        <v>16.246851385390428</v>
      </c>
      <c r="E65" s="132"/>
      <c r="F65" s="152">
        <v>24.858757062146893</v>
      </c>
      <c r="G65" s="152">
        <v>19.801980198019802</v>
      </c>
      <c r="H65" s="152">
        <v>31.578947368421051</v>
      </c>
      <c r="I65" s="132"/>
      <c r="J65" s="152">
        <v>30.487804878048781</v>
      </c>
      <c r="K65" s="152">
        <v>41.732283464566926</v>
      </c>
      <c r="L65" s="152">
        <v>18.487394957983195</v>
      </c>
      <c r="M65" s="132"/>
      <c r="N65" s="152">
        <v>19.25925925925926</v>
      </c>
      <c r="O65" s="152">
        <v>18.656716417910449</v>
      </c>
      <c r="P65" s="152">
        <v>19.852941176470587</v>
      </c>
      <c r="Q65" s="132"/>
      <c r="R65" s="152">
        <v>16.588785046728972</v>
      </c>
      <c r="S65" s="152">
        <v>21.025641025641026</v>
      </c>
      <c r="T65" s="152">
        <v>12.875536480686694</v>
      </c>
      <c r="U65" s="132"/>
      <c r="V65" s="152">
        <v>15.594059405940595</v>
      </c>
      <c r="W65" s="152">
        <v>21.264367816091951</v>
      </c>
      <c r="X65" s="152">
        <v>11.304347826086957</v>
      </c>
      <c r="Y65" s="152"/>
      <c r="AA65" s="71"/>
      <c r="AB65" s="71"/>
      <c r="AC65" s="71"/>
    </row>
    <row r="66" spans="1:29" x14ac:dyDescent="0.3">
      <c r="A66" s="169" t="s">
        <v>242</v>
      </c>
      <c r="B66" s="152">
        <v>32.918552036199095</v>
      </c>
      <c r="C66" s="152">
        <v>39.601769911504427</v>
      </c>
      <c r="D66" s="152">
        <v>25.925925925925924</v>
      </c>
      <c r="E66" s="132"/>
      <c r="F66" s="152">
        <v>57.74647887323944</v>
      </c>
      <c r="G66" s="152">
        <v>60.465116279069761</v>
      </c>
      <c r="H66" s="152">
        <v>53.571428571428569</v>
      </c>
      <c r="I66" s="132"/>
      <c r="J66" s="152">
        <v>44.186046511627907</v>
      </c>
      <c r="K66" s="152">
        <v>53.968253968253968</v>
      </c>
      <c r="L66" s="152">
        <v>34.848484848484851</v>
      </c>
      <c r="M66" s="132"/>
      <c r="N66" s="152">
        <v>32.857142857142854</v>
      </c>
      <c r="O66" s="152">
        <v>40</v>
      </c>
      <c r="P66" s="152">
        <v>23.333333333333332</v>
      </c>
      <c r="Q66" s="132"/>
      <c r="R66" s="152">
        <v>29.934210526315791</v>
      </c>
      <c r="S66" s="152">
        <v>36.054421768707485</v>
      </c>
      <c r="T66" s="152">
        <v>24.203821656050955</v>
      </c>
      <c r="U66" s="132"/>
      <c r="V66" s="152">
        <v>23.333333333333332</v>
      </c>
      <c r="W66" s="152">
        <v>28.571428571428569</v>
      </c>
      <c r="X66" s="152">
        <v>18.181818181818183</v>
      </c>
      <c r="Y66" s="152"/>
      <c r="AA66" s="71"/>
      <c r="AB66" s="71"/>
      <c r="AC66" s="71"/>
    </row>
    <row r="67" spans="1:29" x14ac:dyDescent="0.3">
      <c r="A67" s="169" t="s">
        <v>244</v>
      </c>
      <c r="B67" s="152">
        <v>25.728862973760936</v>
      </c>
      <c r="C67" s="152">
        <v>33.640552995391701</v>
      </c>
      <c r="D67" s="152">
        <v>18.585298196948681</v>
      </c>
      <c r="E67" s="132"/>
      <c r="F67" s="152">
        <v>34.615384615384613</v>
      </c>
      <c r="G67" s="152">
        <v>42.028985507246375</v>
      </c>
      <c r="H67" s="152">
        <v>26.229508196721312</v>
      </c>
      <c r="I67" s="132"/>
      <c r="J67" s="152">
        <v>34.239130434782609</v>
      </c>
      <c r="K67" s="152">
        <v>40</v>
      </c>
      <c r="L67" s="152">
        <v>27.380952380952383</v>
      </c>
      <c r="M67" s="132"/>
      <c r="N67" s="152">
        <v>31.620553359683797</v>
      </c>
      <c r="O67" s="152">
        <v>39.0625</v>
      </c>
      <c r="P67" s="152">
        <v>24</v>
      </c>
      <c r="Q67" s="132"/>
      <c r="R67" s="152">
        <v>24.878048780487806</v>
      </c>
      <c r="S67" s="152">
        <v>31.958762886597935</v>
      </c>
      <c r="T67" s="152">
        <v>18.518518518518519</v>
      </c>
      <c r="U67" s="132"/>
      <c r="V67" s="152">
        <v>15.949367088607595</v>
      </c>
      <c r="W67" s="152">
        <v>23.75</v>
      </c>
      <c r="X67" s="152">
        <v>10.638297872340425</v>
      </c>
      <c r="Y67" s="152"/>
      <c r="AA67" s="71"/>
      <c r="AB67" s="71"/>
      <c r="AC67" s="71"/>
    </row>
    <row r="68" spans="1:29" ht="14.5" thickBot="1" x14ac:dyDescent="0.35">
      <c r="A68" s="169" t="s">
        <v>245</v>
      </c>
      <c r="B68" s="152">
        <v>21.063607924921794</v>
      </c>
      <c r="C68" s="152">
        <v>26.200873362445414</v>
      </c>
      <c r="D68" s="152">
        <v>16.367265469061877</v>
      </c>
      <c r="E68" s="132"/>
      <c r="F68" s="152">
        <v>20.833333333333336</v>
      </c>
      <c r="G68" s="152">
        <v>25.581395348837212</v>
      </c>
      <c r="H68" s="152">
        <v>13.793103448275861</v>
      </c>
      <c r="I68" s="132"/>
      <c r="J68" s="152">
        <v>34.482758620689658</v>
      </c>
      <c r="K68" s="152">
        <v>39.705882352941174</v>
      </c>
      <c r="L68" s="152">
        <v>27.083333333333332</v>
      </c>
      <c r="M68" s="132"/>
      <c r="N68" s="152">
        <v>33.888888888888893</v>
      </c>
      <c r="O68" s="152">
        <v>41.48936170212766</v>
      </c>
      <c r="P68" s="152">
        <v>25.581395348837212</v>
      </c>
      <c r="Q68" s="132"/>
      <c r="R68" s="152">
        <v>13.915857605177994</v>
      </c>
      <c r="S68" s="152">
        <v>16.058394160583941</v>
      </c>
      <c r="T68" s="152">
        <v>12.209302325581394</v>
      </c>
      <c r="U68" s="132"/>
      <c r="V68" s="152">
        <v>15.24822695035461</v>
      </c>
      <c r="W68" s="152">
        <v>18.103448275862068</v>
      </c>
      <c r="X68" s="152">
        <v>13.253012048192772</v>
      </c>
      <c r="Y68" s="152"/>
      <c r="AA68" s="71"/>
      <c r="AB68" s="71"/>
      <c r="AC68" s="71"/>
    </row>
    <row r="69" spans="1:29" x14ac:dyDescent="0.3">
      <c r="A69" s="203" t="s">
        <v>305</v>
      </c>
      <c r="B69" s="92"/>
      <c r="C69" s="92"/>
      <c r="D69" s="92"/>
      <c r="E69" s="92"/>
      <c r="F69" s="92"/>
      <c r="G69" s="92"/>
      <c r="H69" s="92"/>
      <c r="I69" s="92"/>
      <c r="J69" s="158"/>
      <c r="K69" s="158"/>
      <c r="L69" s="158"/>
      <c r="M69" s="92"/>
      <c r="N69" s="158"/>
      <c r="O69" s="188"/>
      <c r="P69" s="92"/>
      <c r="Q69" s="92"/>
      <c r="R69" s="92"/>
      <c r="S69" s="92"/>
      <c r="T69" s="92"/>
      <c r="U69" s="92"/>
      <c r="V69" s="92"/>
      <c r="W69" s="92"/>
      <c r="X69" s="92"/>
      <c r="Y69" s="152"/>
      <c r="AA69" s="71"/>
      <c r="AB69" s="71"/>
      <c r="AC69" s="71"/>
    </row>
    <row r="70" spans="1:29" x14ac:dyDescent="0.3">
      <c r="A70" s="71"/>
      <c r="B70" s="71"/>
      <c r="C70" s="71"/>
      <c r="D70" s="71"/>
      <c r="E70" s="71"/>
      <c r="F70" s="71"/>
      <c r="G70" s="71"/>
      <c r="H70" s="71"/>
      <c r="I70" s="71"/>
      <c r="J70" s="71"/>
      <c r="K70" s="71"/>
      <c r="L70" s="71"/>
      <c r="M70" s="71"/>
      <c r="N70" s="71"/>
      <c r="O70" s="71"/>
      <c r="P70" s="71"/>
      <c r="Q70" s="71"/>
      <c r="R70" s="71"/>
      <c r="S70" s="71"/>
      <c r="T70" s="71"/>
      <c r="U70" s="71"/>
      <c r="V70" s="71"/>
      <c r="W70" s="71"/>
      <c r="X70" s="71"/>
      <c r="Y70" s="152"/>
      <c r="AA70" s="71"/>
      <c r="AB70" s="71"/>
      <c r="AC70" s="71"/>
    </row>
    <row r="71" spans="1:29" x14ac:dyDescent="0.3">
      <c r="A71" s="71"/>
      <c r="B71" s="71"/>
      <c r="C71" s="71"/>
      <c r="D71" s="71"/>
      <c r="E71" s="71"/>
      <c r="F71" s="71"/>
      <c r="G71" s="71"/>
      <c r="H71" s="71"/>
      <c r="I71" s="71"/>
      <c r="J71" s="71"/>
      <c r="K71" s="71"/>
      <c r="L71" s="71"/>
      <c r="M71" s="71"/>
      <c r="N71" s="71"/>
      <c r="O71" s="71"/>
      <c r="P71" s="71"/>
      <c r="Q71" s="71"/>
      <c r="R71" s="71"/>
      <c r="S71" s="71"/>
      <c r="T71" s="71"/>
      <c r="U71" s="71"/>
      <c r="V71" s="71"/>
      <c r="W71" s="71"/>
      <c r="X71" s="71"/>
      <c r="Y71" s="152"/>
      <c r="AA71" s="71"/>
      <c r="AB71" s="71"/>
      <c r="AC71" s="71"/>
    </row>
    <row r="72" spans="1:29" x14ac:dyDescent="0.3">
      <c r="A72" s="71"/>
      <c r="B72" s="71"/>
      <c r="C72" s="71"/>
      <c r="D72" s="71"/>
      <c r="E72" s="71"/>
      <c r="F72" s="71"/>
      <c r="G72" s="71"/>
      <c r="H72" s="71"/>
      <c r="I72" s="71"/>
      <c r="J72" s="71"/>
      <c r="K72" s="71"/>
      <c r="L72" s="71"/>
      <c r="M72" s="71"/>
      <c r="N72" s="71"/>
      <c r="O72" s="71"/>
      <c r="P72" s="71"/>
      <c r="Q72" s="71"/>
      <c r="R72" s="71"/>
      <c r="S72" s="71"/>
      <c r="T72" s="71"/>
      <c r="U72" s="71"/>
      <c r="V72" s="71"/>
      <c r="W72" s="71"/>
      <c r="X72" s="71"/>
      <c r="Y72" s="71"/>
      <c r="AA72" s="71"/>
      <c r="AB72" s="71"/>
      <c r="AC72" s="71"/>
    </row>
    <row r="73" spans="1:29" x14ac:dyDescent="0.3">
      <c r="A73" s="71"/>
      <c r="B73" s="71"/>
      <c r="C73" s="71"/>
      <c r="D73" s="71"/>
      <c r="E73" s="71"/>
      <c r="F73" s="71"/>
      <c r="G73" s="71"/>
      <c r="H73" s="71"/>
      <c r="I73" s="71"/>
      <c r="J73" s="71"/>
      <c r="K73" s="71"/>
      <c r="L73" s="71"/>
      <c r="M73" s="71"/>
      <c r="N73" s="71"/>
      <c r="O73" s="71"/>
      <c r="P73" s="71"/>
      <c r="Q73" s="71"/>
      <c r="R73" s="71"/>
      <c r="S73" s="71"/>
      <c r="T73" s="71"/>
      <c r="U73" s="71"/>
      <c r="V73" s="71"/>
      <c r="W73" s="71"/>
      <c r="X73" s="71"/>
      <c r="AA73" s="71"/>
      <c r="AB73" s="71"/>
      <c r="AC73" s="71"/>
    </row>
    <row r="74" spans="1:29" x14ac:dyDescent="0.3">
      <c r="A74" s="71"/>
      <c r="B74" s="71"/>
      <c r="C74" s="71"/>
      <c r="D74" s="71"/>
      <c r="E74" s="71"/>
      <c r="F74" s="71"/>
      <c r="G74" s="71"/>
      <c r="H74" s="71"/>
      <c r="I74" s="71"/>
      <c r="J74" s="71"/>
      <c r="K74" s="71"/>
      <c r="L74" s="71"/>
      <c r="M74" s="71"/>
      <c r="N74" s="71"/>
      <c r="O74" s="71"/>
      <c r="P74" s="71"/>
      <c r="Q74" s="71"/>
      <c r="R74" s="71"/>
      <c r="S74" s="71"/>
      <c r="T74" s="71"/>
      <c r="U74" s="71"/>
      <c r="V74" s="71"/>
      <c r="W74" s="71"/>
      <c r="X74" s="71"/>
      <c r="AA74" s="71"/>
      <c r="AB74" s="71"/>
      <c r="AC74" s="71"/>
    </row>
    <row r="75" spans="1:29" x14ac:dyDescent="0.3">
      <c r="A75" s="71"/>
      <c r="B75" s="71"/>
      <c r="C75" s="71"/>
      <c r="D75" s="71"/>
      <c r="E75" s="71"/>
      <c r="F75" s="71"/>
      <c r="G75" s="71"/>
      <c r="H75" s="71"/>
      <c r="I75" s="71"/>
      <c r="J75" s="71"/>
      <c r="K75" s="71"/>
      <c r="L75" s="71"/>
      <c r="M75" s="71"/>
      <c r="N75" s="71"/>
      <c r="O75" s="71"/>
      <c r="P75" s="71"/>
      <c r="Q75" s="71"/>
      <c r="R75" s="71"/>
      <c r="S75" s="71"/>
      <c r="T75" s="71"/>
      <c r="U75" s="71"/>
      <c r="V75" s="71"/>
      <c r="W75" s="71"/>
      <c r="X75" s="71"/>
      <c r="AA75" s="71"/>
      <c r="AB75" s="71"/>
      <c r="AC75" s="71"/>
    </row>
    <row r="76" spans="1:29" x14ac:dyDescent="0.3">
      <c r="A76" s="71"/>
      <c r="B76" s="71"/>
      <c r="C76" s="71"/>
      <c r="D76" s="71"/>
      <c r="E76" s="71"/>
      <c r="F76" s="71"/>
      <c r="G76" s="71"/>
      <c r="H76" s="71"/>
      <c r="I76" s="71"/>
      <c r="J76" s="71"/>
      <c r="K76" s="71"/>
      <c r="L76" s="71"/>
      <c r="M76" s="71"/>
      <c r="N76" s="71"/>
      <c r="O76" s="71"/>
      <c r="P76" s="71"/>
      <c r="Q76" s="71"/>
      <c r="R76" s="71"/>
      <c r="S76" s="71"/>
      <c r="T76" s="71"/>
      <c r="U76" s="71"/>
      <c r="V76" s="71"/>
      <c r="W76" s="71"/>
      <c r="X76" s="71"/>
      <c r="AA76" s="71"/>
      <c r="AB76" s="71"/>
      <c r="AC76" s="71"/>
    </row>
    <row r="77" spans="1:29" x14ac:dyDescent="0.3">
      <c r="A77" s="71"/>
      <c r="B77" s="71"/>
      <c r="C77" s="71"/>
      <c r="D77" s="71"/>
      <c r="E77" s="71"/>
      <c r="F77" s="71"/>
      <c r="G77" s="71"/>
      <c r="H77" s="71"/>
      <c r="I77" s="71"/>
      <c r="J77" s="71"/>
      <c r="K77" s="71"/>
      <c r="L77" s="71"/>
      <c r="M77" s="71"/>
      <c r="N77" s="71"/>
      <c r="O77" s="71"/>
      <c r="P77" s="71"/>
      <c r="Q77" s="71"/>
      <c r="R77" s="71"/>
      <c r="S77" s="71"/>
      <c r="T77" s="71"/>
      <c r="U77" s="71"/>
      <c r="V77" s="71"/>
      <c r="W77" s="71"/>
      <c r="X77" s="71"/>
      <c r="AA77" s="71"/>
      <c r="AB77" s="71"/>
      <c r="AC77" s="71"/>
    </row>
    <row r="78" spans="1:29" x14ac:dyDescent="0.3">
      <c r="A78" s="71"/>
      <c r="B78" s="71"/>
      <c r="C78" s="71"/>
      <c r="D78" s="71"/>
      <c r="E78" s="71"/>
      <c r="F78" s="71"/>
      <c r="G78" s="71"/>
      <c r="H78" s="71"/>
      <c r="I78" s="71"/>
      <c r="J78" s="71"/>
      <c r="K78" s="71"/>
      <c r="L78" s="71"/>
      <c r="M78" s="71"/>
      <c r="N78" s="71"/>
      <c r="O78" s="71"/>
      <c r="P78" s="71"/>
      <c r="Q78" s="71"/>
      <c r="R78" s="71"/>
      <c r="S78" s="71"/>
      <c r="T78" s="71"/>
      <c r="U78" s="71"/>
      <c r="V78" s="71"/>
      <c r="W78" s="71"/>
      <c r="X78" s="71"/>
      <c r="AA78" s="71"/>
      <c r="AB78" s="71"/>
      <c r="AC78" s="71"/>
    </row>
    <row r="79" spans="1:29" x14ac:dyDescent="0.3">
      <c r="A79" s="71"/>
      <c r="B79" s="71"/>
      <c r="C79" s="71"/>
      <c r="D79" s="71"/>
      <c r="E79" s="71"/>
      <c r="F79" s="71"/>
      <c r="G79" s="71"/>
      <c r="H79" s="71"/>
      <c r="I79" s="71"/>
      <c r="J79" s="71"/>
      <c r="K79" s="71"/>
      <c r="L79" s="71"/>
      <c r="M79" s="71"/>
      <c r="N79" s="71"/>
      <c r="O79" s="71"/>
      <c r="P79" s="71"/>
      <c r="Q79" s="71"/>
      <c r="R79" s="71"/>
      <c r="S79" s="71"/>
      <c r="T79" s="71"/>
      <c r="U79" s="71"/>
      <c r="V79" s="71"/>
      <c r="W79" s="71"/>
      <c r="X79" s="71"/>
      <c r="AA79" s="71"/>
      <c r="AB79" s="71"/>
      <c r="AC79" s="71"/>
    </row>
    <row r="80" spans="1:29" x14ac:dyDescent="0.3">
      <c r="A80" s="71"/>
      <c r="B80" s="71"/>
      <c r="C80" s="71"/>
      <c r="D80" s="71"/>
      <c r="E80" s="71"/>
      <c r="F80" s="71"/>
      <c r="G80" s="71"/>
      <c r="H80" s="71"/>
      <c r="I80" s="71"/>
      <c r="J80" s="71"/>
      <c r="K80" s="71"/>
      <c r="L80" s="71"/>
      <c r="M80" s="71"/>
      <c r="N80" s="71"/>
      <c r="O80" s="71"/>
      <c r="P80" s="71"/>
      <c r="Q80" s="71"/>
      <c r="R80" s="71"/>
      <c r="S80" s="71"/>
      <c r="T80" s="71"/>
      <c r="U80" s="71"/>
      <c r="V80" s="71"/>
      <c r="W80" s="71"/>
      <c r="X80" s="71"/>
      <c r="AA80" s="71"/>
      <c r="AB80" s="71"/>
      <c r="AC80" s="71"/>
    </row>
    <row r="81" spans="1:29" x14ac:dyDescent="0.3">
      <c r="A81" s="71"/>
      <c r="B81" s="71"/>
      <c r="C81" s="71"/>
      <c r="D81" s="71"/>
      <c r="E81" s="71"/>
      <c r="F81" s="71"/>
      <c r="G81" s="71"/>
      <c r="H81" s="71"/>
      <c r="I81" s="71"/>
      <c r="J81" s="71"/>
      <c r="K81" s="71"/>
      <c r="L81" s="71"/>
      <c r="M81" s="71"/>
      <c r="N81" s="71"/>
      <c r="O81" s="71"/>
      <c r="P81" s="71"/>
      <c r="Q81" s="71"/>
      <c r="R81" s="71"/>
      <c r="S81" s="71"/>
      <c r="T81" s="71"/>
      <c r="U81" s="71"/>
      <c r="V81" s="71"/>
      <c r="W81" s="71"/>
      <c r="X81" s="71"/>
      <c r="AA81" s="71"/>
      <c r="AB81" s="71"/>
      <c r="AC81" s="71"/>
    </row>
    <row r="82" spans="1:29" x14ac:dyDescent="0.3">
      <c r="A82" s="71"/>
      <c r="B82" s="71"/>
      <c r="C82" s="71"/>
      <c r="D82" s="71"/>
      <c r="E82" s="71"/>
      <c r="F82" s="71"/>
      <c r="G82" s="71"/>
      <c r="H82" s="71"/>
      <c r="I82" s="71"/>
      <c r="J82" s="71"/>
      <c r="K82" s="71"/>
      <c r="L82" s="71"/>
      <c r="M82" s="71"/>
      <c r="N82" s="71"/>
      <c r="O82" s="71"/>
      <c r="P82" s="71"/>
      <c r="Q82" s="71"/>
      <c r="R82" s="71"/>
      <c r="S82" s="71"/>
      <c r="T82" s="71"/>
      <c r="U82" s="71"/>
      <c r="V82" s="71"/>
      <c r="W82" s="71"/>
      <c r="X82" s="71"/>
      <c r="AA82" s="71"/>
      <c r="AB82" s="71"/>
      <c r="AC82" s="71"/>
    </row>
    <row r="83" spans="1:29" x14ac:dyDescent="0.3">
      <c r="A83" s="71"/>
      <c r="B83" s="71"/>
      <c r="C83" s="71"/>
      <c r="D83" s="71"/>
      <c r="E83" s="71"/>
      <c r="F83" s="71"/>
      <c r="G83" s="71"/>
      <c r="H83" s="71"/>
      <c r="I83" s="71"/>
      <c r="J83" s="71"/>
      <c r="K83" s="71"/>
      <c r="L83" s="71"/>
      <c r="M83" s="71"/>
      <c r="N83" s="71"/>
      <c r="O83" s="71"/>
      <c r="P83" s="71"/>
      <c r="Q83" s="71"/>
      <c r="R83" s="71"/>
      <c r="S83" s="71"/>
      <c r="T83" s="71"/>
      <c r="U83" s="71"/>
      <c r="V83" s="71"/>
      <c r="W83" s="71"/>
      <c r="X83" s="71"/>
      <c r="AA83" s="71"/>
      <c r="AB83" s="71"/>
      <c r="AC83" s="71"/>
    </row>
    <row r="84" spans="1:29" x14ac:dyDescent="0.3">
      <c r="A84" s="71"/>
      <c r="B84" s="71"/>
      <c r="C84" s="71"/>
      <c r="D84" s="71"/>
      <c r="E84" s="71"/>
      <c r="F84" s="71"/>
      <c r="G84" s="71"/>
      <c r="H84" s="71"/>
      <c r="I84" s="71"/>
      <c r="J84" s="71"/>
      <c r="K84" s="71"/>
      <c r="L84" s="71"/>
      <c r="M84" s="71"/>
      <c r="N84" s="71"/>
      <c r="O84" s="71"/>
      <c r="P84" s="71"/>
      <c r="Q84" s="71"/>
      <c r="R84" s="71"/>
      <c r="S84" s="71"/>
      <c r="T84" s="71"/>
      <c r="U84" s="71"/>
      <c r="V84" s="71"/>
      <c r="W84" s="71"/>
      <c r="X84" s="71"/>
      <c r="AA84" s="71"/>
      <c r="AB84" s="71"/>
      <c r="AC84" s="71"/>
    </row>
    <row r="85" spans="1:29" x14ac:dyDescent="0.3">
      <c r="A85" s="71"/>
      <c r="B85" s="71"/>
      <c r="C85" s="71"/>
      <c r="D85" s="71"/>
      <c r="E85" s="71"/>
      <c r="F85" s="71"/>
      <c r="G85" s="71"/>
      <c r="H85" s="71"/>
      <c r="I85" s="71"/>
      <c r="J85" s="71"/>
      <c r="K85" s="71"/>
      <c r="L85" s="71"/>
      <c r="M85" s="71"/>
      <c r="N85" s="71"/>
      <c r="O85" s="71"/>
      <c r="P85" s="71"/>
      <c r="Q85" s="71"/>
      <c r="R85" s="71"/>
      <c r="S85" s="71"/>
      <c r="T85" s="71"/>
      <c r="U85" s="71"/>
      <c r="V85" s="71"/>
      <c r="W85" s="71"/>
      <c r="X85" s="71"/>
      <c r="AA85" s="71"/>
      <c r="AB85" s="71"/>
      <c r="AC85" s="71"/>
    </row>
    <row r="86" spans="1:29" x14ac:dyDescent="0.3">
      <c r="A86" s="71"/>
      <c r="B86" s="71"/>
      <c r="C86" s="71"/>
      <c r="D86" s="71"/>
      <c r="E86" s="71"/>
      <c r="F86" s="71"/>
      <c r="G86" s="71"/>
      <c r="H86" s="71"/>
      <c r="I86" s="71"/>
      <c r="J86" s="71"/>
      <c r="K86" s="71"/>
      <c r="L86" s="71"/>
      <c r="M86" s="71"/>
      <c r="N86" s="71"/>
      <c r="O86" s="71"/>
      <c r="P86" s="71"/>
      <c r="Q86" s="71"/>
      <c r="R86" s="71"/>
      <c r="S86" s="71"/>
      <c r="T86" s="71"/>
      <c r="U86" s="71"/>
      <c r="V86" s="71"/>
      <c r="W86" s="71"/>
      <c r="X86" s="71"/>
      <c r="AA86" s="71"/>
      <c r="AB86" s="71"/>
      <c r="AC86" s="71"/>
    </row>
    <row r="87" spans="1:29" x14ac:dyDescent="0.3">
      <c r="A87" s="71"/>
      <c r="B87" s="71"/>
      <c r="C87" s="71"/>
      <c r="D87" s="71"/>
      <c r="E87" s="71"/>
      <c r="F87" s="71"/>
      <c r="G87" s="71"/>
      <c r="H87" s="71"/>
      <c r="I87" s="71"/>
      <c r="J87" s="71"/>
      <c r="K87" s="71"/>
      <c r="L87" s="71"/>
      <c r="M87" s="71"/>
      <c r="N87" s="71"/>
      <c r="O87" s="71"/>
      <c r="P87" s="71"/>
      <c r="Q87" s="71"/>
      <c r="R87" s="71"/>
      <c r="S87" s="71"/>
      <c r="T87" s="71"/>
      <c r="U87" s="71"/>
      <c r="V87" s="71"/>
      <c r="W87" s="71"/>
      <c r="X87" s="71"/>
      <c r="AA87" s="71"/>
      <c r="AB87" s="71"/>
      <c r="AC87" s="71"/>
    </row>
    <row r="88" spans="1:29" x14ac:dyDescent="0.3">
      <c r="A88" s="71"/>
      <c r="B88" s="71"/>
      <c r="C88" s="71"/>
      <c r="D88" s="71"/>
      <c r="E88" s="71"/>
      <c r="F88" s="71"/>
      <c r="G88" s="71"/>
      <c r="H88" s="71"/>
      <c r="I88" s="71"/>
      <c r="J88" s="71"/>
      <c r="K88" s="71"/>
      <c r="L88" s="71"/>
      <c r="M88" s="71"/>
      <c r="N88" s="71"/>
      <c r="O88" s="71"/>
      <c r="P88" s="71"/>
      <c r="Q88" s="71"/>
      <c r="R88" s="71"/>
      <c r="S88" s="71"/>
      <c r="T88" s="71"/>
      <c r="U88" s="71"/>
      <c r="V88" s="71"/>
      <c r="W88" s="71"/>
      <c r="X88" s="71"/>
      <c r="AA88" s="71"/>
      <c r="AB88" s="71"/>
      <c r="AC88" s="71"/>
    </row>
    <row r="89" spans="1:29" x14ac:dyDescent="0.3">
      <c r="A89" s="71"/>
      <c r="B89" s="71"/>
      <c r="C89" s="71"/>
      <c r="D89" s="71"/>
      <c r="E89" s="71"/>
      <c r="F89" s="71"/>
      <c r="G89" s="71"/>
      <c r="H89" s="71"/>
      <c r="I89" s="71"/>
      <c r="J89" s="71"/>
      <c r="K89" s="71"/>
      <c r="L89" s="71"/>
      <c r="M89" s="71"/>
      <c r="N89" s="71"/>
      <c r="O89" s="71"/>
      <c r="P89" s="71"/>
      <c r="Q89" s="71"/>
      <c r="R89" s="71"/>
      <c r="S89" s="71"/>
      <c r="T89" s="71"/>
      <c r="U89" s="71"/>
      <c r="V89" s="71"/>
      <c r="W89" s="71"/>
      <c r="X89" s="71"/>
      <c r="AA89" s="71"/>
      <c r="AB89" s="71"/>
      <c r="AC89" s="71"/>
    </row>
    <row r="90" spans="1:29" x14ac:dyDescent="0.3">
      <c r="A90" s="71"/>
      <c r="B90" s="71"/>
      <c r="C90" s="71"/>
      <c r="D90" s="71"/>
      <c r="E90" s="71"/>
      <c r="F90" s="71"/>
      <c r="G90" s="71"/>
      <c r="H90" s="71"/>
      <c r="I90" s="71"/>
      <c r="J90" s="71"/>
      <c r="K90" s="71"/>
      <c r="L90" s="71"/>
      <c r="M90" s="71"/>
      <c r="N90" s="71"/>
      <c r="O90" s="71"/>
      <c r="P90" s="71"/>
      <c r="Q90" s="71"/>
      <c r="R90" s="71"/>
      <c r="S90" s="71"/>
      <c r="T90" s="71"/>
      <c r="U90" s="71"/>
      <c r="V90" s="71"/>
      <c r="W90" s="71"/>
      <c r="X90" s="71"/>
      <c r="AA90" s="71"/>
      <c r="AB90" s="71"/>
      <c r="AC90" s="71"/>
    </row>
    <row r="91" spans="1:29" x14ac:dyDescent="0.3">
      <c r="A91" s="71"/>
      <c r="B91" s="71"/>
      <c r="C91" s="71"/>
      <c r="D91" s="71"/>
      <c r="E91" s="71"/>
      <c r="F91" s="71"/>
      <c r="G91" s="71"/>
      <c r="H91" s="71"/>
      <c r="I91" s="71"/>
      <c r="J91" s="71"/>
      <c r="K91" s="71"/>
      <c r="L91" s="71"/>
      <c r="M91" s="71"/>
      <c r="N91" s="71"/>
      <c r="O91" s="71"/>
      <c r="P91" s="71"/>
      <c r="Q91" s="71"/>
      <c r="R91" s="71"/>
      <c r="S91" s="71"/>
      <c r="T91" s="71"/>
      <c r="U91" s="71"/>
      <c r="V91" s="71"/>
      <c r="W91" s="71"/>
      <c r="X91" s="71"/>
      <c r="AA91" s="71"/>
      <c r="AB91" s="71"/>
      <c r="AC91" s="71"/>
    </row>
    <row r="92" spans="1:29" x14ac:dyDescent="0.3">
      <c r="A92" s="71"/>
      <c r="B92" s="71"/>
      <c r="C92" s="71"/>
      <c r="D92" s="71"/>
      <c r="E92" s="71"/>
      <c r="F92" s="71"/>
      <c r="G92" s="71"/>
      <c r="H92" s="71"/>
      <c r="I92" s="71"/>
      <c r="J92" s="71"/>
      <c r="K92" s="71"/>
      <c r="L92" s="71"/>
      <c r="M92" s="71"/>
      <c r="N92" s="71"/>
      <c r="O92" s="71"/>
      <c r="P92" s="71"/>
      <c r="Q92" s="71"/>
      <c r="R92" s="71"/>
      <c r="S92" s="71"/>
      <c r="T92" s="71"/>
      <c r="U92" s="71"/>
      <c r="V92" s="71"/>
      <c r="W92" s="71"/>
      <c r="X92" s="71"/>
      <c r="AA92" s="71"/>
      <c r="AB92" s="71"/>
      <c r="AC92" s="71"/>
    </row>
    <row r="93" spans="1:29" x14ac:dyDescent="0.3">
      <c r="A93" s="71"/>
      <c r="B93" s="71"/>
      <c r="C93" s="71"/>
      <c r="D93" s="71"/>
      <c r="E93" s="71"/>
      <c r="F93" s="71"/>
      <c r="G93" s="71"/>
      <c r="H93" s="71"/>
      <c r="I93" s="71"/>
      <c r="J93" s="71"/>
      <c r="K93" s="71"/>
      <c r="L93" s="71"/>
      <c r="M93" s="71"/>
      <c r="N93" s="71"/>
      <c r="O93" s="71"/>
      <c r="P93" s="71"/>
      <c r="Q93" s="71"/>
      <c r="R93" s="71"/>
      <c r="S93" s="71"/>
      <c r="T93" s="71"/>
      <c r="U93" s="71"/>
      <c r="V93" s="71"/>
      <c r="W93" s="71"/>
      <c r="X93" s="71"/>
      <c r="AA93" s="71"/>
      <c r="AB93" s="71"/>
      <c r="AC93" s="71"/>
    </row>
    <row r="94" spans="1:29" x14ac:dyDescent="0.3">
      <c r="A94" s="71"/>
      <c r="B94" s="71"/>
      <c r="C94" s="71"/>
      <c r="D94" s="71"/>
      <c r="E94" s="71"/>
      <c r="F94" s="71"/>
      <c r="G94" s="71"/>
      <c r="H94" s="71"/>
      <c r="I94" s="71"/>
      <c r="J94" s="71"/>
      <c r="K94" s="71"/>
      <c r="L94" s="71"/>
      <c r="M94" s="71"/>
      <c r="N94" s="71"/>
      <c r="O94" s="71"/>
      <c r="P94" s="71"/>
      <c r="Q94" s="71"/>
      <c r="R94" s="71"/>
      <c r="S94" s="71"/>
      <c r="T94" s="71"/>
      <c r="U94" s="71"/>
      <c r="V94" s="71"/>
      <c r="W94" s="71"/>
      <c r="X94" s="71"/>
      <c r="AA94" s="71"/>
      <c r="AB94" s="71"/>
      <c r="AC94" s="71"/>
    </row>
    <row r="95" spans="1:29" x14ac:dyDescent="0.3">
      <c r="A95" s="71"/>
      <c r="B95" s="71"/>
      <c r="C95" s="71"/>
      <c r="D95" s="71"/>
      <c r="E95" s="71"/>
      <c r="F95" s="71"/>
      <c r="G95" s="71"/>
      <c r="H95" s="71"/>
      <c r="I95" s="71"/>
      <c r="J95" s="71"/>
      <c r="K95" s="71"/>
      <c r="L95" s="71"/>
      <c r="M95" s="71"/>
      <c r="N95" s="71"/>
      <c r="O95" s="71"/>
      <c r="P95" s="71"/>
      <c r="Q95" s="71"/>
      <c r="R95" s="71"/>
      <c r="S95" s="71"/>
      <c r="T95" s="71"/>
      <c r="U95" s="71"/>
      <c r="V95" s="71"/>
      <c r="W95" s="71"/>
      <c r="X95" s="71"/>
      <c r="AA95" s="71"/>
      <c r="AB95" s="71"/>
      <c r="AC95" s="71"/>
    </row>
    <row r="96" spans="1:29" x14ac:dyDescent="0.3">
      <c r="A96" s="71"/>
      <c r="B96" s="71"/>
      <c r="C96" s="71"/>
      <c r="D96" s="71"/>
      <c r="E96" s="71"/>
      <c r="F96" s="71"/>
      <c r="G96" s="71"/>
      <c r="H96" s="71"/>
      <c r="I96" s="71"/>
      <c r="J96" s="71"/>
      <c r="K96" s="71"/>
      <c r="L96" s="71"/>
      <c r="M96" s="71"/>
      <c r="N96" s="71"/>
      <c r="O96" s="71"/>
      <c r="P96" s="71"/>
      <c r="Q96" s="71"/>
      <c r="R96" s="71"/>
      <c r="S96" s="71"/>
      <c r="T96" s="71"/>
      <c r="U96" s="71"/>
      <c r="V96" s="71"/>
      <c r="W96" s="71"/>
      <c r="X96" s="71"/>
      <c r="AA96" s="71"/>
      <c r="AB96" s="71"/>
      <c r="AC96" s="71"/>
    </row>
    <row r="97" spans="1:29" x14ac:dyDescent="0.3">
      <c r="A97" s="71"/>
      <c r="B97" s="71"/>
      <c r="C97" s="71"/>
      <c r="D97" s="71"/>
      <c r="E97" s="71"/>
      <c r="F97" s="71"/>
      <c r="G97" s="71"/>
      <c r="H97" s="71"/>
      <c r="I97" s="71"/>
      <c r="J97" s="71"/>
      <c r="K97" s="71"/>
      <c r="L97" s="71"/>
      <c r="M97" s="71"/>
      <c r="N97" s="71"/>
      <c r="O97" s="71"/>
      <c r="P97" s="71"/>
      <c r="Q97" s="71"/>
      <c r="R97" s="71"/>
      <c r="S97" s="71"/>
      <c r="T97" s="71"/>
      <c r="U97" s="71"/>
      <c r="V97" s="71"/>
      <c r="W97" s="71"/>
      <c r="X97" s="71"/>
      <c r="AA97" s="71"/>
      <c r="AB97" s="71"/>
      <c r="AC97" s="71"/>
    </row>
    <row r="98" spans="1:29" x14ac:dyDescent="0.3">
      <c r="A98" s="71"/>
      <c r="B98" s="71"/>
      <c r="C98" s="71"/>
      <c r="D98" s="71"/>
      <c r="E98" s="71"/>
      <c r="F98" s="71"/>
      <c r="G98" s="71"/>
      <c r="H98" s="71"/>
      <c r="I98" s="71"/>
      <c r="J98" s="71"/>
      <c r="K98" s="71"/>
      <c r="L98" s="71"/>
      <c r="M98" s="71"/>
      <c r="N98" s="71"/>
      <c r="O98" s="71"/>
      <c r="P98" s="71"/>
      <c r="Q98" s="71"/>
      <c r="R98" s="71"/>
      <c r="S98" s="71"/>
      <c r="T98" s="71"/>
      <c r="U98" s="71"/>
      <c r="V98" s="71"/>
      <c r="W98" s="71"/>
      <c r="X98" s="71"/>
      <c r="AA98" s="71"/>
      <c r="AB98" s="71"/>
      <c r="AC98" s="71"/>
    </row>
    <row r="99" spans="1:29" x14ac:dyDescent="0.3">
      <c r="A99" s="71"/>
      <c r="B99" s="71"/>
      <c r="C99" s="71"/>
      <c r="D99" s="71"/>
      <c r="E99" s="71"/>
      <c r="F99" s="71"/>
      <c r="G99" s="71"/>
      <c r="H99" s="71"/>
      <c r="I99" s="71"/>
      <c r="J99" s="71"/>
      <c r="K99" s="71"/>
      <c r="L99" s="71"/>
      <c r="M99" s="71"/>
      <c r="N99" s="71"/>
      <c r="O99" s="71"/>
      <c r="P99" s="71"/>
      <c r="Q99" s="71"/>
      <c r="R99" s="71"/>
      <c r="S99" s="71"/>
      <c r="T99" s="71"/>
      <c r="U99" s="71"/>
      <c r="V99" s="71"/>
      <c r="W99" s="71"/>
      <c r="X99" s="71"/>
      <c r="AA99" s="71"/>
      <c r="AB99" s="71"/>
      <c r="AC99" s="71"/>
    </row>
    <row r="100" spans="1:29" x14ac:dyDescent="0.3">
      <c r="A100" s="71"/>
      <c r="B100" s="71"/>
      <c r="C100" s="71"/>
      <c r="D100" s="71"/>
      <c r="E100" s="71"/>
      <c r="F100" s="71"/>
      <c r="G100" s="71"/>
      <c r="H100" s="71"/>
      <c r="I100" s="71"/>
      <c r="J100" s="71"/>
      <c r="K100" s="71"/>
      <c r="L100" s="71"/>
      <c r="M100" s="71"/>
      <c r="N100" s="71"/>
      <c r="O100" s="71"/>
      <c r="P100" s="71"/>
      <c r="Q100" s="71"/>
      <c r="R100" s="71"/>
      <c r="S100" s="71"/>
      <c r="T100" s="71"/>
      <c r="U100" s="71"/>
      <c r="V100" s="71"/>
      <c r="W100" s="71"/>
      <c r="X100" s="71"/>
      <c r="AA100" s="71"/>
      <c r="AB100" s="71"/>
      <c r="AC100" s="71"/>
    </row>
    <row r="101" spans="1:29" x14ac:dyDescent="0.3">
      <c r="A101" s="71"/>
      <c r="B101" s="71"/>
      <c r="C101" s="71"/>
      <c r="D101" s="71"/>
      <c r="E101" s="71"/>
      <c r="F101" s="71"/>
      <c r="G101" s="71"/>
      <c r="H101" s="71"/>
      <c r="I101" s="71"/>
      <c r="J101" s="71"/>
      <c r="K101" s="71"/>
      <c r="L101" s="71"/>
      <c r="M101" s="71"/>
      <c r="N101" s="71"/>
      <c r="O101" s="71"/>
      <c r="P101" s="71"/>
      <c r="Q101" s="71"/>
      <c r="R101" s="71"/>
      <c r="S101" s="71"/>
      <c r="T101" s="71"/>
      <c r="U101" s="71"/>
      <c r="V101" s="71"/>
      <c r="W101" s="71"/>
      <c r="X101" s="71"/>
      <c r="AA101" s="71"/>
      <c r="AB101" s="71"/>
      <c r="AC101" s="71"/>
    </row>
    <row r="102" spans="1:29" x14ac:dyDescent="0.3">
      <c r="A102" s="71"/>
      <c r="B102" s="71"/>
      <c r="C102" s="71"/>
      <c r="D102" s="71"/>
      <c r="E102" s="71"/>
      <c r="F102" s="71"/>
      <c r="G102" s="71"/>
      <c r="H102" s="71"/>
      <c r="I102" s="71"/>
      <c r="J102" s="71"/>
      <c r="K102" s="71"/>
      <c r="L102" s="71"/>
      <c r="M102" s="71"/>
      <c r="N102" s="71"/>
      <c r="O102" s="71"/>
      <c r="P102" s="71"/>
      <c r="Q102" s="71"/>
      <c r="R102" s="71"/>
      <c r="S102" s="71"/>
      <c r="T102" s="71"/>
      <c r="U102" s="71"/>
      <c r="V102" s="71"/>
      <c r="W102" s="71"/>
      <c r="X102" s="71"/>
      <c r="AA102" s="71"/>
      <c r="AB102" s="71"/>
      <c r="AC102" s="71"/>
    </row>
    <row r="103" spans="1:29" x14ac:dyDescent="0.3">
      <c r="A103" s="71"/>
      <c r="B103" s="71"/>
      <c r="C103" s="71"/>
      <c r="D103" s="71"/>
      <c r="E103" s="71"/>
      <c r="F103" s="71"/>
      <c r="G103" s="71"/>
      <c r="H103" s="71"/>
      <c r="I103" s="71"/>
      <c r="J103" s="71"/>
      <c r="K103" s="71"/>
      <c r="L103" s="71"/>
      <c r="M103" s="71"/>
      <c r="N103" s="71"/>
      <c r="O103" s="71"/>
      <c r="P103" s="71"/>
      <c r="Q103" s="71"/>
      <c r="R103" s="71"/>
      <c r="S103" s="71"/>
      <c r="T103" s="71"/>
      <c r="U103" s="71"/>
      <c r="V103" s="71"/>
      <c r="W103" s="71"/>
      <c r="X103" s="71"/>
      <c r="AA103" s="71"/>
      <c r="AB103" s="71"/>
      <c r="AC103" s="71"/>
    </row>
    <row r="104" spans="1:29" x14ac:dyDescent="0.3">
      <c r="A104" s="71"/>
      <c r="B104" s="71"/>
      <c r="C104" s="71"/>
      <c r="D104" s="71"/>
      <c r="E104" s="71"/>
      <c r="F104" s="71"/>
      <c r="G104" s="71"/>
      <c r="H104" s="71"/>
      <c r="I104" s="71"/>
      <c r="J104" s="71"/>
      <c r="K104" s="71"/>
      <c r="L104" s="71"/>
      <c r="M104" s="71"/>
      <c r="N104" s="71"/>
      <c r="O104" s="71"/>
      <c r="P104" s="71"/>
      <c r="Q104" s="71"/>
      <c r="R104" s="71"/>
      <c r="S104" s="71"/>
      <c r="T104" s="71"/>
      <c r="U104" s="71"/>
      <c r="V104" s="71"/>
      <c r="W104" s="71"/>
      <c r="X104" s="71"/>
      <c r="AA104" s="71"/>
      <c r="AB104" s="71"/>
      <c r="AC104" s="71"/>
    </row>
    <row r="105" spans="1:29" x14ac:dyDescent="0.3">
      <c r="A105" s="71"/>
      <c r="B105" s="71"/>
      <c r="C105" s="71"/>
      <c r="D105" s="71"/>
      <c r="E105" s="71"/>
      <c r="F105" s="71"/>
      <c r="G105" s="71"/>
      <c r="H105" s="71"/>
      <c r="I105" s="71"/>
      <c r="J105" s="71"/>
      <c r="K105" s="71"/>
      <c r="L105" s="71"/>
      <c r="M105" s="71"/>
      <c r="N105" s="71"/>
      <c r="O105" s="71"/>
      <c r="P105" s="71"/>
      <c r="Q105" s="71"/>
      <c r="R105" s="71"/>
      <c r="S105" s="71"/>
      <c r="T105" s="71"/>
      <c r="U105" s="71"/>
      <c r="V105" s="71"/>
      <c r="W105" s="71"/>
      <c r="X105" s="71"/>
      <c r="AA105" s="71"/>
      <c r="AB105" s="71"/>
      <c r="AC105" s="71"/>
    </row>
    <row r="106" spans="1:29" x14ac:dyDescent="0.3">
      <c r="A106" s="71"/>
      <c r="B106" s="71"/>
      <c r="C106" s="71"/>
      <c r="D106" s="71"/>
      <c r="E106" s="71"/>
      <c r="F106" s="71"/>
      <c r="G106" s="71"/>
      <c r="H106" s="71"/>
      <c r="I106" s="71"/>
      <c r="J106" s="71"/>
      <c r="K106" s="71"/>
      <c r="L106" s="71"/>
      <c r="M106" s="71"/>
      <c r="N106" s="71"/>
      <c r="O106" s="71"/>
      <c r="P106" s="71"/>
      <c r="Q106" s="71"/>
      <c r="R106" s="71"/>
      <c r="S106" s="71"/>
      <c r="T106" s="71"/>
      <c r="U106" s="71"/>
      <c r="V106" s="71"/>
      <c r="W106" s="71"/>
      <c r="X106" s="71"/>
      <c r="AA106" s="71"/>
      <c r="AB106" s="71"/>
      <c r="AC106" s="71"/>
    </row>
    <row r="107" spans="1:29" x14ac:dyDescent="0.3">
      <c r="A107" s="71"/>
      <c r="B107" s="71"/>
      <c r="C107" s="71"/>
      <c r="D107" s="71"/>
      <c r="E107" s="71"/>
      <c r="F107" s="71"/>
      <c r="G107" s="71"/>
      <c r="H107" s="71"/>
      <c r="I107" s="71"/>
      <c r="J107" s="71"/>
      <c r="K107" s="71"/>
      <c r="L107" s="71"/>
      <c r="M107" s="71"/>
      <c r="N107" s="71"/>
      <c r="O107" s="71"/>
      <c r="P107" s="71"/>
      <c r="Q107" s="71"/>
      <c r="R107" s="71"/>
      <c r="S107" s="71"/>
      <c r="T107" s="71"/>
      <c r="U107" s="71"/>
      <c r="V107" s="71"/>
      <c r="W107" s="71"/>
      <c r="X107" s="71"/>
      <c r="AA107" s="71"/>
      <c r="AB107" s="71"/>
      <c r="AC107" s="71"/>
    </row>
    <row r="108" spans="1:29" x14ac:dyDescent="0.3">
      <c r="A108" s="71"/>
      <c r="B108" s="71"/>
      <c r="C108" s="71"/>
      <c r="D108" s="71"/>
      <c r="E108" s="71"/>
      <c r="F108" s="71"/>
      <c r="G108" s="71"/>
      <c r="H108" s="71"/>
      <c r="I108" s="71"/>
      <c r="J108" s="71"/>
      <c r="K108" s="71"/>
      <c r="L108" s="71"/>
      <c r="M108" s="71"/>
      <c r="N108" s="71"/>
      <c r="O108" s="71"/>
      <c r="P108" s="71"/>
      <c r="Q108" s="71"/>
      <c r="R108" s="71"/>
      <c r="S108" s="71"/>
      <c r="T108" s="71"/>
      <c r="U108" s="71"/>
      <c r="V108" s="71"/>
      <c r="W108" s="71"/>
      <c r="X108" s="71"/>
      <c r="AA108" s="71"/>
      <c r="AB108" s="71"/>
      <c r="AC108" s="71"/>
    </row>
    <row r="109" spans="1:29" x14ac:dyDescent="0.3">
      <c r="A109" s="71"/>
      <c r="B109" s="71"/>
      <c r="C109" s="71"/>
      <c r="D109" s="71"/>
      <c r="E109" s="71"/>
      <c r="F109" s="71"/>
      <c r="G109" s="71"/>
      <c r="H109" s="71"/>
      <c r="I109" s="71"/>
      <c r="J109" s="71"/>
      <c r="K109" s="71"/>
      <c r="L109" s="71"/>
      <c r="M109" s="71"/>
      <c r="N109" s="71"/>
      <c r="O109" s="71"/>
      <c r="P109" s="71"/>
      <c r="Q109" s="71"/>
      <c r="R109" s="71"/>
      <c r="S109" s="71"/>
      <c r="T109" s="71"/>
      <c r="U109" s="71"/>
      <c r="V109" s="71"/>
      <c r="W109" s="71"/>
      <c r="X109" s="71"/>
      <c r="AA109" s="71"/>
      <c r="AB109" s="71"/>
      <c r="AC109" s="71"/>
    </row>
    <row r="110" spans="1:29" x14ac:dyDescent="0.3">
      <c r="A110" s="71"/>
      <c r="B110" s="71"/>
      <c r="C110" s="71"/>
      <c r="D110" s="71"/>
      <c r="E110" s="71"/>
      <c r="F110" s="71"/>
      <c r="G110" s="71"/>
      <c r="H110" s="71"/>
      <c r="I110" s="71"/>
      <c r="J110" s="71"/>
      <c r="K110" s="71"/>
      <c r="L110" s="71"/>
      <c r="M110" s="71"/>
      <c r="N110" s="71"/>
      <c r="O110" s="71"/>
      <c r="P110" s="71"/>
      <c r="Q110" s="71"/>
      <c r="R110" s="71"/>
      <c r="S110" s="71"/>
      <c r="T110" s="71"/>
      <c r="U110" s="71"/>
      <c r="V110" s="71"/>
      <c r="W110" s="71"/>
      <c r="X110" s="71"/>
      <c r="AA110" s="71"/>
      <c r="AB110" s="71"/>
      <c r="AC110" s="71"/>
    </row>
    <row r="111" spans="1:29" x14ac:dyDescent="0.3">
      <c r="A111" s="71"/>
      <c r="B111" s="71"/>
      <c r="C111" s="71"/>
      <c r="D111" s="71"/>
      <c r="E111" s="71"/>
      <c r="F111" s="71"/>
      <c r="G111" s="71"/>
      <c r="H111" s="71"/>
      <c r="I111" s="71"/>
      <c r="J111" s="71"/>
      <c r="K111" s="71"/>
      <c r="L111" s="71"/>
      <c r="M111" s="71"/>
      <c r="N111" s="71"/>
      <c r="O111" s="71"/>
      <c r="P111" s="71"/>
      <c r="Q111" s="71"/>
      <c r="R111" s="71"/>
      <c r="S111" s="71"/>
      <c r="T111" s="71"/>
      <c r="U111" s="71"/>
      <c r="V111" s="71"/>
      <c r="W111" s="71"/>
      <c r="X111" s="71"/>
      <c r="AA111" s="71"/>
      <c r="AB111" s="71"/>
      <c r="AC111" s="71"/>
    </row>
    <row r="112" spans="1:29" x14ac:dyDescent="0.3">
      <c r="A112" s="71"/>
      <c r="B112" s="71"/>
      <c r="C112" s="71"/>
      <c r="D112" s="71"/>
      <c r="E112" s="71"/>
      <c r="F112" s="71"/>
      <c r="G112" s="71"/>
      <c r="H112" s="71"/>
      <c r="I112" s="71"/>
      <c r="J112" s="71"/>
      <c r="K112" s="71"/>
      <c r="L112" s="71"/>
      <c r="M112" s="71"/>
      <c r="N112" s="71"/>
      <c r="O112" s="71"/>
      <c r="P112" s="71"/>
      <c r="Q112" s="71"/>
      <c r="R112" s="71"/>
      <c r="S112" s="71"/>
      <c r="T112" s="71"/>
      <c r="U112" s="71"/>
      <c r="V112" s="71"/>
      <c r="W112" s="71"/>
      <c r="X112" s="71"/>
      <c r="AA112" s="71"/>
      <c r="AB112" s="71"/>
      <c r="AC112" s="71"/>
    </row>
    <row r="113" spans="1:29" x14ac:dyDescent="0.3">
      <c r="A113" s="71"/>
      <c r="B113" s="71"/>
      <c r="C113" s="71"/>
      <c r="D113" s="71"/>
      <c r="E113" s="71"/>
      <c r="F113" s="71"/>
      <c r="G113" s="71"/>
      <c r="H113" s="71"/>
      <c r="I113" s="71"/>
      <c r="J113" s="71"/>
      <c r="K113" s="71"/>
      <c r="L113" s="71"/>
      <c r="M113" s="71"/>
      <c r="N113" s="71"/>
      <c r="O113" s="71"/>
      <c r="P113" s="71"/>
      <c r="Q113" s="71"/>
      <c r="R113" s="71"/>
      <c r="S113" s="71"/>
      <c r="T113" s="71"/>
      <c r="U113" s="71"/>
      <c r="V113" s="71"/>
      <c r="W113" s="71"/>
      <c r="X113" s="71"/>
      <c r="AA113" s="71"/>
      <c r="AB113" s="71"/>
      <c r="AC113" s="71"/>
    </row>
    <row r="114" spans="1:29" x14ac:dyDescent="0.3">
      <c r="A114" s="71"/>
      <c r="B114" s="71"/>
      <c r="C114" s="71"/>
      <c r="D114" s="71"/>
      <c r="E114" s="71"/>
      <c r="F114" s="71"/>
      <c r="G114" s="71"/>
      <c r="H114" s="71"/>
      <c r="I114" s="71"/>
      <c r="J114" s="71"/>
      <c r="K114" s="71"/>
      <c r="L114" s="71"/>
      <c r="M114" s="71"/>
      <c r="N114" s="71"/>
      <c r="O114" s="71"/>
      <c r="P114" s="71"/>
      <c r="Q114" s="71"/>
      <c r="R114" s="71"/>
      <c r="S114" s="71"/>
      <c r="T114" s="71"/>
      <c r="U114" s="71"/>
      <c r="V114" s="71"/>
      <c r="W114" s="71"/>
      <c r="X114" s="71"/>
      <c r="AA114" s="71"/>
      <c r="AB114" s="71"/>
      <c r="AC114" s="71"/>
    </row>
    <row r="115" spans="1:29" x14ac:dyDescent="0.3">
      <c r="A115" s="71"/>
      <c r="B115" s="71"/>
      <c r="C115" s="71"/>
      <c r="D115" s="71"/>
      <c r="E115" s="71"/>
      <c r="F115" s="71"/>
      <c r="G115" s="71"/>
      <c r="H115" s="71"/>
      <c r="I115" s="71"/>
      <c r="J115" s="71"/>
      <c r="K115" s="71"/>
      <c r="L115" s="71"/>
      <c r="M115" s="71"/>
      <c r="N115" s="71"/>
      <c r="O115" s="71"/>
      <c r="P115" s="71"/>
      <c r="Q115" s="71"/>
      <c r="R115" s="71"/>
      <c r="S115" s="71"/>
      <c r="T115" s="71"/>
      <c r="U115" s="71"/>
      <c r="V115" s="71"/>
      <c r="W115" s="71"/>
      <c r="X115" s="71"/>
      <c r="AA115" s="71"/>
      <c r="AB115" s="71"/>
      <c r="AC115" s="71"/>
    </row>
    <row r="116" spans="1:29" x14ac:dyDescent="0.3">
      <c r="A116" s="71"/>
      <c r="B116" s="71"/>
      <c r="C116" s="71"/>
      <c r="D116" s="71"/>
      <c r="E116" s="71"/>
      <c r="F116" s="71"/>
      <c r="G116" s="71"/>
      <c r="H116" s="71"/>
      <c r="I116" s="71"/>
      <c r="J116" s="71"/>
      <c r="K116" s="71"/>
      <c r="L116" s="71"/>
      <c r="M116" s="71"/>
      <c r="N116" s="71"/>
      <c r="O116" s="71"/>
      <c r="P116" s="71"/>
      <c r="Q116" s="71"/>
      <c r="R116" s="71"/>
      <c r="S116" s="71"/>
      <c r="T116" s="71"/>
      <c r="U116" s="71"/>
      <c r="V116" s="71"/>
      <c r="W116" s="71"/>
      <c r="X116" s="71"/>
      <c r="AA116" s="71"/>
      <c r="AB116" s="71"/>
      <c r="AC116" s="71"/>
    </row>
    <row r="117" spans="1:29" x14ac:dyDescent="0.3">
      <c r="A117" s="71"/>
      <c r="B117" s="71"/>
      <c r="C117" s="71"/>
      <c r="D117" s="71"/>
      <c r="E117" s="71"/>
      <c r="F117" s="71"/>
      <c r="G117" s="71"/>
      <c r="H117" s="71"/>
      <c r="I117" s="71"/>
      <c r="J117" s="71"/>
      <c r="K117" s="71"/>
      <c r="L117" s="71"/>
      <c r="M117" s="71"/>
      <c r="N117" s="71"/>
      <c r="O117" s="71"/>
      <c r="P117" s="71"/>
      <c r="Q117" s="71"/>
      <c r="R117" s="71"/>
      <c r="S117" s="71"/>
      <c r="T117" s="71"/>
      <c r="U117" s="71"/>
      <c r="V117" s="71"/>
      <c r="W117" s="71"/>
      <c r="X117" s="71"/>
      <c r="AA117" s="71"/>
      <c r="AB117" s="71"/>
      <c r="AC117" s="71"/>
    </row>
    <row r="118" spans="1:29" x14ac:dyDescent="0.3">
      <c r="A118" s="71"/>
      <c r="B118" s="71"/>
      <c r="C118" s="71"/>
      <c r="D118" s="71"/>
      <c r="E118" s="71"/>
      <c r="F118" s="71"/>
      <c r="G118" s="71"/>
      <c r="H118" s="71"/>
      <c r="I118" s="71"/>
      <c r="J118" s="71"/>
      <c r="K118" s="71"/>
      <c r="L118" s="71"/>
      <c r="M118" s="71"/>
      <c r="N118" s="71"/>
      <c r="O118" s="71"/>
      <c r="P118" s="71"/>
      <c r="Q118" s="71"/>
      <c r="R118" s="71"/>
      <c r="S118" s="71"/>
      <c r="T118" s="71"/>
      <c r="U118" s="71"/>
      <c r="V118" s="71"/>
      <c r="W118" s="71"/>
      <c r="X118" s="71"/>
      <c r="AA118" s="71"/>
      <c r="AB118" s="71"/>
      <c r="AC118" s="71"/>
    </row>
    <row r="119" spans="1:29" x14ac:dyDescent="0.3">
      <c r="A119" s="71"/>
      <c r="B119" s="71"/>
      <c r="C119" s="71"/>
      <c r="D119" s="71"/>
      <c r="E119" s="71"/>
      <c r="F119" s="71"/>
      <c r="G119" s="71"/>
      <c r="H119" s="71"/>
      <c r="I119" s="71"/>
      <c r="J119" s="71"/>
      <c r="K119" s="71"/>
      <c r="L119" s="71"/>
      <c r="M119" s="71"/>
      <c r="N119" s="71"/>
      <c r="O119" s="71"/>
      <c r="P119" s="71"/>
      <c r="Q119" s="71"/>
      <c r="R119" s="71"/>
      <c r="S119" s="71"/>
      <c r="T119" s="71"/>
      <c r="U119" s="71"/>
      <c r="V119" s="71"/>
      <c r="W119" s="71"/>
      <c r="X119" s="71"/>
      <c r="AA119" s="71"/>
      <c r="AB119" s="71"/>
      <c r="AC119" s="71"/>
    </row>
    <row r="120" spans="1:29" x14ac:dyDescent="0.3">
      <c r="A120" s="71"/>
      <c r="B120" s="71"/>
      <c r="C120" s="71"/>
      <c r="D120" s="71"/>
      <c r="E120" s="71"/>
      <c r="F120" s="71"/>
      <c r="G120" s="71"/>
      <c r="H120" s="71"/>
      <c r="I120" s="71"/>
      <c r="J120" s="71"/>
      <c r="K120" s="71"/>
      <c r="L120" s="71"/>
      <c r="M120" s="71"/>
      <c r="N120" s="71"/>
      <c r="O120" s="71"/>
      <c r="P120" s="71"/>
      <c r="Q120" s="71"/>
      <c r="R120" s="71"/>
      <c r="S120" s="71"/>
      <c r="T120" s="71"/>
      <c r="U120" s="71"/>
      <c r="V120" s="71"/>
      <c r="W120" s="71"/>
      <c r="X120" s="71"/>
      <c r="AA120" s="71"/>
      <c r="AB120" s="71"/>
      <c r="AC120" s="71"/>
    </row>
    <row r="121" spans="1:29" x14ac:dyDescent="0.3">
      <c r="A121" s="71"/>
      <c r="B121" s="71"/>
      <c r="C121" s="71"/>
      <c r="D121" s="71"/>
      <c r="E121" s="71"/>
      <c r="F121" s="71"/>
      <c r="G121" s="71"/>
      <c r="H121" s="71"/>
      <c r="I121" s="71"/>
      <c r="J121" s="71"/>
      <c r="K121" s="71"/>
      <c r="L121" s="71"/>
      <c r="M121" s="71"/>
      <c r="N121" s="71"/>
      <c r="O121" s="71"/>
      <c r="P121" s="71"/>
      <c r="Q121" s="71"/>
      <c r="R121" s="71"/>
      <c r="S121" s="71"/>
      <c r="T121" s="71"/>
      <c r="U121" s="71"/>
      <c r="V121" s="71"/>
      <c r="W121" s="71"/>
      <c r="X121" s="71"/>
      <c r="AA121" s="71"/>
      <c r="AB121" s="71"/>
      <c r="AC121" s="71"/>
    </row>
    <row r="122" spans="1:29" x14ac:dyDescent="0.3">
      <c r="A122" s="71"/>
      <c r="B122" s="71"/>
      <c r="C122" s="71"/>
      <c r="D122" s="71"/>
      <c r="E122" s="71"/>
      <c r="F122" s="71"/>
      <c r="G122" s="71"/>
      <c r="H122" s="71"/>
      <c r="I122" s="71"/>
      <c r="J122" s="71"/>
      <c r="K122" s="71"/>
      <c r="L122" s="71"/>
      <c r="M122" s="71"/>
      <c r="N122" s="71"/>
      <c r="O122" s="71"/>
      <c r="P122" s="71"/>
      <c r="Q122" s="71"/>
      <c r="R122" s="71"/>
      <c r="S122" s="71"/>
      <c r="T122" s="71"/>
      <c r="U122" s="71"/>
      <c r="V122" s="71"/>
      <c r="W122" s="71"/>
      <c r="X122" s="71"/>
      <c r="AA122" s="71"/>
      <c r="AB122" s="71"/>
      <c r="AC122" s="71"/>
    </row>
    <row r="123" spans="1:29" x14ac:dyDescent="0.3">
      <c r="A123" s="71"/>
      <c r="B123" s="71"/>
      <c r="C123" s="71"/>
      <c r="D123" s="71"/>
      <c r="E123" s="71"/>
      <c r="F123" s="71"/>
      <c r="G123" s="71"/>
      <c r="H123" s="71"/>
      <c r="I123" s="71"/>
      <c r="J123" s="71"/>
      <c r="K123" s="71"/>
      <c r="L123" s="71"/>
      <c r="M123" s="71"/>
      <c r="N123" s="71"/>
      <c r="O123" s="71"/>
      <c r="P123" s="71"/>
      <c r="Q123" s="71"/>
      <c r="R123" s="71"/>
      <c r="S123" s="71"/>
      <c r="T123" s="71"/>
      <c r="U123" s="71"/>
      <c r="V123" s="71"/>
      <c r="W123" s="71"/>
      <c r="X123" s="71"/>
      <c r="AA123" s="71"/>
      <c r="AB123" s="71"/>
      <c r="AC123" s="71"/>
    </row>
    <row r="124" spans="1:29" x14ac:dyDescent="0.3">
      <c r="A124" s="71"/>
      <c r="B124" s="71"/>
      <c r="C124" s="71"/>
      <c r="D124" s="71"/>
      <c r="E124" s="71"/>
      <c r="F124" s="71"/>
      <c r="G124" s="71"/>
      <c r="H124" s="71"/>
      <c r="I124" s="71"/>
      <c r="J124" s="71"/>
      <c r="K124" s="71"/>
      <c r="L124" s="71"/>
      <c r="M124" s="71"/>
      <c r="N124" s="71"/>
      <c r="O124" s="71"/>
      <c r="P124" s="71"/>
      <c r="Q124" s="71"/>
      <c r="R124" s="71"/>
      <c r="S124" s="71"/>
      <c r="T124" s="71"/>
      <c r="U124" s="71"/>
      <c r="V124" s="71"/>
      <c r="W124" s="71"/>
      <c r="X124" s="71"/>
      <c r="AA124" s="71"/>
      <c r="AB124" s="71"/>
      <c r="AC124" s="71"/>
    </row>
    <row r="125" spans="1:29" x14ac:dyDescent="0.3">
      <c r="A125" s="71"/>
      <c r="B125" s="71"/>
      <c r="C125" s="71"/>
      <c r="D125" s="71"/>
      <c r="E125" s="71"/>
      <c r="F125" s="71"/>
      <c r="G125" s="71"/>
      <c r="H125" s="71"/>
      <c r="I125" s="71"/>
      <c r="J125" s="71"/>
      <c r="K125" s="71"/>
      <c r="L125" s="71"/>
      <c r="M125" s="71"/>
      <c r="N125" s="71"/>
      <c r="O125" s="71"/>
      <c r="P125" s="71"/>
      <c r="Q125" s="71"/>
      <c r="R125" s="71"/>
      <c r="S125" s="71"/>
      <c r="T125" s="71"/>
      <c r="U125" s="71"/>
      <c r="V125" s="71"/>
      <c r="W125" s="71"/>
      <c r="X125" s="71"/>
      <c r="AA125" s="71"/>
      <c r="AB125" s="71"/>
      <c r="AC125" s="71"/>
    </row>
    <row r="126" spans="1:29" x14ac:dyDescent="0.3">
      <c r="A126" s="71"/>
      <c r="B126" s="71"/>
      <c r="C126" s="71"/>
      <c r="D126" s="71"/>
      <c r="E126" s="71"/>
      <c r="F126" s="71"/>
      <c r="G126" s="71"/>
      <c r="H126" s="71"/>
      <c r="I126" s="71"/>
      <c r="J126" s="71"/>
      <c r="K126" s="71"/>
      <c r="L126" s="71"/>
      <c r="M126" s="71"/>
      <c r="N126" s="71"/>
      <c r="O126" s="71"/>
      <c r="P126" s="71"/>
      <c r="Q126" s="71"/>
      <c r="R126" s="71"/>
      <c r="S126" s="71"/>
      <c r="T126" s="71"/>
      <c r="U126" s="71"/>
      <c r="V126" s="71"/>
      <c r="W126" s="71"/>
      <c r="X126" s="71"/>
      <c r="AA126" s="71"/>
      <c r="AB126" s="71"/>
      <c r="AC126" s="71"/>
    </row>
    <row r="127" spans="1:29" x14ac:dyDescent="0.3">
      <c r="A127" s="71"/>
      <c r="B127" s="71"/>
      <c r="C127" s="71"/>
      <c r="D127" s="71"/>
      <c r="E127" s="71"/>
      <c r="F127" s="71"/>
      <c r="G127" s="71"/>
      <c r="H127" s="71"/>
      <c r="I127" s="71"/>
      <c r="J127" s="71"/>
      <c r="K127" s="71"/>
      <c r="L127" s="71"/>
      <c r="M127" s="71"/>
      <c r="N127" s="71"/>
      <c r="O127" s="71"/>
      <c r="P127" s="71"/>
      <c r="Q127" s="71"/>
      <c r="R127" s="71"/>
      <c r="S127" s="71"/>
      <c r="T127" s="71"/>
      <c r="U127" s="71"/>
      <c r="V127" s="71"/>
      <c r="W127" s="71"/>
      <c r="X127" s="71"/>
      <c r="AA127" s="71"/>
      <c r="AB127" s="71"/>
      <c r="AC127" s="71"/>
    </row>
    <row r="128" spans="1:29" x14ac:dyDescent="0.3">
      <c r="A128" s="71"/>
      <c r="B128" s="71"/>
      <c r="C128" s="71"/>
      <c r="D128" s="71"/>
      <c r="E128" s="71"/>
      <c r="F128" s="71"/>
      <c r="G128" s="71"/>
      <c r="H128" s="71"/>
      <c r="I128" s="71"/>
      <c r="J128" s="71"/>
      <c r="K128" s="71"/>
      <c r="L128" s="71"/>
      <c r="M128" s="71"/>
      <c r="N128" s="71"/>
      <c r="O128" s="71"/>
      <c r="P128" s="71"/>
      <c r="Q128" s="71"/>
      <c r="R128" s="71"/>
      <c r="S128" s="71"/>
      <c r="T128" s="71"/>
      <c r="U128" s="71"/>
      <c r="V128" s="71"/>
      <c r="W128" s="71"/>
      <c r="X128" s="71"/>
      <c r="AA128" s="71"/>
      <c r="AB128" s="71"/>
      <c r="AC128" s="71"/>
    </row>
    <row r="129" spans="1:29" x14ac:dyDescent="0.3">
      <c r="A129" s="71"/>
      <c r="B129" s="71"/>
      <c r="C129" s="71"/>
      <c r="D129" s="71"/>
      <c r="E129" s="71"/>
      <c r="F129" s="71"/>
      <c r="G129" s="71"/>
      <c r="H129" s="71"/>
      <c r="I129" s="71"/>
      <c r="J129" s="71"/>
      <c r="K129" s="71"/>
      <c r="L129" s="71"/>
      <c r="M129" s="71"/>
      <c r="N129" s="71"/>
      <c r="O129" s="71"/>
      <c r="P129" s="71"/>
      <c r="Q129" s="71"/>
      <c r="R129" s="71"/>
      <c r="S129" s="71"/>
      <c r="T129" s="71"/>
      <c r="U129" s="71"/>
      <c r="V129" s="71"/>
      <c r="W129" s="71"/>
      <c r="X129" s="71"/>
      <c r="AA129" s="71"/>
      <c r="AB129" s="71"/>
      <c r="AC129" s="71"/>
    </row>
    <row r="130" spans="1:29" x14ac:dyDescent="0.3">
      <c r="A130" s="71"/>
      <c r="B130" s="71"/>
      <c r="C130" s="71"/>
      <c r="D130" s="71"/>
      <c r="E130" s="71"/>
      <c r="F130" s="71"/>
      <c r="G130" s="71"/>
      <c r="H130" s="71"/>
      <c r="I130" s="71"/>
      <c r="J130" s="71"/>
      <c r="K130" s="71"/>
      <c r="L130" s="71"/>
      <c r="M130" s="71"/>
      <c r="N130" s="71"/>
      <c r="O130" s="71"/>
      <c r="P130" s="71"/>
      <c r="Q130" s="71"/>
      <c r="R130" s="71"/>
      <c r="S130" s="71"/>
      <c r="T130" s="71"/>
      <c r="U130" s="71"/>
      <c r="V130" s="71"/>
      <c r="W130" s="71"/>
      <c r="X130" s="71"/>
      <c r="AA130" s="71"/>
      <c r="AB130" s="71"/>
      <c r="AC130" s="71"/>
    </row>
    <row r="131" spans="1:29" x14ac:dyDescent="0.3">
      <c r="A131" s="71"/>
      <c r="B131" s="71"/>
      <c r="C131" s="71"/>
      <c r="D131" s="71"/>
      <c r="E131" s="71"/>
      <c r="F131" s="71"/>
      <c r="G131" s="71"/>
      <c r="H131" s="71"/>
      <c r="I131" s="71"/>
      <c r="J131" s="71"/>
      <c r="K131" s="71"/>
      <c r="L131" s="71"/>
      <c r="M131" s="71"/>
      <c r="N131" s="71"/>
      <c r="O131" s="71"/>
      <c r="P131" s="71"/>
      <c r="Q131" s="71"/>
      <c r="R131" s="71"/>
      <c r="S131" s="71"/>
      <c r="T131" s="71"/>
      <c r="U131" s="71"/>
      <c r="V131" s="71"/>
      <c r="W131" s="71"/>
      <c r="X131" s="71"/>
      <c r="AA131" s="71"/>
      <c r="AB131" s="71"/>
      <c r="AC131" s="71"/>
    </row>
    <row r="132" spans="1:29" x14ac:dyDescent="0.3">
      <c r="A132" s="71"/>
      <c r="B132" s="71"/>
      <c r="C132" s="71"/>
      <c r="D132" s="71"/>
      <c r="E132" s="71"/>
      <c r="F132" s="71"/>
      <c r="G132" s="71"/>
      <c r="H132" s="71"/>
      <c r="I132" s="71"/>
      <c r="J132" s="71"/>
      <c r="K132" s="71"/>
      <c r="L132" s="71"/>
      <c r="M132" s="71"/>
      <c r="N132" s="71"/>
      <c r="O132" s="71"/>
      <c r="P132" s="71"/>
      <c r="Q132" s="71"/>
      <c r="R132" s="71"/>
      <c r="S132" s="71"/>
      <c r="T132" s="71"/>
      <c r="U132" s="71"/>
      <c r="V132" s="71"/>
      <c r="W132" s="71"/>
      <c r="X132" s="71"/>
      <c r="AA132" s="71"/>
      <c r="AB132" s="71"/>
      <c r="AC132" s="71"/>
    </row>
    <row r="133" spans="1:29" x14ac:dyDescent="0.3">
      <c r="A133" s="71"/>
      <c r="B133" s="71"/>
      <c r="C133" s="71"/>
      <c r="D133" s="71"/>
      <c r="E133" s="71"/>
      <c r="F133" s="71"/>
      <c r="G133" s="71"/>
      <c r="H133" s="71"/>
      <c r="I133" s="71"/>
      <c r="J133" s="71"/>
      <c r="K133" s="71"/>
      <c r="L133" s="71"/>
      <c r="M133" s="71"/>
      <c r="N133" s="71"/>
      <c r="O133" s="71"/>
      <c r="P133" s="71"/>
      <c r="Q133" s="71"/>
      <c r="R133" s="71"/>
      <c r="S133" s="71"/>
      <c r="T133" s="71"/>
      <c r="U133" s="71"/>
      <c r="V133" s="71"/>
      <c r="W133" s="71"/>
      <c r="X133" s="71"/>
      <c r="AA133" s="71"/>
      <c r="AB133" s="71"/>
      <c r="AC133" s="71"/>
    </row>
    <row r="134" spans="1:29" x14ac:dyDescent="0.3">
      <c r="A134" s="71"/>
      <c r="B134" s="71"/>
      <c r="C134" s="71"/>
      <c r="D134" s="71"/>
      <c r="E134" s="71"/>
      <c r="F134" s="71"/>
      <c r="G134" s="71"/>
      <c r="H134" s="71"/>
      <c r="I134" s="71"/>
      <c r="J134" s="71"/>
      <c r="K134" s="71"/>
      <c r="L134" s="71"/>
      <c r="M134" s="71"/>
      <c r="N134" s="71"/>
      <c r="O134" s="71"/>
      <c r="P134" s="71"/>
      <c r="Q134" s="71"/>
      <c r="R134" s="71"/>
      <c r="S134" s="71"/>
      <c r="T134" s="71"/>
      <c r="U134" s="71"/>
      <c r="V134" s="71"/>
      <c r="W134" s="71"/>
      <c r="X134" s="71"/>
      <c r="AA134" s="71"/>
      <c r="AB134" s="71"/>
      <c r="AC134" s="71"/>
    </row>
    <row r="135" spans="1:29" x14ac:dyDescent="0.3">
      <c r="A135" s="71"/>
      <c r="B135" s="71"/>
      <c r="C135" s="71"/>
      <c r="D135" s="71"/>
      <c r="E135" s="71"/>
      <c r="F135" s="71"/>
      <c r="G135" s="71"/>
      <c r="H135" s="71"/>
      <c r="I135" s="71"/>
      <c r="J135" s="71"/>
      <c r="K135" s="71"/>
      <c r="L135" s="71"/>
      <c r="M135" s="71"/>
      <c r="N135" s="71"/>
      <c r="O135" s="71"/>
      <c r="P135" s="71"/>
      <c r="Q135" s="71"/>
      <c r="R135" s="71"/>
      <c r="S135" s="71"/>
      <c r="T135" s="71"/>
      <c r="U135" s="71"/>
      <c r="V135" s="71"/>
      <c r="W135" s="71"/>
      <c r="X135" s="71"/>
      <c r="AA135" s="71"/>
      <c r="AB135" s="71"/>
      <c r="AC135" s="71"/>
    </row>
    <row r="136" spans="1:29" x14ac:dyDescent="0.3">
      <c r="A136" s="71"/>
      <c r="B136" s="71"/>
      <c r="C136" s="71"/>
      <c r="D136" s="71"/>
      <c r="E136" s="71"/>
      <c r="F136" s="71"/>
      <c r="G136" s="71"/>
      <c r="H136" s="71"/>
      <c r="I136" s="71"/>
      <c r="J136" s="71"/>
      <c r="K136" s="71"/>
      <c r="L136" s="71"/>
      <c r="M136" s="71"/>
      <c r="N136" s="71"/>
      <c r="O136" s="71"/>
      <c r="P136" s="71"/>
      <c r="Q136" s="71"/>
      <c r="R136" s="71"/>
      <c r="S136" s="71"/>
      <c r="T136" s="71"/>
      <c r="U136" s="71"/>
      <c r="V136" s="71"/>
      <c r="W136" s="71"/>
      <c r="X136" s="71"/>
      <c r="AA136" s="71"/>
      <c r="AB136" s="71"/>
      <c r="AC136" s="71"/>
    </row>
    <row r="137" spans="1:29" x14ac:dyDescent="0.3">
      <c r="A137" s="71"/>
      <c r="B137" s="71"/>
      <c r="C137" s="71"/>
      <c r="D137" s="71"/>
      <c r="E137" s="71"/>
      <c r="F137" s="71"/>
      <c r="G137" s="71"/>
      <c r="H137" s="71"/>
      <c r="I137" s="71"/>
      <c r="J137" s="71"/>
      <c r="K137" s="71"/>
      <c r="L137" s="71"/>
      <c r="M137" s="71"/>
      <c r="N137" s="71"/>
      <c r="O137" s="71"/>
      <c r="P137" s="71"/>
      <c r="Q137" s="71"/>
      <c r="R137" s="71"/>
      <c r="S137" s="71"/>
      <c r="T137" s="71"/>
      <c r="U137" s="71"/>
      <c r="V137" s="71"/>
      <c r="W137" s="71"/>
      <c r="X137" s="71"/>
      <c r="AA137" s="71"/>
      <c r="AB137" s="71"/>
      <c r="AC137" s="71"/>
    </row>
    <row r="138" spans="1:29" x14ac:dyDescent="0.3">
      <c r="A138" s="71"/>
      <c r="B138" s="71"/>
      <c r="C138" s="71"/>
      <c r="D138" s="71"/>
      <c r="E138" s="71"/>
      <c r="F138" s="71"/>
      <c r="G138" s="71"/>
      <c r="H138" s="71"/>
      <c r="I138" s="71"/>
      <c r="J138" s="71"/>
      <c r="K138" s="71"/>
      <c r="L138" s="71"/>
      <c r="M138" s="71"/>
      <c r="N138" s="71"/>
      <c r="O138" s="71"/>
      <c r="P138" s="71"/>
      <c r="Q138" s="71"/>
      <c r="R138" s="71"/>
      <c r="S138" s="71"/>
      <c r="T138" s="71"/>
      <c r="U138" s="71"/>
      <c r="V138" s="71"/>
      <c r="W138" s="71"/>
      <c r="X138" s="71"/>
      <c r="AA138" s="71"/>
      <c r="AB138" s="71"/>
      <c r="AC138" s="71"/>
    </row>
    <row r="139" spans="1:29" x14ac:dyDescent="0.3">
      <c r="A139" s="71"/>
      <c r="B139" s="71"/>
      <c r="C139" s="71"/>
      <c r="D139" s="71"/>
      <c r="E139" s="71"/>
      <c r="F139" s="71"/>
      <c r="G139" s="71"/>
      <c r="H139" s="71"/>
      <c r="I139" s="71"/>
      <c r="J139" s="71"/>
      <c r="K139" s="71"/>
      <c r="L139" s="71"/>
      <c r="M139" s="71"/>
      <c r="N139" s="71"/>
      <c r="O139" s="71"/>
      <c r="P139" s="71"/>
      <c r="Q139" s="71"/>
      <c r="R139" s="71"/>
      <c r="S139" s="71"/>
      <c r="T139" s="71"/>
      <c r="U139" s="71"/>
      <c r="V139" s="71"/>
      <c r="W139" s="71"/>
      <c r="X139" s="71"/>
      <c r="AA139" s="71"/>
      <c r="AB139" s="71"/>
      <c r="AC139" s="71"/>
    </row>
    <row r="140" spans="1:29" x14ac:dyDescent="0.3">
      <c r="A140" s="71"/>
      <c r="B140" s="71"/>
      <c r="C140" s="71"/>
      <c r="D140" s="71"/>
      <c r="E140" s="71"/>
      <c r="F140" s="71"/>
      <c r="G140" s="71"/>
      <c r="H140" s="71"/>
      <c r="I140" s="71"/>
      <c r="J140" s="71"/>
      <c r="K140" s="71"/>
      <c r="L140" s="71"/>
      <c r="M140" s="71"/>
      <c r="N140" s="71"/>
      <c r="O140" s="71"/>
      <c r="P140" s="71"/>
      <c r="Q140" s="71"/>
      <c r="R140" s="71"/>
      <c r="S140" s="71"/>
      <c r="T140" s="71"/>
      <c r="U140" s="71"/>
      <c r="V140" s="71"/>
      <c r="W140" s="71"/>
      <c r="X140" s="71"/>
      <c r="AA140" s="71"/>
      <c r="AB140" s="71"/>
      <c r="AC140" s="71"/>
    </row>
    <row r="141" spans="1:29" x14ac:dyDescent="0.3">
      <c r="A141" s="71"/>
      <c r="B141" s="71"/>
      <c r="C141" s="71"/>
      <c r="D141" s="71"/>
      <c r="E141" s="71"/>
      <c r="F141" s="71"/>
      <c r="G141" s="71"/>
      <c r="H141" s="71"/>
      <c r="I141" s="71"/>
      <c r="J141" s="71"/>
      <c r="K141" s="71"/>
      <c r="L141" s="71"/>
      <c r="M141" s="71"/>
      <c r="N141" s="71"/>
      <c r="O141" s="71"/>
      <c r="P141" s="71"/>
      <c r="Q141" s="71"/>
      <c r="R141" s="71"/>
      <c r="S141" s="71"/>
      <c r="T141" s="71"/>
      <c r="U141" s="71"/>
      <c r="V141" s="71"/>
      <c r="W141" s="71"/>
      <c r="X141" s="71"/>
      <c r="AA141" s="71"/>
      <c r="AB141" s="71"/>
      <c r="AC141" s="71"/>
    </row>
    <row r="142" spans="1:29" x14ac:dyDescent="0.3">
      <c r="A142" s="71"/>
      <c r="B142" s="71"/>
      <c r="C142" s="71"/>
      <c r="D142" s="71"/>
      <c r="E142" s="71"/>
      <c r="F142" s="71"/>
      <c r="G142" s="71"/>
      <c r="H142" s="71"/>
      <c r="I142" s="71"/>
      <c r="J142" s="71"/>
      <c r="K142" s="71"/>
      <c r="L142" s="71"/>
      <c r="M142" s="71"/>
      <c r="N142" s="71"/>
      <c r="O142" s="71"/>
      <c r="P142" s="71"/>
      <c r="Q142" s="71"/>
      <c r="R142" s="71"/>
      <c r="S142" s="71"/>
      <c r="T142" s="71"/>
      <c r="U142" s="71"/>
      <c r="V142" s="71"/>
      <c r="W142" s="71"/>
      <c r="X142" s="71"/>
      <c r="AA142" s="71"/>
      <c r="AB142" s="71"/>
      <c r="AC142" s="71"/>
    </row>
    <row r="143" spans="1:29" x14ac:dyDescent="0.3">
      <c r="A143" s="71"/>
      <c r="B143" s="71"/>
      <c r="C143" s="71"/>
      <c r="D143" s="71"/>
      <c r="E143" s="71"/>
      <c r="F143" s="71"/>
      <c r="G143" s="71"/>
      <c r="H143" s="71"/>
      <c r="I143" s="71"/>
      <c r="J143" s="71"/>
      <c r="K143" s="71"/>
      <c r="L143" s="71"/>
      <c r="M143" s="71"/>
      <c r="N143" s="71"/>
      <c r="O143" s="71"/>
      <c r="P143" s="71"/>
      <c r="Q143" s="71"/>
      <c r="R143" s="71"/>
      <c r="S143" s="71"/>
      <c r="T143" s="71"/>
      <c r="U143" s="71"/>
      <c r="V143" s="71"/>
      <c r="W143" s="71"/>
      <c r="X143" s="71"/>
      <c r="AA143" s="71"/>
      <c r="AB143" s="71"/>
      <c r="AC143" s="71"/>
    </row>
    <row r="144" spans="1:29" x14ac:dyDescent="0.3">
      <c r="A144" s="71"/>
      <c r="B144" s="71"/>
      <c r="C144" s="71"/>
      <c r="D144" s="71"/>
      <c r="E144" s="71"/>
      <c r="F144" s="71"/>
      <c r="G144" s="71"/>
      <c r="H144" s="71"/>
      <c r="I144" s="71"/>
      <c r="J144" s="71"/>
      <c r="K144" s="71"/>
      <c r="L144" s="71"/>
      <c r="M144" s="71"/>
      <c r="N144" s="71"/>
      <c r="O144" s="71"/>
      <c r="P144" s="71"/>
      <c r="Q144" s="71"/>
      <c r="R144" s="71"/>
      <c r="S144" s="71"/>
      <c r="T144" s="71"/>
      <c r="U144" s="71"/>
      <c r="V144" s="71"/>
      <c r="W144" s="71"/>
      <c r="X144" s="71"/>
      <c r="AA144" s="71"/>
      <c r="AB144" s="71"/>
      <c r="AC144" s="71"/>
    </row>
    <row r="145" spans="1:29" x14ac:dyDescent="0.3">
      <c r="A145" s="71"/>
      <c r="B145" s="71"/>
      <c r="C145" s="71"/>
      <c r="D145" s="71"/>
      <c r="E145" s="71"/>
      <c r="F145" s="71"/>
      <c r="G145" s="71"/>
      <c r="H145" s="71"/>
      <c r="I145" s="71"/>
      <c r="J145" s="71"/>
      <c r="K145" s="71"/>
      <c r="L145" s="71"/>
      <c r="M145" s="71"/>
      <c r="N145" s="71"/>
      <c r="O145" s="71"/>
      <c r="P145" s="71"/>
      <c r="Q145" s="71"/>
      <c r="R145" s="71"/>
      <c r="S145" s="71"/>
      <c r="T145" s="71"/>
      <c r="U145" s="71"/>
      <c r="V145" s="71"/>
      <c r="W145" s="71"/>
      <c r="X145" s="71"/>
      <c r="AA145" s="71"/>
      <c r="AB145" s="71"/>
      <c r="AC145" s="71"/>
    </row>
    <row r="146" spans="1:29" x14ac:dyDescent="0.3">
      <c r="A146" s="71"/>
      <c r="B146" s="71"/>
      <c r="C146" s="71"/>
      <c r="D146" s="71"/>
      <c r="E146" s="71"/>
      <c r="F146" s="71"/>
      <c r="G146" s="71"/>
      <c r="H146" s="71"/>
      <c r="I146" s="71"/>
      <c r="J146" s="71"/>
      <c r="K146" s="71"/>
      <c r="L146" s="71"/>
      <c r="M146" s="71"/>
      <c r="N146" s="71"/>
      <c r="O146" s="71"/>
      <c r="P146" s="71"/>
      <c r="Q146" s="71"/>
      <c r="R146" s="71"/>
      <c r="S146" s="71"/>
      <c r="T146" s="71"/>
      <c r="U146" s="71"/>
      <c r="V146" s="71"/>
      <c r="W146" s="71"/>
      <c r="X146" s="71"/>
      <c r="AA146" s="71"/>
      <c r="AB146" s="71"/>
      <c r="AC146" s="71"/>
    </row>
    <row r="147" spans="1:29" x14ac:dyDescent="0.3">
      <c r="A147" s="71"/>
      <c r="B147" s="71"/>
      <c r="C147" s="71"/>
      <c r="D147" s="71"/>
      <c r="E147" s="71"/>
      <c r="F147" s="71"/>
      <c r="G147" s="71"/>
      <c r="H147" s="71"/>
      <c r="I147" s="71"/>
      <c r="J147" s="71"/>
      <c r="K147" s="71"/>
      <c r="L147" s="71"/>
      <c r="M147" s="71"/>
      <c r="N147" s="71"/>
      <c r="O147" s="71"/>
      <c r="P147" s="71"/>
      <c r="Q147" s="71"/>
      <c r="R147" s="71"/>
      <c r="S147" s="71"/>
      <c r="T147" s="71"/>
      <c r="U147" s="71"/>
      <c r="V147" s="71"/>
      <c r="W147" s="71"/>
      <c r="X147" s="71"/>
      <c r="AA147" s="71"/>
      <c r="AB147" s="71"/>
      <c r="AC147" s="71"/>
    </row>
    <row r="148" spans="1:29" x14ac:dyDescent="0.3">
      <c r="A148" s="71"/>
      <c r="B148" s="71"/>
      <c r="C148" s="71"/>
      <c r="D148" s="71"/>
      <c r="E148" s="71"/>
      <c r="F148" s="71"/>
      <c r="G148" s="71"/>
      <c r="H148" s="71"/>
      <c r="I148" s="71"/>
      <c r="J148" s="71"/>
      <c r="K148" s="71"/>
      <c r="L148" s="71"/>
      <c r="M148" s="71"/>
      <c r="N148" s="71"/>
      <c r="O148" s="71"/>
      <c r="P148" s="71"/>
      <c r="Q148" s="71"/>
      <c r="R148" s="71"/>
      <c r="S148" s="71"/>
      <c r="T148" s="71"/>
      <c r="U148" s="71"/>
      <c r="V148" s="71"/>
      <c r="W148" s="71"/>
      <c r="X148" s="71"/>
      <c r="AA148" s="71"/>
      <c r="AB148" s="71"/>
      <c r="AC148" s="71"/>
    </row>
    <row r="149" spans="1:29" x14ac:dyDescent="0.3">
      <c r="A149" s="71"/>
      <c r="B149" s="71"/>
      <c r="C149" s="71"/>
      <c r="D149" s="71"/>
      <c r="E149" s="71"/>
      <c r="F149" s="71"/>
      <c r="G149" s="71"/>
      <c r="H149" s="71"/>
      <c r="I149" s="71"/>
      <c r="J149" s="71"/>
      <c r="K149" s="71"/>
      <c r="L149" s="71"/>
      <c r="M149" s="71"/>
      <c r="N149" s="71"/>
      <c r="O149" s="71"/>
      <c r="P149" s="71"/>
      <c r="Q149" s="71"/>
      <c r="R149" s="71"/>
      <c r="S149" s="71"/>
      <c r="T149" s="71"/>
      <c r="U149" s="71"/>
      <c r="V149" s="71"/>
      <c r="W149" s="71"/>
      <c r="X149" s="71"/>
      <c r="AA149" s="71"/>
      <c r="AB149" s="71"/>
      <c r="AC149" s="71"/>
    </row>
    <row r="150" spans="1:29" x14ac:dyDescent="0.3">
      <c r="A150" s="71"/>
      <c r="B150" s="71"/>
      <c r="C150" s="71"/>
      <c r="D150" s="71"/>
      <c r="E150" s="71"/>
      <c r="F150" s="71"/>
      <c r="G150" s="71"/>
      <c r="H150" s="71"/>
      <c r="I150" s="71"/>
      <c r="J150" s="71"/>
      <c r="K150" s="71"/>
      <c r="L150" s="71"/>
      <c r="M150" s="71"/>
      <c r="N150" s="71"/>
      <c r="O150" s="71"/>
      <c r="P150" s="71"/>
      <c r="Q150" s="71"/>
      <c r="R150" s="71"/>
      <c r="S150" s="71"/>
      <c r="T150" s="71"/>
      <c r="U150" s="71"/>
      <c r="V150" s="71"/>
      <c r="W150" s="71"/>
      <c r="X150" s="71"/>
      <c r="AA150" s="71"/>
      <c r="AB150" s="71"/>
      <c r="AC150" s="71"/>
    </row>
    <row r="151" spans="1:29" x14ac:dyDescent="0.3">
      <c r="A151" s="71"/>
      <c r="B151" s="71"/>
      <c r="C151" s="71"/>
      <c r="D151" s="71"/>
      <c r="E151" s="71"/>
      <c r="F151" s="71"/>
      <c r="G151" s="71"/>
      <c r="H151" s="71"/>
      <c r="I151" s="71"/>
      <c r="J151" s="71"/>
      <c r="K151" s="71"/>
      <c r="L151" s="71"/>
      <c r="M151" s="71"/>
      <c r="N151" s="71"/>
      <c r="O151" s="71"/>
      <c r="P151" s="71"/>
      <c r="Q151" s="71"/>
      <c r="R151" s="71"/>
      <c r="S151" s="71"/>
      <c r="T151" s="71"/>
      <c r="U151" s="71"/>
      <c r="V151" s="71"/>
      <c r="W151" s="71"/>
      <c r="X151" s="71"/>
      <c r="AA151" s="71"/>
      <c r="AB151" s="71"/>
      <c r="AC151" s="71"/>
    </row>
    <row r="152" spans="1:29" x14ac:dyDescent="0.3">
      <c r="A152" s="71"/>
      <c r="B152" s="71"/>
      <c r="C152" s="71"/>
      <c r="D152" s="71"/>
      <c r="E152" s="71"/>
      <c r="F152" s="71"/>
      <c r="G152" s="71"/>
      <c r="H152" s="71"/>
      <c r="I152" s="71"/>
      <c r="J152" s="71"/>
      <c r="K152" s="71"/>
      <c r="L152" s="71"/>
      <c r="M152" s="71"/>
      <c r="N152" s="71"/>
      <c r="O152" s="71"/>
      <c r="P152" s="71"/>
      <c r="Q152" s="71"/>
      <c r="R152" s="71"/>
      <c r="S152" s="71"/>
      <c r="T152" s="71"/>
      <c r="U152" s="71"/>
      <c r="V152" s="71"/>
      <c r="W152" s="71"/>
      <c r="X152" s="71"/>
      <c r="AA152" s="71"/>
      <c r="AB152" s="71"/>
      <c r="AC152" s="71"/>
    </row>
    <row r="153" spans="1:29" x14ac:dyDescent="0.3">
      <c r="A153" s="71"/>
      <c r="B153" s="71"/>
      <c r="C153" s="71"/>
      <c r="D153" s="71"/>
      <c r="E153" s="71"/>
      <c r="F153" s="71"/>
      <c r="G153" s="71"/>
      <c r="H153" s="71"/>
      <c r="I153" s="71"/>
      <c r="J153" s="71"/>
      <c r="K153" s="71"/>
      <c r="L153" s="71"/>
      <c r="M153" s="71"/>
      <c r="N153" s="71"/>
      <c r="O153" s="71"/>
      <c r="P153" s="71"/>
      <c r="Q153" s="71"/>
      <c r="R153" s="71"/>
      <c r="S153" s="71"/>
      <c r="T153" s="71"/>
      <c r="U153" s="71"/>
      <c r="V153" s="71"/>
      <c r="W153" s="71"/>
      <c r="X153" s="71"/>
      <c r="AA153" s="71"/>
      <c r="AB153" s="71"/>
      <c r="AC153" s="71"/>
    </row>
    <row r="154" spans="1:29" x14ac:dyDescent="0.3">
      <c r="A154" s="71"/>
      <c r="B154" s="71"/>
      <c r="C154" s="71"/>
      <c r="D154" s="71"/>
      <c r="E154" s="71"/>
      <c r="F154" s="71"/>
      <c r="G154" s="71"/>
      <c r="H154" s="71"/>
      <c r="I154" s="71"/>
      <c r="J154" s="71"/>
      <c r="K154" s="71"/>
      <c r="L154" s="71"/>
      <c r="M154" s="71"/>
      <c r="N154" s="71"/>
      <c r="O154" s="71"/>
      <c r="P154" s="71"/>
      <c r="Q154" s="71"/>
      <c r="R154" s="71"/>
      <c r="S154" s="71"/>
      <c r="T154" s="71"/>
      <c r="U154" s="71"/>
      <c r="V154" s="71"/>
      <c r="W154" s="71"/>
      <c r="X154" s="71"/>
      <c r="AA154" s="71"/>
      <c r="AB154" s="71"/>
      <c r="AC154" s="71"/>
    </row>
    <row r="155" spans="1:29" x14ac:dyDescent="0.3">
      <c r="A155" s="71"/>
      <c r="B155" s="71"/>
      <c r="C155" s="71"/>
      <c r="D155" s="71"/>
      <c r="E155" s="71"/>
      <c r="F155" s="71"/>
      <c r="G155" s="71"/>
      <c r="H155" s="71"/>
      <c r="I155" s="71"/>
      <c r="J155" s="71"/>
      <c r="K155" s="71"/>
      <c r="L155" s="71"/>
      <c r="M155" s="71"/>
      <c r="N155" s="71"/>
      <c r="O155" s="71"/>
      <c r="P155" s="71"/>
      <c r="Q155" s="71"/>
      <c r="R155" s="71"/>
      <c r="S155" s="71"/>
      <c r="T155" s="71"/>
      <c r="U155" s="71"/>
      <c r="V155" s="71"/>
      <c r="W155" s="71"/>
      <c r="X155" s="71"/>
      <c r="AA155" s="71"/>
      <c r="AB155" s="71"/>
      <c r="AC155" s="71"/>
    </row>
    <row r="156" spans="1:29" x14ac:dyDescent="0.3">
      <c r="A156" s="71"/>
      <c r="B156" s="71"/>
      <c r="C156" s="71"/>
      <c r="D156" s="71"/>
      <c r="E156" s="71"/>
      <c r="F156" s="71"/>
      <c r="G156" s="71"/>
      <c r="H156" s="71"/>
      <c r="I156" s="71"/>
      <c r="J156" s="71"/>
      <c r="K156" s="71"/>
      <c r="L156" s="71"/>
      <c r="M156" s="71"/>
      <c r="N156" s="71"/>
      <c r="O156" s="71"/>
      <c r="P156" s="71"/>
      <c r="Q156" s="71"/>
      <c r="R156" s="71"/>
      <c r="S156" s="71"/>
      <c r="T156" s="71"/>
      <c r="U156" s="71"/>
      <c r="V156" s="71"/>
      <c r="W156" s="71"/>
      <c r="X156" s="71"/>
      <c r="AA156" s="71"/>
      <c r="AB156" s="71"/>
      <c r="AC156" s="71"/>
    </row>
    <row r="157" spans="1:29" x14ac:dyDescent="0.3">
      <c r="A157" s="71"/>
      <c r="B157" s="71"/>
      <c r="C157" s="71"/>
      <c r="D157" s="71"/>
      <c r="E157" s="71"/>
      <c r="F157" s="71"/>
      <c r="G157" s="71"/>
      <c r="H157" s="71"/>
      <c r="I157" s="71"/>
      <c r="J157" s="71"/>
      <c r="K157" s="71"/>
      <c r="L157" s="71"/>
      <c r="M157" s="71"/>
      <c r="N157" s="71"/>
      <c r="O157" s="71"/>
      <c r="P157" s="71"/>
      <c r="Q157" s="71"/>
      <c r="R157" s="71"/>
      <c r="S157" s="71"/>
      <c r="T157" s="71"/>
      <c r="U157" s="71"/>
      <c r="V157" s="71"/>
      <c r="W157" s="71"/>
      <c r="X157" s="71"/>
      <c r="AA157" s="71"/>
      <c r="AB157" s="71"/>
      <c r="AC157" s="71"/>
    </row>
    <row r="158" spans="1:29" x14ac:dyDescent="0.3">
      <c r="A158" s="71"/>
      <c r="B158" s="71"/>
      <c r="C158" s="71"/>
      <c r="D158" s="71"/>
      <c r="E158" s="71"/>
      <c r="F158" s="71"/>
      <c r="G158" s="71"/>
      <c r="H158" s="71"/>
      <c r="I158" s="71"/>
      <c r="J158" s="71"/>
      <c r="K158" s="71"/>
      <c r="L158" s="71"/>
      <c r="M158" s="71"/>
      <c r="N158" s="71"/>
      <c r="O158" s="71"/>
      <c r="P158" s="71"/>
      <c r="Q158" s="71"/>
      <c r="R158" s="71"/>
      <c r="S158" s="71"/>
      <c r="T158" s="71"/>
      <c r="U158" s="71"/>
      <c r="V158" s="71"/>
      <c r="W158" s="71"/>
      <c r="X158" s="71"/>
      <c r="AA158" s="71"/>
      <c r="AB158" s="71"/>
      <c r="AC158" s="71"/>
    </row>
    <row r="159" spans="1:29" x14ac:dyDescent="0.3">
      <c r="A159" s="71"/>
      <c r="B159" s="71"/>
      <c r="C159" s="71"/>
      <c r="D159" s="71"/>
      <c r="E159" s="71"/>
      <c r="F159" s="71"/>
      <c r="G159" s="71"/>
      <c r="H159" s="71"/>
      <c r="I159" s="71"/>
      <c r="J159" s="71"/>
      <c r="K159" s="71"/>
      <c r="L159" s="71"/>
      <c r="M159" s="71"/>
      <c r="N159" s="71"/>
      <c r="O159" s="71"/>
      <c r="P159" s="71"/>
      <c r="Q159" s="71"/>
      <c r="R159" s="71"/>
      <c r="S159" s="71"/>
      <c r="T159" s="71"/>
      <c r="U159" s="71"/>
      <c r="V159" s="71"/>
      <c r="W159" s="71"/>
      <c r="X159" s="71"/>
      <c r="AA159" s="71"/>
      <c r="AB159" s="71"/>
      <c r="AC159" s="71"/>
    </row>
    <row r="160" spans="1:29" x14ac:dyDescent="0.3">
      <c r="A160" s="71"/>
      <c r="B160" s="71"/>
      <c r="C160" s="71"/>
      <c r="D160" s="71"/>
      <c r="E160" s="71"/>
      <c r="F160" s="71"/>
      <c r="G160" s="71"/>
      <c r="H160" s="71"/>
      <c r="I160" s="71"/>
      <c r="J160" s="71"/>
      <c r="K160" s="71"/>
      <c r="L160" s="71"/>
      <c r="M160" s="71"/>
      <c r="N160" s="71"/>
      <c r="O160" s="71"/>
      <c r="P160" s="71"/>
      <c r="Q160" s="71"/>
      <c r="R160" s="71"/>
      <c r="S160" s="71"/>
      <c r="T160" s="71"/>
      <c r="U160" s="71"/>
      <c r="V160" s="71"/>
      <c r="W160" s="71"/>
      <c r="X160" s="71"/>
      <c r="AA160" s="71"/>
      <c r="AB160" s="71"/>
      <c r="AC160" s="71"/>
    </row>
    <row r="161" spans="1:29" x14ac:dyDescent="0.3">
      <c r="A161" s="71"/>
      <c r="B161" s="71"/>
      <c r="C161" s="71"/>
      <c r="D161" s="71"/>
      <c r="E161" s="71"/>
      <c r="F161" s="71"/>
      <c r="G161" s="71"/>
      <c r="H161" s="71"/>
      <c r="I161" s="71"/>
      <c r="J161" s="71"/>
      <c r="K161" s="71"/>
      <c r="L161" s="71"/>
      <c r="M161" s="71"/>
      <c r="N161" s="71"/>
      <c r="O161" s="71"/>
      <c r="P161" s="71"/>
      <c r="Q161" s="71"/>
      <c r="R161" s="71"/>
      <c r="S161" s="71"/>
      <c r="T161" s="71"/>
      <c r="U161" s="71"/>
      <c r="V161" s="71"/>
      <c r="W161" s="71"/>
      <c r="X161" s="71"/>
      <c r="AA161" s="71"/>
      <c r="AB161" s="71"/>
      <c r="AC161" s="71"/>
    </row>
    <row r="162" spans="1:29" x14ac:dyDescent="0.3">
      <c r="A162" s="71"/>
      <c r="B162" s="71"/>
      <c r="C162" s="71"/>
      <c r="D162" s="71"/>
      <c r="E162" s="71"/>
      <c r="F162" s="71"/>
      <c r="G162" s="71"/>
      <c r="H162" s="71"/>
      <c r="I162" s="71"/>
      <c r="J162" s="71"/>
      <c r="K162" s="71"/>
      <c r="L162" s="71"/>
      <c r="M162" s="71"/>
      <c r="N162" s="71"/>
      <c r="O162" s="71"/>
      <c r="P162" s="71"/>
      <c r="Q162" s="71"/>
      <c r="R162" s="71"/>
      <c r="S162" s="71"/>
      <c r="T162" s="71"/>
      <c r="U162" s="71"/>
      <c r="V162" s="71"/>
      <c r="W162" s="71"/>
      <c r="X162" s="71"/>
      <c r="AA162" s="71"/>
      <c r="AB162" s="71"/>
      <c r="AC162" s="71"/>
    </row>
    <row r="163" spans="1:29" x14ac:dyDescent="0.3">
      <c r="A163" s="71"/>
      <c r="B163" s="71"/>
      <c r="C163" s="71"/>
      <c r="D163" s="71"/>
      <c r="E163" s="71"/>
      <c r="F163" s="71"/>
      <c r="G163" s="71"/>
      <c r="H163" s="71"/>
      <c r="I163" s="71"/>
      <c r="J163" s="71"/>
      <c r="K163" s="71"/>
      <c r="L163" s="71"/>
      <c r="M163" s="71"/>
      <c r="N163" s="71"/>
      <c r="O163" s="71"/>
      <c r="P163" s="71"/>
      <c r="Q163" s="71"/>
      <c r="R163" s="71"/>
      <c r="S163" s="71"/>
      <c r="T163" s="71"/>
      <c r="U163" s="71"/>
      <c r="V163" s="71"/>
      <c r="W163" s="71"/>
      <c r="X163" s="71"/>
      <c r="AA163" s="71"/>
      <c r="AB163" s="71"/>
      <c r="AC163" s="71"/>
    </row>
    <row r="164" spans="1:29" x14ac:dyDescent="0.3">
      <c r="A164" s="71"/>
      <c r="B164" s="71"/>
      <c r="C164" s="71"/>
      <c r="D164" s="71"/>
      <c r="E164" s="71"/>
      <c r="F164" s="71"/>
      <c r="G164" s="71"/>
      <c r="H164" s="71"/>
      <c r="I164" s="71"/>
      <c r="J164" s="71"/>
      <c r="K164" s="71"/>
      <c r="L164" s="71"/>
      <c r="M164" s="71"/>
      <c r="N164" s="71"/>
      <c r="O164" s="71"/>
      <c r="P164" s="71"/>
      <c r="Q164" s="71"/>
      <c r="R164" s="71"/>
      <c r="S164" s="71"/>
      <c r="T164" s="71"/>
      <c r="U164" s="71"/>
      <c r="V164" s="71"/>
      <c r="W164" s="71"/>
      <c r="X164" s="71"/>
      <c r="AA164" s="71"/>
      <c r="AB164" s="71"/>
      <c r="AC164" s="71"/>
    </row>
    <row r="165" spans="1:29" x14ac:dyDescent="0.3">
      <c r="A165" s="71"/>
      <c r="B165" s="71"/>
      <c r="C165" s="71"/>
      <c r="D165" s="71"/>
      <c r="E165" s="71"/>
      <c r="F165" s="71"/>
      <c r="G165" s="71"/>
      <c r="H165" s="71"/>
      <c r="I165" s="71"/>
      <c r="J165" s="71"/>
      <c r="K165" s="71"/>
      <c r="L165" s="71"/>
      <c r="M165" s="71"/>
      <c r="N165" s="71"/>
      <c r="O165" s="71"/>
      <c r="P165" s="71"/>
      <c r="Q165" s="71"/>
      <c r="R165" s="71"/>
      <c r="S165" s="71"/>
      <c r="T165" s="71"/>
      <c r="U165" s="71"/>
      <c r="V165" s="71"/>
      <c r="W165" s="71"/>
      <c r="X165" s="71"/>
      <c r="AA165" s="71"/>
      <c r="AB165" s="71"/>
      <c r="AC165" s="71"/>
    </row>
    <row r="166" spans="1:29" x14ac:dyDescent="0.3">
      <c r="A166" s="71"/>
      <c r="B166" s="71"/>
      <c r="C166" s="71"/>
      <c r="D166" s="71"/>
      <c r="E166" s="71"/>
      <c r="F166" s="71"/>
      <c r="G166" s="71"/>
      <c r="H166" s="71"/>
      <c r="I166" s="71"/>
      <c r="J166" s="71"/>
      <c r="K166" s="71"/>
      <c r="L166" s="71"/>
      <c r="M166" s="71"/>
      <c r="N166" s="71"/>
      <c r="O166" s="71"/>
      <c r="P166" s="71"/>
      <c r="Q166" s="71"/>
      <c r="R166" s="71"/>
      <c r="S166" s="71"/>
      <c r="T166" s="71"/>
      <c r="U166" s="71"/>
      <c r="V166" s="71"/>
      <c r="W166" s="71"/>
      <c r="X166" s="71"/>
      <c r="AA166" s="71"/>
      <c r="AB166" s="71"/>
      <c r="AC166" s="71"/>
    </row>
    <row r="167" spans="1:29" x14ac:dyDescent="0.3">
      <c r="A167" s="71"/>
      <c r="B167" s="71"/>
      <c r="C167" s="71"/>
      <c r="D167" s="71"/>
      <c r="E167" s="71"/>
      <c r="F167" s="71"/>
      <c r="G167" s="71"/>
      <c r="H167" s="71"/>
      <c r="I167" s="71"/>
      <c r="J167" s="71"/>
      <c r="K167" s="71"/>
      <c r="L167" s="71"/>
      <c r="M167" s="71"/>
      <c r="N167" s="71"/>
      <c r="O167" s="71"/>
      <c r="P167" s="71"/>
      <c r="Q167" s="71"/>
      <c r="R167" s="71"/>
      <c r="S167" s="71"/>
      <c r="T167" s="71"/>
      <c r="U167" s="71"/>
      <c r="V167" s="71"/>
      <c r="W167" s="71"/>
      <c r="X167" s="71"/>
      <c r="AA167" s="71"/>
      <c r="AB167" s="71"/>
      <c r="AC167" s="71"/>
    </row>
    <row r="168" spans="1:29" x14ac:dyDescent="0.3">
      <c r="A168" s="71"/>
      <c r="B168" s="71"/>
      <c r="C168" s="71"/>
      <c r="D168" s="71"/>
      <c r="E168" s="71"/>
      <c r="F168" s="71"/>
      <c r="G168" s="71"/>
      <c r="H168" s="71"/>
      <c r="I168" s="71"/>
      <c r="J168" s="71"/>
      <c r="K168" s="71"/>
      <c r="L168" s="71"/>
      <c r="M168" s="71"/>
      <c r="N168" s="71"/>
      <c r="O168" s="71"/>
      <c r="P168" s="71"/>
      <c r="Q168" s="71"/>
      <c r="R168" s="71"/>
      <c r="S168" s="71"/>
      <c r="T168" s="71"/>
      <c r="U168" s="71"/>
      <c r="V168" s="71"/>
      <c r="W168" s="71"/>
      <c r="X168" s="71"/>
      <c r="AA168" s="71"/>
      <c r="AB168" s="71"/>
      <c r="AC168" s="71"/>
    </row>
    <row r="169" spans="1:29" x14ac:dyDescent="0.3">
      <c r="A169" s="71"/>
      <c r="B169" s="71"/>
      <c r="C169" s="71"/>
      <c r="D169" s="71"/>
      <c r="E169" s="71"/>
      <c r="F169" s="71"/>
      <c r="G169" s="71"/>
      <c r="H169" s="71"/>
      <c r="I169" s="71"/>
      <c r="J169" s="71"/>
      <c r="K169" s="71"/>
      <c r="L169" s="71"/>
      <c r="M169" s="71"/>
      <c r="N169" s="71"/>
      <c r="O169" s="71"/>
      <c r="P169" s="71"/>
      <c r="Q169" s="71"/>
      <c r="R169" s="71"/>
      <c r="S169" s="71"/>
      <c r="T169" s="71"/>
      <c r="U169" s="71"/>
      <c r="V169" s="71"/>
      <c r="W169" s="71"/>
      <c r="X169" s="71"/>
      <c r="AA169" s="71"/>
      <c r="AB169" s="71"/>
      <c r="AC169" s="71"/>
    </row>
    <row r="170" spans="1:29" x14ac:dyDescent="0.3">
      <c r="A170" s="71"/>
      <c r="B170" s="71"/>
      <c r="C170" s="71"/>
      <c r="D170" s="71"/>
      <c r="E170" s="71"/>
      <c r="F170" s="71"/>
      <c r="G170" s="71"/>
      <c r="H170" s="71"/>
      <c r="I170" s="71"/>
      <c r="J170" s="71"/>
      <c r="K170" s="71"/>
      <c r="L170" s="71"/>
      <c r="M170" s="71"/>
      <c r="N170" s="71"/>
      <c r="O170" s="71"/>
      <c r="P170" s="71"/>
      <c r="Q170" s="71"/>
      <c r="R170" s="71"/>
      <c r="S170" s="71"/>
      <c r="T170" s="71"/>
      <c r="U170" s="71"/>
      <c r="V170" s="71"/>
      <c r="W170" s="71"/>
      <c r="X170" s="71"/>
      <c r="AA170" s="71"/>
      <c r="AB170" s="71"/>
      <c r="AC170" s="71"/>
    </row>
    <row r="171" spans="1:29" x14ac:dyDescent="0.3">
      <c r="A171" s="71"/>
      <c r="B171" s="71"/>
      <c r="C171" s="71"/>
      <c r="D171" s="71"/>
      <c r="E171" s="71"/>
      <c r="F171" s="71"/>
      <c r="G171" s="71"/>
      <c r="H171" s="71"/>
      <c r="I171" s="71"/>
      <c r="J171" s="71"/>
      <c r="K171" s="71"/>
      <c r="L171" s="71"/>
      <c r="M171" s="71"/>
      <c r="N171" s="71"/>
      <c r="O171" s="71"/>
      <c r="P171" s="71"/>
      <c r="Q171" s="71"/>
      <c r="R171" s="71"/>
      <c r="S171" s="71"/>
      <c r="T171" s="71"/>
      <c r="U171" s="71"/>
      <c r="V171" s="71"/>
      <c r="W171" s="71"/>
      <c r="X171" s="71"/>
      <c r="AA171" s="71"/>
      <c r="AB171" s="71"/>
      <c r="AC171" s="71"/>
    </row>
    <row r="172" spans="1:29" x14ac:dyDescent="0.3">
      <c r="A172" s="71"/>
      <c r="B172" s="71"/>
      <c r="C172" s="71"/>
      <c r="D172" s="71"/>
      <c r="E172" s="71"/>
      <c r="F172" s="71"/>
      <c r="G172" s="71"/>
      <c r="H172" s="71"/>
      <c r="I172" s="71"/>
      <c r="J172" s="71"/>
      <c r="K172" s="71"/>
      <c r="L172" s="71"/>
      <c r="M172" s="71"/>
      <c r="N172" s="71"/>
      <c r="O172" s="71"/>
      <c r="P172" s="71"/>
      <c r="Q172" s="71"/>
      <c r="R172" s="71"/>
      <c r="S172" s="71"/>
      <c r="T172" s="71"/>
      <c r="U172" s="71"/>
      <c r="V172" s="71"/>
      <c r="W172" s="71"/>
      <c r="X172" s="71"/>
      <c r="AA172" s="71"/>
      <c r="AB172" s="71"/>
      <c r="AC172" s="71"/>
    </row>
    <row r="173" spans="1:29" x14ac:dyDescent="0.3">
      <c r="A173" s="71"/>
      <c r="B173" s="71"/>
      <c r="C173" s="71"/>
      <c r="D173" s="71"/>
      <c r="E173" s="71"/>
      <c r="F173" s="71"/>
      <c r="G173" s="71"/>
      <c r="H173" s="71"/>
      <c r="I173" s="71"/>
      <c r="J173" s="71"/>
      <c r="K173" s="71"/>
      <c r="L173" s="71"/>
      <c r="M173" s="71"/>
      <c r="N173" s="71"/>
      <c r="O173" s="71"/>
      <c r="P173" s="71"/>
      <c r="Q173" s="71"/>
      <c r="R173" s="71"/>
      <c r="S173" s="71"/>
      <c r="T173" s="71"/>
      <c r="U173" s="71"/>
      <c r="V173" s="71"/>
      <c r="W173" s="71"/>
      <c r="X173" s="71"/>
      <c r="AA173" s="71"/>
      <c r="AB173" s="71"/>
      <c r="AC173" s="71"/>
    </row>
    <row r="174" spans="1:29" x14ac:dyDescent="0.3">
      <c r="A174" s="71"/>
      <c r="B174" s="71"/>
      <c r="C174" s="71"/>
      <c r="D174" s="71"/>
      <c r="E174" s="71"/>
      <c r="F174" s="71"/>
      <c r="G174" s="71"/>
      <c r="H174" s="71"/>
      <c r="I174" s="71"/>
      <c r="J174" s="71"/>
      <c r="K174" s="71"/>
      <c r="L174" s="71"/>
      <c r="M174" s="71"/>
      <c r="N174" s="71"/>
      <c r="O174" s="71"/>
      <c r="P174" s="71"/>
      <c r="Q174" s="71"/>
      <c r="R174" s="71"/>
      <c r="S174" s="71"/>
      <c r="T174" s="71"/>
      <c r="U174" s="71"/>
      <c r="V174" s="71"/>
      <c r="W174" s="71"/>
      <c r="X174" s="71"/>
      <c r="AA174" s="71"/>
      <c r="AB174" s="71"/>
      <c r="AC174" s="71"/>
    </row>
    <row r="175" spans="1:29" x14ac:dyDescent="0.3">
      <c r="A175" s="71"/>
      <c r="B175" s="71"/>
      <c r="C175" s="71"/>
      <c r="D175" s="71"/>
      <c r="E175" s="71"/>
      <c r="F175" s="71"/>
      <c r="G175" s="71"/>
      <c r="H175" s="71"/>
      <c r="I175" s="71"/>
      <c r="J175" s="71"/>
      <c r="K175" s="71"/>
      <c r="L175" s="71"/>
      <c r="M175" s="71"/>
      <c r="N175" s="71"/>
      <c r="O175" s="71"/>
      <c r="P175" s="71"/>
      <c r="Q175" s="71"/>
      <c r="R175" s="71"/>
      <c r="S175" s="71"/>
      <c r="T175" s="71"/>
      <c r="U175" s="71"/>
      <c r="V175" s="71"/>
      <c r="W175" s="71"/>
      <c r="X175" s="71"/>
      <c r="AA175" s="71"/>
      <c r="AB175" s="71"/>
      <c r="AC175" s="71"/>
    </row>
    <row r="176" spans="1:29" x14ac:dyDescent="0.3">
      <c r="A176" s="71"/>
      <c r="B176" s="71"/>
      <c r="C176" s="71"/>
      <c r="D176" s="71"/>
      <c r="E176" s="71"/>
      <c r="F176" s="71"/>
      <c r="G176" s="71"/>
      <c r="H176" s="71"/>
      <c r="I176" s="71"/>
      <c r="J176" s="71"/>
      <c r="K176" s="71"/>
      <c r="L176" s="71"/>
      <c r="M176" s="71"/>
      <c r="N176" s="71"/>
      <c r="O176" s="71"/>
      <c r="P176" s="71"/>
      <c r="Q176" s="71"/>
      <c r="R176" s="71"/>
      <c r="S176" s="71"/>
      <c r="T176" s="71"/>
      <c r="U176" s="71"/>
      <c r="V176" s="71"/>
      <c r="W176" s="71"/>
      <c r="X176" s="71"/>
      <c r="AA176" s="71"/>
      <c r="AB176" s="71"/>
      <c r="AC176" s="71"/>
    </row>
    <row r="177" spans="1:29" x14ac:dyDescent="0.3">
      <c r="A177" s="71"/>
      <c r="B177" s="71"/>
      <c r="C177" s="71"/>
      <c r="D177" s="71"/>
      <c r="E177" s="71"/>
      <c r="F177" s="71"/>
      <c r="G177" s="71"/>
      <c r="H177" s="71"/>
      <c r="I177" s="71"/>
      <c r="J177" s="71"/>
      <c r="K177" s="71"/>
      <c r="L177" s="71"/>
      <c r="M177" s="71"/>
      <c r="N177" s="71"/>
      <c r="O177" s="71"/>
      <c r="P177" s="71"/>
      <c r="Q177" s="71"/>
      <c r="R177" s="71"/>
      <c r="S177" s="71"/>
      <c r="T177" s="71"/>
      <c r="U177" s="71"/>
      <c r="V177" s="71"/>
      <c r="W177" s="71"/>
      <c r="X177" s="71"/>
      <c r="AA177" s="71"/>
      <c r="AB177" s="71"/>
      <c r="AC177" s="71"/>
    </row>
    <row r="178" spans="1:29" x14ac:dyDescent="0.3">
      <c r="A178" s="71"/>
      <c r="B178" s="71"/>
      <c r="C178" s="71"/>
      <c r="D178" s="71"/>
      <c r="E178" s="71"/>
      <c r="F178" s="71"/>
      <c r="G178" s="71"/>
      <c r="H178" s="71"/>
      <c r="I178" s="71"/>
      <c r="J178" s="71"/>
      <c r="K178" s="71"/>
      <c r="L178" s="71"/>
      <c r="M178" s="71"/>
      <c r="N178" s="71"/>
      <c r="O178" s="71"/>
      <c r="P178" s="71"/>
      <c r="Q178" s="71"/>
      <c r="R178" s="71"/>
      <c r="S178" s="71"/>
      <c r="T178" s="71"/>
      <c r="U178" s="71"/>
      <c r="V178" s="71"/>
      <c r="W178" s="71"/>
      <c r="X178" s="71"/>
      <c r="AA178" s="71"/>
      <c r="AB178" s="71"/>
      <c r="AC178" s="71"/>
    </row>
    <row r="179" spans="1:29" x14ac:dyDescent="0.3">
      <c r="A179" s="71"/>
      <c r="B179" s="71"/>
      <c r="C179" s="71"/>
      <c r="D179" s="71"/>
      <c r="E179" s="71"/>
      <c r="F179" s="71"/>
      <c r="G179" s="71"/>
      <c r="H179" s="71"/>
      <c r="I179" s="71"/>
      <c r="J179" s="71"/>
      <c r="K179" s="71"/>
      <c r="L179" s="71"/>
      <c r="M179" s="71"/>
      <c r="N179" s="71"/>
      <c r="O179" s="71"/>
      <c r="P179" s="71"/>
      <c r="Q179" s="71"/>
      <c r="R179" s="71"/>
      <c r="S179" s="71"/>
      <c r="T179" s="71"/>
      <c r="U179" s="71"/>
      <c r="V179" s="71"/>
      <c r="W179" s="71"/>
      <c r="X179" s="71"/>
      <c r="AA179" s="71"/>
      <c r="AB179" s="71"/>
      <c r="AC179" s="71"/>
    </row>
    <row r="180" spans="1:29" x14ac:dyDescent="0.3">
      <c r="A180" s="71"/>
      <c r="B180" s="71"/>
      <c r="C180" s="71"/>
      <c r="D180" s="71"/>
      <c r="E180" s="71"/>
      <c r="F180" s="71"/>
      <c r="G180" s="71"/>
      <c r="H180" s="71"/>
      <c r="I180" s="71"/>
      <c r="J180" s="71"/>
      <c r="K180" s="71"/>
      <c r="L180" s="71"/>
      <c r="M180" s="71"/>
      <c r="N180" s="71"/>
      <c r="O180" s="71"/>
      <c r="P180" s="71"/>
      <c r="Q180" s="71"/>
      <c r="R180" s="71"/>
      <c r="S180" s="71"/>
      <c r="T180" s="71"/>
      <c r="U180" s="71"/>
      <c r="V180" s="71"/>
      <c r="W180" s="71"/>
      <c r="X180" s="71"/>
      <c r="AA180" s="71"/>
      <c r="AB180" s="71"/>
      <c r="AC180" s="71"/>
    </row>
    <row r="181" spans="1:29" x14ac:dyDescent="0.3">
      <c r="A181" s="71"/>
      <c r="B181" s="71"/>
      <c r="C181" s="71"/>
      <c r="D181" s="71"/>
      <c r="E181" s="71"/>
      <c r="F181" s="71"/>
      <c r="G181" s="71"/>
      <c r="H181" s="71"/>
      <c r="I181" s="71"/>
      <c r="J181" s="71"/>
      <c r="K181" s="71"/>
      <c r="L181" s="71"/>
      <c r="M181" s="71"/>
      <c r="N181" s="71"/>
      <c r="O181" s="71"/>
      <c r="P181" s="71"/>
      <c r="Q181" s="71"/>
      <c r="R181" s="71"/>
      <c r="S181" s="71"/>
      <c r="T181" s="71"/>
      <c r="U181" s="71"/>
      <c r="V181" s="71"/>
      <c r="W181" s="71"/>
      <c r="X181" s="71"/>
      <c r="AA181" s="71"/>
      <c r="AB181" s="71"/>
      <c r="AC181" s="71"/>
    </row>
    <row r="182" spans="1:29" x14ac:dyDescent="0.3">
      <c r="A182" s="71"/>
      <c r="B182" s="71"/>
      <c r="C182" s="71"/>
      <c r="D182" s="71"/>
      <c r="E182" s="71"/>
      <c r="F182" s="71"/>
      <c r="G182" s="71"/>
      <c r="H182" s="71"/>
      <c r="I182" s="71"/>
      <c r="J182" s="71"/>
      <c r="K182" s="71"/>
      <c r="L182" s="71"/>
      <c r="M182" s="71"/>
      <c r="N182" s="71"/>
      <c r="O182" s="71"/>
      <c r="P182" s="71"/>
      <c r="Q182" s="71"/>
      <c r="R182" s="71"/>
      <c r="S182" s="71"/>
      <c r="T182" s="71"/>
      <c r="U182" s="71"/>
      <c r="V182" s="71"/>
      <c r="W182" s="71"/>
      <c r="X182" s="71"/>
      <c r="AA182" s="71"/>
      <c r="AB182" s="71"/>
      <c r="AC182" s="71"/>
    </row>
    <row r="183" spans="1:29" x14ac:dyDescent="0.3">
      <c r="A183" s="71"/>
      <c r="B183" s="71"/>
      <c r="C183" s="71"/>
      <c r="D183" s="71"/>
      <c r="E183" s="71"/>
      <c r="F183" s="71"/>
      <c r="G183" s="71"/>
      <c r="H183" s="71"/>
      <c r="I183" s="71"/>
      <c r="J183" s="71"/>
      <c r="K183" s="71"/>
      <c r="L183" s="71"/>
      <c r="M183" s="71"/>
      <c r="N183" s="71"/>
      <c r="O183" s="71"/>
      <c r="P183" s="71"/>
      <c r="Q183" s="71"/>
      <c r="R183" s="71"/>
      <c r="S183" s="71"/>
      <c r="T183" s="71"/>
      <c r="U183" s="71"/>
      <c r="V183" s="71"/>
      <c r="W183" s="71"/>
      <c r="X183" s="71"/>
      <c r="AA183" s="71"/>
      <c r="AB183" s="71"/>
      <c r="AC183" s="71"/>
    </row>
    <row r="184" spans="1:29" x14ac:dyDescent="0.3">
      <c r="A184" s="71"/>
      <c r="B184" s="71"/>
      <c r="C184" s="71"/>
      <c r="D184" s="71"/>
      <c r="E184" s="71"/>
      <c r="F184" s="71"/>
      <c r="G184" s="71"/>
      <c r="H184" s="71"/>
      <c r="I184" s="71"/>
      <c r="J184" s="71"/>
      <c r="K184" s="71"/>
      <c r="L184" s="71"/>
      <c r="M184" s="71"/>
      <c r="N184" s="71"/>
      <c r="O184" s="71"/>
      <c r="P184" s="71"/>
      <c r="Q184" s="71"/>
      <c r="R184" s="71"/>
      <c r="S184" s="71"/>
      <c r="T184" s="71"/>
      <c r="U184" s="71"/>
      <c r="V184" s="71"/>
      <c r="W184" s="71"/>
      <c r="X184" s="71"/>
      <c r="AA184" s="71"/>
      <c r="AB184" s="71"/>
      <c r="AC184" s="71"/>
    </row>
    <row r="185" spans="1:29" x14ac:dyDescent="0.3">
      <c r="A185" s="71"/>
      <c r="B185" s="71"/>
      <c r="C185" s="71"/>
      <c r="D185" s="71"/>
      <c r="E185" s="71"/>
      <c r="F185" s="71"/>
      <c r="G185" s="71"/>
      <c r="H185" s="71"/>
      <c r="I185" s="71"/>
      <c r="J185" s="71"/>
      <c r="K185" s="71"/>
      <c r="L185" s="71"/>
      <c r="M185" s="71"/>
      <c r="N185" s="71"/>
      <c r="O185" s="71"/>
      <c r="P185" s="71"/>
      <c r="Q185" s="71"/>
      <c r="R185" s="71"/>
      <c r="S185" s="71"/>
      <c r="T185" s="71"/>
      <c r="U185" s="71"/>
      <c r="V185" s="71"/>
      <c r="W185" s="71"/>
      <c r="X185" s="71"/>
      <c r="AA185" s="71"/>
      <c r="AB185" s="71"/>
      <c r="AC185" s="71"/>
    </row>
    <row r="186" spans="1:29" x14ac:dyDescent="0.3">
      <c r="A186" s="71"/>
      <c r="B186" s="71"/>
      <c r="C186" s="71"/>
      <c r="D186" s="71"/>
      <c r="E186" s="71"/>
      <c r="F186" s="71"/>
      <c r="G186" s="71"/>
      <c r="H186" s="71"/>
      <c r="I186" s="71"/>
      <c r="J186" s="71"/>
      <c r="K186" s="71"/>
      <c r="L186" s="71"/>
      <c r="M186" s="71"/>
      <c r="N186" s="71"/>
      <c r="O186" s="71"/>
      <c r="P186" s="71"/>
      <c r="Q186" s="71"/>
      <c r="R186" s="71"/>
      <c r="S186" s="71"/>
      <c r="T186" s="71"/>
      <c r="U186" s="71"/>
      <c r="V186" s="71"/>
      <c r="W186" s="71"/>
      <c r="X186" s="71"/>
      <c r="AA186" s="71"/>
      <c r="AB186" s="71"/>
      <c r="AC186" s="71"/>
    </row>
    <row r="187" spans="1:29" x14ac:dyDescent="0.3">
      <c r="A187" s="71"/>
      <c r="B187" s="71"/>
      <c r="C187" s="71"/>
      <c r="D187" s="71"/>
      <c r="E187" s="71"/>
      <c r="F187" s="71"/>
      <c r="G187" s="71"/>
      <c r="H187" s="71"/>
      <c r="I187" s="71"/>
      <c r="J187" s="71"/>
      <c r="K187" s="71"/>
      <c r="L187" s="71"/>
      <c r="M187" s="71"/>
      <c r="N187" s="71"/>
      <c r="O187" s="71"/>
      <c r="P187" s="71"/>
      <c r="Q187" s="71"/>
      <c r="R187" s="71"/>
      <c r="S187" s="71"/>
      <c r="T187" s="71"/>
      <c r="U187" s="71"/>
      <c r="V187" s="71"/>
      <c r="W187" s="71"/>
      <c r="X187" s="71"/>
      <c r="AA187" s="71"/>
      <c r="AB187" s="71"/>
      <c r="AC187" s="71"/>
    </row>
    <row r="188" spans="1:29" x14ac:dyDescent="0.3">
      <c r="A188" s="71"/>
      <c r="B188" s="71"/>
      <c r="C188" s="71"/>
      <c r="D188" s="71"/>
      <c r="E188" s="71"/>
      <c r="F188" s="71"/>
      <c r="G188" s="71"/>
      <c r="H188" s="71"/>
      <c r="I188" s="71"/>
      <c r="J188" s="71"/>
      <c r="K188" s="71"/>
      <c r="L188" s="71"/>
      <c r="M188" s="71"/>
      <c r="N188" s="71"/>
      <c r="O188" s="71"/>
      <c r="P188" s="71"/>
      <c r="Q188" s="71"/>
      <c r="R188" s="71"/>
      <c r="S188" s="71"/>
      <c r="T188" s="71"/>
      <c r="U188" s="71"/>
      <c r="V188" s="71"/>
      <c r="W188" s="71"/>
      <c r="X188" s="71"/>
      <c r="AA188" s="71"/>
      <c r="AB188" s="71"/>
      <c r="AC188" s="71"/>
    </row>
    <row r="189" spans="1:29" x14ac:dyDescent="0.3">
      <c r="A189" s="71"/>
      <c r="B189" s="71"/>
      <c r="C189" s="71"/>
      <c r="D189" s="71"/>
      <c r="E189" s="71"/>
      <c r="F189" s="71"/>
      <c r="G189" s="71"/>
      <c r="H189" s="71"/>
      <c r="I189" s="71"/>
      <c r="J189" s="71"/>
      <c r="K189" s="71"/>
      <c r="L189" s="71"/>
      <c r="M189" s="71"/>
      <c r="N189" s="71"/>
      <c r="O189" s="71"/>
      <c r="P189" s="71"/>
      <c r="Q189" s="71"/>
      <c r="R189" s="71"/>
      <c r="S189" s="71"/>
      <c r="T189" s="71"/>
      <c r="U189" s="71"/>
      <c r="V189" s="71"/>
      <c r="W189" s="71"/>
      <c r="X189" s="71"/>
      <c r="AA189" s="71"/>
      <c r="AB189" s="71"/>
      <c r="AC189" s="71"/>
    </row>
    <row r="190" spans="1:29" x14ac:dyDescent="0.3">
      <c r="A190" s="71"/>
      <c r="B190" s="71"/>
      <c r="C190" s="71"/>
      <c r="D190" s="71"/>
      <c r="E190" s="71"/>
      <c r="F190" s="71"/>
      <c r="G190" s="71"/>
      <c r="H190" s="71"/>
      <c r="I190" s="71"/>
      <c r="J190" s="71"/>
      <c r="K190" s="71"/>
      <c r="L190" s="71"/>
      <c r="M190" s="71"/>
      <c r="N190" s="71"/>
      <c r="O190" s="71"/>
      <c r="P190" s="71"/>
      <c r="Q190" s="71"/>
      <c r="R190" s="71"/>
      <c r="S190" s="71"/>
      <c r="T190" s="71"/>
      <c r="U190" s="71"/>
      <c r="V190" s="71"/>
      <c r="W190" s="71"/>
      <c r="X190" s="71"/>
      <c r="AA190" s="71"/>
      <c r="AB190" s="71"/>
      <c r="AC190" s="71"/>
    </row>
    <row r="191" spans="1:29" x14ac:dyDescent="0.3">
      <c r="A191" s="71"/>
      <c r="B191" s="71"/>
      <c r="C191" s="71"/>
      <c r="D191" s="71"/>
      <c r="E191" s="71"/>
      <c r="F191" s="71"/>
      <c r="G191" s="71"/>
      <c r="H191" s="71"/>
      <c r="I191" s="71"/>
      <c r="J191" s="71"/>
      <c r="K191" s="71"/>
      <c r="L191" s="71"/>
      <c r="M191" s="71"/>
      <c r="N191" s="71"/>
      <c r="O191" s="71"/>
      <c r="P191" s="71"/>
      <c r="Q191" s="71"/>
      <c r="R191" s="71"/>
      <c r="S191" s="71"/>
      <c r="T191" s="71"/>
      <c r="U191" s="71"/>
      <c r="V191" s="71"/>
      <c r="W191" s="71"/>
      <c r="X191" s="71"/>
      <c r="AA191" s="71"/>
      <c r="AB191" s="71"/>
      <c r="AC191" s="71"/>
    </row>
    <row r="192" spans="1:29" x14ac:dyDescent="0.3">
      <c r="A192" s="71"/>
      <c r="B192" s="71"/>
      <c r="C192" s="71"/>
      <c r="D192" s="71"/>
      <c r="E192" s="71"/>
      <c r="F192" s="71"/>
      <c r="G192" s="71"/>
      <c r="H192" s="71"/>
      <c r="I192" s="71"/>
      <c r="J192" s="71"/>
      <c r="K192" s="71"/>
      <c r="L192" s="71"/>
      <c r="M192" s="71"/>
      <c r="N192" s="71"/>
      <c r="O192" s="71"/>
      <c r="P192" s="71"/>
      <c r="Q192" s="71"/>
      <c r="R192" s="71"/>
      <c r="S192" s="71"/>
      <c r="T192" s="71"/>
      <c r="U192" s="71"/>
      <c r="V192" s="71"/>
      <c r="W192" s="71"/>
      <c r="X192" s="71"/>
      <c r="AA192" s="71"/>
      <c r="AB192" s="71"/>
      <c r="AC192" s="71"/>
    </row>
    <row r="193" spans="1:29" x14ac:dyDescent="0.3">
      <c r="A193" s="71"/>
      <c r="B193" s="71"/>
      <c r="C193" s="71"/>
      <c r="D193" s="71"/>
      <c r="E193" s="71"/>
      <c r="F193" s="71"/>
      <c r="G193" s="71"/>
      <c r="H193" s="71"/>
      <c r="I193" s="71"/>
      <c r="J193" s="71"/>
      <c r="K193" s="71"/>
      <c r="L193" s="71"/>
      <c r="M193" s="71"/>
      <c r="N193" s="71"/>
      <c r="O193" s="71"/>
      <c r="P193" s="71"/>
      <c r="Q193" s="71"/>
      <c r="R193" s="71"/>
      <c r="S193" s="71"/>
      <c r="T193" s="71"/>
      <c r="U193" s="71"/>
      <c r="V193" s="71"/>
      <c r="W193" s="71"/>
      <c r="X193" s="71"/>
      <c r="AA193" s="71"/>
      <c r="AB193" s="71"/>
      <c r="AC193" s="71"/>
    </row>
    <row r="194" spans="1:29" x14ac:dyDescent="0.3">
      <c r="A194" s="71"/>
      <c r="B194" s="71"/>
      <c r="C194" s="71"/>
      <c r="D194" s="71"/>
      <c r="E194" s="71"/>
      <c r="F194" s="71"/>
      <c r="G194" s="71"/>
      <c r="H194" s="71"/>
      <c r="I194" s="71"/>
      <c r="J194" s="71"/>
      <c r="K194" s="71"/>
      <c r="L194" s="71"/>
      <c r="M194" s="71"/>
      <c r="N194" s="71"/>
      <c r="O194" s="71"/>
      <c r="P194" s="71"/>
      <c r="Q194" s="71"/>
      <c r="R194" s="71"/>
      <c r="S194" s="71"/>
      <c r="T194" s="71"/>
      <c r="U194" s="71"/>
      <c r="V194" s="71"/>
      <c r="W194" s="71"/>
      <c r="X194" s="71"/>
      <c r="AA194" s="71"/>
      <c r="AB194" s="71"/>
      <c r="AC194" s="71"/>
    </row>
    <row r="195" spans="1:29" x14ac:dyDescent="0.3">
      <c r="A195" s="71"/>
      <c r="B195" s="71"/>
      <c r="C195" s="71"/>
      <c r="D195" s="71"/>
      <c r="E195" s="71"/>
      <c r="F195" s="71"/>
      <c r="G195" s="71"/>
      <c r="H195" s="71"/>
      <c r="I195" s="71"/>
      <c r="J195" s="71"/>
      <c r="K195" s="71"/>
      <c r="L195" s="71"/>
      <c r="M195" s="71"/>
      <c r="N195" s="71"/>
      <c r="O195" s="71"/>
      <c r="P195" s="71"/>
      <c r="Q195" s="71"/>
      <c r="R195" s="71"/>
      <c r="S195" s="71"/>
      <c r="T195" s="71"/>
      <c r="U195" s="71"/>
      <c r="V195" s="71"/>
      <c r="W195" s="71"/>
      <c r="X195" s="71"/>
      <c r="AA195" s="71"/>
      <c r="AB195" s="71"/>
      <c r="AC195" s="71"/>
    </row>
    <row r="196" spans="1:29" x14ac:dyDescent="0.3">
      <c r="A196" s="71"/>
      <c r="B196" s="71"/>
      <c r="C196" s="71"/>
      <c r="D196" s="71"/>
      <c r="E196" s="71"/>
      <c r="F196" s="71"/>
      <c r="G196" s="71"/>
      <c r="H196" s="71"/>
      <c r="I196" s="71"/>
      <c r="J196" s="71"/>
      <c r="K196" s="71"/>
      <c r="L196" s="71"/>
      <c r="M196" s="71"/>
      <c r="N196" s="71"/>
      <c r="O196" s="71"/>
      <c r="P196" s="71"/>
      <c r="Q196" s="71"/>
      <c r="R196" s="71"/>
      <c r="S196" s="71"/>
      <c r="T196" s="71"/>
      <c r="U196" s="71"/>
      <c r="V196" s="71"/>
      <c r="W196" s="71"/>
      <c r="X196" s="71"/>
      <c r="AA196" s="71"/>
      <c r="AB196" s="71"/>
      <c r="AC196" s="71"/>
    </row>
    <row r="197" spans="1:29" x14ac:dyDescent="0.3">
      <c r="A197" s="71"/>
      <c r="B197" s="71"/>
      <c r="C197" s="71"/>
      <c r="D197" s="71"/>
      <c r="E197" s="71"/>
      <c r="F197" s="71"/>
      <c r="G197" s="71"/>
      <c r="H197" s="71"/>
      <c r="I197" s="71"/>
      <c r="J197" s="71"/>
      <c r="K197" s="71"/>
      <c r="L197" s="71"/>
      <c r="M197" s="71"/>
      <c r="N197" s="71"/>
      <c r="O197" s="71"/>
      <c r="P197" s="71"/>
      <c r="Q197" s="71"/>
      <c r="R197" s="71"/>
      <c r="S197" s="71"/>
      <c r="T197" s="71"/>
      <c r="U197" s="71"/>
      <c r="V197" s="71"/>
      <c r="W197" s="71"/>
      <c r="X197" s="71"/>
      <c r="AA197" s="71"/>
      <c r="AB197" s="71"/>
      <c r="AC197" s="71"/>
    </row>
    <row r="198" spans="1:29" x14ac:dyDescent="0.3">
      <c r="A198" s="71"/>
      <c r="B198" s="71"/>
      <c r="C198" s="71"/>
      <c r="D198" s="71"/>
      <c r="E198" s="71"/>
      <c r="F198" s="71"/>
      <c r="G198" s="71"/>
      <c r="H198" s="71"/>
      <c r="I198" s="71"/>
      <c r="J198" s="71"/>
      <c r="K198" s="71"/>
      <c r="L198" s="71"/>
      <c r="M198" s="71"/>
      <c r="N198" s="71"/>
      <c r="O198" s="71"/>
      <c r="P198" s="71"/>
      <c r="Q198" s="71"/>
      <c r="R198" s="71"/>
      <c r="S198" s="71"/>
      <c r="T198" s="71"/>
      <c r="U198" s="71"/>
      <c r="V198" s="71"/>
      <c r="W198" s="71"/>
      <c r="X198" s="71"/>
      <c r="AA198" s="71"/>
      <c r="AB198" s="71"/>
      <c r="AC198" s="71"/>
    </row>
    <row r="199" spans="1:29" x14ac:dyDescent="0.3">
      <c r="A199" s="71"/>
      <c r="B199" s="71"/>
      <c r="C199" s="71"/>
      <c r="D199" s="71"/>
      <c r="E199" s="71"/>
      <c r="F199" s="71"/>
      <c r="G199" s="71"/>
      <c r="H199" s="71"/>
      <c r="I199" s="71"/>
      <c r="J199" s="71"/>
      <c r="K199" s="71"/>
      <c r="L199" s="71"/>
      <c r="M199" s="71"/>
      <c r="N199" s="71"/>
      <c r="O199" s="71"/>
      <c r="P199" s="71"/>
      <c r="Q199" s="71"/>
      <c r="R199" s="71"/>
      <c r="S199" s="71"/>
      <c r="T199" s="71"/>
      <c r="U199" s="71"/>
      <c r="V199" s="71"/>
      <c r="W199" s="71"/>
      <c r="X199" s="71"/>
      <c r="AA199" s="71"/>
      <c r="AB199" s="71"/>
      <c r="AC199" s="71"/>
    </row>
    <row r="200" spans="1:29" x14ac:dyDescent="0.3">
      <c r="A200" s="71"/>
      <c r="B200" s="71"/>
      <c r="C200" s="71"/>
      <c r="D200" s="71"/>
      <c r="E200" s="71"/>
      <c r="F200" s="71"/>
      <c r="G200" s="71"/>
      <c r="H200" s="71"/>
      <c r="I200" s="71"/>
      <c r="J200" s="71"/>
      <c r="K200" s="71"/>
      <c r="L200" s="71"/>
      <c r="M200" s="71"/>
      <c r="N200" s="71"/>
      <c r="O200" s="71"/>
      <c r="P200" s="71"/>
      <c r="Q200" s="71"/>
      <c r="R200" s="71"/>
      <c r="S200" s="71"/>
      <c r="T200" s="71"/>
      <c r="U200" s="71"/>
      <c r="V200" s="71"/>
      <c r="W200" s="71"/>
      <c r="X200" s="71"/>
      <c r="AA200" s="71"/>
      <c r="AB200" s="71"/>
      <c r="AC200" s="71"/>
    </row>
    <row r="201" spans="1:29" x14ac:dyDescent="0.3">
      <c r="A201" s="71"/>
      <c r="B201" s="71"/>
      <c r="C201" s="71"/>
      <c r="D201" s="71"/>
      <c r="E201" s="71"/>
      <c r="F201" s="71"/>
      <c r="G201" s="71"/>
      <c r="H201" s="71"/>
      <c r="I201" s="71"/>
      <c r="J201" s="71"/>
      <c r="K201" s="71"/>
      <c r="L201" s="71"/>
      <c r="M201" s="71"/>
      <c r="N201" s="71"/>
      <c r="O201" s="71"/>
      <c r="P201" s="71"/>
      <c r="Q201" s="71"/>
      <c r="R201" s="71"/>
      <c r="S201" s="71"/>
      <c r="T201" s="71"/>
      <c r="U201" s="71"/>
      <c r="V201" s="71"/>
      <c r="W201" s="71"/>
      <c r="X201" s="71"/>
      <c r="AA201" s="71"/>
      <c r="AB201" s="71"/>
      <c r="AC201" s="71"/>
    </row>
    <row r="202" spans="1:29" x14ac:dyDescent="0.3">
      <c r="A202" s="71"/>
      <c r="B202" s="71"/>
      <c r="C202" s="71"/>
      <c r="D202" s="71"/>
      <c r="E202" s="71"/>
      <c r="F202" s="71"/>
      <c r="G202" s="71"/>
      <c r="H202" s="71"/>
      <c r="I202" s="71"/>
      <c r="J202" s="71"/>
      <c r="K202" s="71"/>
      <c r="L202" s="71"/>
      <c r="M202" s="71"/>
      <c r="N202" s="71"/>
      <c r="O202" s="71"/>
      <c r="P202" s="71"/>
      <c r="Q202" s="71"/>
      <c r="R202" s="71"/>
      <c r="S202" s="71"/>
      <c r="T202" s="71"/>
      <c r="U202" s="71"/>
      <c r="V202" s="71"/>
      <c r="W202" s="71"/>
      <c r="X202" s="71"/>
      <c r="AA202" s="71"/>
      <c r="AB202" s="71"/>
      <c r="AC202" s="71"/>
    </row>
    <row r="203" spans="1:29" x14ac:dyDescent="0.3">
      <c r="A203" s="71"/>
      <c r="B203" s="71"/>
      <c r="C203" s="71"/>
      <c r="D203" s="71"/>
      <c r="E203" s="71"/>
      <c r="F203" s="71"/>
      <c r="G203" s="71"/>
      <c r="H203" s="71"/>
      <c r="I203" s="71"/>
      <c r="J203" s="71"/>
      <c r="K203" s="71"/>
      <c r="L203" s="71"/>
      <c r="M203" s="71"/>
      <c r="N203" s="71"/>
      <c r="O203" s="71"/>
      <c r="P203" s="71"/>
      <c r="Q203" s="71"/>
      <c r="R203" s="71"/>
      <c r="S203" s="71"/>
      <c r="T203" s="71"/>
      <c r="U203" s="71"/>
      <c r="V203" s="71"/>
      <c r="W203" s="71"/>
      <c r="X203" s="71"/>
      <c r="AA203" s="71"/>
      <c r="AB203" s="71"/>
      <c r="AC203" s="71"/>
    </row>
    <row r="204" spans="1:29" x14ac:dyDescent="0.3">
      <c r="A204" s="71"/>
      <c r="B204" s="71"/>
      <c r="C204" s="71"/>
      <c r="D204" s="71"/>
      <c r="E204" s="71"/>
      <c r="F204" s="71"/>
      <c r="G204" s="71"/>
      <c r="H204" s="71"/>
      <c r="I204" s="71"/>
      <c r="J204" s="71"/>
      <c r="K204" s="71"/>
      <c r="L204" s="71"/>
      <c r="M204" s="71"/>
      <c r="N204" s="71"/>
      <c r="O204" s="71"/>
      <c r="P204" s="71"/>
      <c r="Q204" s="71"/>
      <c r="R204" s="71"/>
      <c r="S204" s="71"/>
      <c r="T204" s="71"/>
      <c r="U204" s="71"/>
      <c r="V204" s="71"/>
      <c r="W204" s="71"/>
      <c r="X204" s="71"/>
      <c r="AA204" s="71"/>
      <c r="AB204" s="71"/>
      <c r="AC204" s="71"/>
    </row>
    <row r="205" spans="1:29" x14ac:dyDescent="0.3">
      <c r="A205" s="71"/>
      <c r="B205" s="71"/>
      <c r="C205" s="71"/>
      <c r="D205" s="71"/>
      <c r="E205" s="71"/>
      <c r="F205" s="71"/>
      <c r="G205" s="71"/>
      <c r="H205" s="71"/>
      <c r="I205" s="71"/>
      <c r="J205" s="71"/>
      <c r="K205" s="71"/>
      <c r="L205" s="71"/>
      <c r="M205" s="71"/>
      <c r="N205" s="71"/>
      <c r="O205" s="71"/>
      <c r="P205" s="71"/>
      <c r="Q205" s="71"/>
      <c r="R205" s="71"/>
      <c r="S205" s="71"/>
      <c r="T205" s="71"/>
      <c r="U205" s="71"/>
      <c r="V205" s="71"/>
      <c r="W205" s="71"/>
      <c r="X205" s="71"/>
      <c r="AA205" s="71"/>
      <c r="AB205" s="71"/>
      <c r="AC205" s="71"/>
    </row>
    <row r="206" spans="1:29" x14ac:dyDescent="0.3">
      <c r="A206" s="71"/>
      <c r="B206" s="71"/>
      <c r="C206" s="71"/>
      <c r="D206" s="71"/>
      <c r="E206" s="71"/>
      <c r="F206" s="71"/>
      <c r="G206" s="71"/>
      <c r="H206" s="71"/>
      <c r="I206" s="71"/>
      <c r="J206" s="71"/>
      <c r="K206" s="71"/>
      <c r="L206" s="71"/>
      <c r="M206" s="71"/>
      <c r="N206" s="71"/>
      <c r="O206" s="71"/>
      <c r="P206" s="71"/>
      <c r="Q206" s="71"/>
      <c r="R206" s="71"/>
      <c r="S206" s="71"/>
      <c r="T206" s="71"/>
      <c r="U206" s="71"/>
      <c r="V206" s="71"/>
      <c r="W206" s="71"/>
      <c r="X206" s="71"/>
      <c r="AA206" s="71"/>
      <c r="AB206" s="71"/>
      <c r="AC206" s="71"/>
    </row>
    <row r="207" spans="1:29" x14ac:dyDescent="0.3">
      <c r="A207" s="71"/>
      <c r="B207" s="71"/>
      <c r="C207" s="71"/>
      <c r="D207" s="71"/>
      <c r="E207" s="71"/>
      <c r="F207" s="71"/>
      <c r="G207" s="71"/>
      <c r="H207" s="71"/>
      <c r="I207" s="71"/>
      <c r="J207" s="71"/>
      <c r="K207" s="71"/>
      <c r="L207" s="71"/>
      <c r="M207" s="71"/>
      <c r="N207" s="71"/>
      <c r="O207" s="71"/>
      <c r="P207" s="71"/>
      <c r="Q207" s="71"/>
      <c r="R207" s="71"/>
      <c r="S207" s="71"/>
      <c r="T207" s="71"/>
      <c r="U207" s="71"/>
      <c r="V207" s="71"/>
      <c r="W207" s="71"/>
      <c r="X207" s="71"/>
      <c r="AA207" s="71"/>
      <c r="AB207" s="71"/>
      <c r="AC207" s="71"/>
    </row>
    <row r="208" spans="1:29" x14ac:dyDescent="0.3">
      <c r="A208" s="71"/>
      <c r="B208" s="71"/>
      <c r="C208" s="71"/>
      <c r="D208" s="71"/>
      <c r="E208" s="71"/>
      <c r="F208" s="71"/>
      <c r="G208" s="71"/>
      <c r="H208" s="71"/>
      <c r="I208" s="71"/>
      <c r="J208" s="71"/>
      <c r="K208" s="71"/>
      <c r="L208" s="71"/>
      <c r="M208" s="71"/>
      <c r="N208" s="71"/>
      <c r="O208" s="71"/>
      <c r="P208" s="71"/>
      <c r="Q208" s="71"/>
      <c r="R208" s="71"/>
      <c r="S208" s="71"/>
      <c r="T208" s="71"/>
      <c r="U208" s="71"/>
      <c r="V208" s="71"/>
      <c r="W208" s="71"/>
      <c r="X208" s="71"/>
      <c r="AA208" s="71"/>
      <c r="AB208" s="71"/>
      <c r="AC208" s="71"/>
    </row>
    <row r="209" spans="1:29" x14ac:dyDescent="0.3">
      <c r="A209" s="71"/>
      <c r="B209" s="71"/>
      <c r="C209" s="71"/>
      <c r="D209" s="71"/>
      <c r="E209" s="71"/>
      <c r="F209" s="71"/>
      <c r="G209" s="71"/>
      <c r="H209" s="71"/>
      <c r="I209" s="71"/>
      <c r="J209" s="71"/>
      <c r="K209" s="71"/>
      <c r="L209" s="71"/>
      <c r="M209" s="71"/>
      <c r="N209" s="71"/>
      <c r="O209" s="71"/>
      <c r="P209" s="71"/>
      <c r="Q209" s="71"/>
      <c r="R209" s="71"/>
      <c r="S209" s="71"/>
      <c r="T209" s="71"/>
      <c r="U209" s="71"/>
      <c r="V209" s="71"/>
      <c r="W209" s="71"/>
      <c r="X209" s="71"/>
      <c r="AA209" s="71"/>
      <c r="AB209" s="71"/>
      <c r="AC209" s="71"/>
    </row>
    <row r="210" spans="1:29" x14ac:dyDescent="0.3">
      <c r="A210" s="71"/>
      <c r="B210" s="71"/>
      <c r="C210" s="71"/>
      <c r="D210" s="71"/>
      <c r="E210" s="71"/>
      <c r="F210" s="71"/>
      <c r="G210" s="71"/>
      <c r="H210" s="71"/>
      <c r="I210" s="71"/>
      <c r="J210" s="71"/>
      <c r="K210" s="71"/>
      <c r="L210" s="71"/>
      <c r="M210" s="71"/>
      <c r="N210" s="71"/>
      <c r="O210" s="71"/>
      <c r="P210" s="71"/>
      <c r="Q210" s="71"/>
      <c r="R210" s="71"/>
      <c r="S210" s="71"/>
      <c r="T210" s="71"/>
      <c r="U210" s="71"/>
      <c r="V210" s="71"/>
      <c r="W210" s="71"/>
      <c r="X210" s="71"/>
      <c r="AA210" s="71"/>
      <c r="AB210" s="71"/>
      <c r="AC210" s="71"/>
    </row>
    <row r="211" spans="1:29" x14ac:dyDescent="0.3">
      <c r="A211" s="71"/>
      <c r="B211" s="71"/>
      <c r="C211" s="71"/>
      <c r="D211" s="71"/>
      <c r="E211" s="71"/>
      <c r="F211" s="71"/>
      <c r="G211" s="71"/>
      <c r="H211" s="71"/>
      <c r="I211" s="71"/>
      <c r="J211" s="71"/>
      <c r="K211" s="71"/>
      <c r="L211" s="71"/>
      <c r="M211" s="71"/>
      <c r="N211" s="71"/>
      <c r="O211" s="71"/>
      <c r="P211" s="71"/>
      <c r="Q211" s="71"/>
      <c r="R211" s="71"/>
      <c r="S211" s="71"/>
      <c r="T211" s="71"/>
      <c r="U211" s="71"/>
      <c r="V211" s="71"/>
      <c r="W211" s="71"/>
      <c r="X211" s="71"/>
      <c r="AA211" s="71"/>
      <c r="AB211" s="71"/>
      <c r="AC211" s="71"/>
    </row>
    <row r="212" spans="1:29" x14ac:dyDescent="0.3">
      <c r="A212" s="71"/>
      <c r="B212" s="71"/>
      <c r="C212" s="71"/>
      <c r="D212" s="71"/>
      <c r="E212" s="71"/>
      <c r="F212" s="71"/>
      <c r="G212" s="71"/>
      <c r="H212" s="71"/>
      <c r="I212" s="71"/>
      <c r="J212" s="71"/>
      <c r="K212" s="71"/>
      <c r="L212" s="71"/>
      <c r="M212" s="71"/>
      <c r="N212" s="71"/>
      <c r="O212" s="71"/>
      <c r="P212" s="71"/>
      <c r="Q212" s="71"/>
      <c r="R212" s="71"/>
      <c r="S212" s="71"/>
      <c r="T212" s="71"/>
      <c r="U212" s="71"/>
      <c r="V212" s="71"/>
      <c r="W212" s="71"/>
      <c r="X212" s="71"/>
      <c r="AA212" s="71"/>
      <c r="AB212" s="71"/>
      <c r="AC212" s="71"/>
    </row>
    <row r="213" spans="1:29" x14ac:dyDescent="0.3">
      <c r="A213" s="71"/>
      <c r="B213" s="71"/>
      <c r="C213" s="71"/>
      <c r="D213" s="71"/>
      <c r="E213" s="71"/>
      <c r="F213" s="71"/>
      <c r="G213" s="71"/>
      <c r="H213" s="71"/>
      <c r="I213" s="71"/>
      <c r="J213" s="71"/>
      <c r="K213" s="71"/>
      <c r="L213" s="71"/>
      <c r="M213" s="71"/>
      <c r="N213" s="71"/>
      <c r="O213" s="71"/>
      <c r="P213" s="71"/>
      <c r="Q213" s="71"/>
      <c r="R213" s="71"/>
      <c r="S213" s="71"/>
      <c r="T213" s="71"/>
      <c r="U213" s="71"/>
      <c r="V213" s="71"/>
      <c r="W213" s="71"/>
      <c r="X213" s="71"/>
      <c r="AA213" s="71"/>
      <c r="AB213" s="71"/>
      <c r="AC213" s="71"/>
    </row>
    <row r="214" spans="1:29" x14ac:dyDescent="0.3">
      <c r="A214" s="71"/>
      <c r="B214" s="71"/>
      <c r="C214" s="71"/>
      <c r="D214" s="71"/>
      <c r="E214" s="71"/>
      <c r="F214" s="71"/>
      <c r="G214" s="71"/>
      <c r="H214" s="71"/>
      <c r="I214" s="71"/>
      <c r="J214" s="71"/>
      <c r="K214" s="71"/>
      <c r="L214" s="71"/>
      <c r="M214" s="71"/>
      <c r="N214" s="71"/>
      <c r="O214" s="71"/>
      <c r="P214" s="71"/>
      <c r="Q214" s="71"/>
      <c r="R214" s="71"/>
      <c r="S214" s="71"/>
      <c r="T214" s="71"/>
      <c r="U214" s="71"/>
      <c r="V214" s="71"/>
      <c r="W214" s="71"/>
      <c r="X214" s="71"/>
      <c r="AA214" s="71"/>
      <c r="AB214" s="71"/>
      <c r="AC214" s="71"/>
    </row>
    <row r="215" spans="1:29" x14ac:dyDescent="0.3">
      <c r="A215" s="71"/>
      <c r="B215" s="71"/>
      <c r="C215" s="71"/>
      <c r="D215" s="71"/>
      <c r="E215" s="71"/>
      <c r="F215" s="71"/>
      <c r="G215" s="71"/>
      <c r="H215" s="71"/>
      <c r="I215" s="71"/>
      <c r="J215" s="71"/>
      <c r="K215" s="71"/>
      <c r="L215" s="71"/>
      <c r="M215" s="71"/>
      <c r="N215" s="71"/>
      <c r="O215" s="71"/>
      <c r="P215" s="71"/>
      <c r="Q215" s="71"/>
      <c r="R215" s="71"/>
      <c r="S215" s="71"/>
      <c r="T215" s="71"/>
      <c r="U215" s="71"/>
      <c r="V215" s="71"/>
      <c r="W215" s="71"/>
      <c r="X215" s="71"/>
      <c r="AA215" s="71"/>
      <c r="AB215" s="71"/>
      <c r="AC215" s="71"/>
    </row>
    <row r="216" spans="1:29" x14ac:dyDescent="0.3">
      <c r="A216" s="71"/>
      <c r="B216" s="71"/>
      <c r="C216" s="71"/>
      <c r="D216" s="71"/>
      <c r="E216" s="71"/>
      <c r="F216" s="71"/>
      <c r="G216" s="71"/>
      <c r="H216" s="71"/>
      <c r="I216" s="71"/>
      <c r="J216" s="71"/>
      <c r="K216" s="71"/>
      <c r="L216" s="71"/>
      <c r="M216" s="71"/>
      <c r="N216" s="71"/>
      <c r="O216" s="71"/>
      <c r="P216" s="71"/>
      <c r="Q216" s="71"/>
      <c r="R216" s="71"/>
      <c r="S216" s="71"/>
      <c r="T216" s="71"/>
      <c r="U216" s="71"/>
      <c r="V216" s="71"/>
      <c r="W216" s="71"/>
      <c r="X216" s="71"/>
      <c r="AA216" s="71"/>
      <c r="AB216" s="71"/>
      <c r="AC216" s="71"/>
    </row>
    <row r="217" spans="1:29" x14ac:dyDescent="0.3">
      <c r="A217" s="71"/>
      <c r="B217" s="71"/>
      <c r="C217" s="71"/>
      <c r="D217" s="71"/>
      <c r="E217" s="71"/>
      <c r="F217" s="71"/>
      <c r="G217" s="71"/>
      <c r="H217" s="71"/>
      <c r="I217" s="71"/>
      <c r="J217" s="71"/>
      <c r="K217" s="71"/>
      <c r="L217" s="71"/>
      <c r="M217" s="71"/>
      <c r="N217" s="71"/>
      <c r="O217" s="71"/>
      <c r="P217" s="71"/>
      <c r="Q217" s="71"/>
      <c r="R217" s="71"/>
      <c r="S217" s="71"/>
      <c r="T217" s="71"/>
      <c r="U217" s="71"/>
      <c r="V217" s="71"/>
      <c r="W217" s="71"/>
      <c r="X217" s="71"/>
      <c r="AA217" s="71"/>
      <c r="AB217" s="71"/>
      <c r="AC217" s="71"/>
    </row>
    <row r="218" spans="1:29" x14ac:dyDescent="0.3">
      <c r="A218" s="71"/>
      <c r="B218" s="71"/>
      <c r="C218" s="71"/>
      <c r="D218" s="71"/>
      <c r="E218" s="71"/>
      <c r="F218" s="71"/>
      <c r="G218" s="71"/>
      <c r="H218" s="71"/>
      <c r="I218" s="71"/>
      <c r="J218" s="71"/>
      <c r="K218" s="71"/>
      <c r="L218" s="71"/>
      <c r="M218" s="71"/>
      <c r="N218" s="71"/>
      <c r="O218" s="71"/>
      <c r="P218" s="71"/>
      <c r="Q218" s="71"/>
      <c r="R218" s="71"/>
      <c r="S218" s="71"/>
      <c r="T218" s="71"/>
      <c r="U218" s="71"/>
      <c r="V218" s="71"/>
      <c r="W218" s="71"/>
      <c r="X218" s="71"/>
      <c r="AA218" s="71"/>
      <c r="AB218" s="71"/>
      <c r="AC218" s="71"/>
    </row>
    <row r="219" spans="1:29" x14ac:dyDescent="0.3">
      <c r="A219" s="71"/>
      <c r="B219" s="71"/>
      <c r="C219" s="71"/>
      <c r="D219" s="71"/>
      <c r="E219" s="71"/>
      <c r="F219" s="71"/>
      <c r="G219" s="71"/>
      <c r="H219" s="71"/>
      <c r="I219" s="71"/>
      <c r="J219" s="71"/>
      <c r="K219" s="71"/>
      <c r="L219" s="71"/>
      <c r="M219" s="71"/>
      <c r="N219" s="71"/>
      <c r="O219" s="71"/>
      <c r="P219" s="71"/>
      <c r="Q219" s="71"/>
      <c r="R219" s="71"/>
      <c r="S219" s="71"/>
      <c r="T219" s="71"/>
      <c r="U219" s="71"/>
      <c r="V219" s="71"/>
      <c r="W219" s="71"/>
      <c r="X219" s="71"/>
      <c r="AA219" s="71"/>
      <c r="AB219" s="71"/>
      <c r="AC219" s="71"/>
    </row>
    <row r="220" spans="1:29" x14ac:dyDescent="0.3">
      <c r="A220" s="71"/>
      <c r="B220" s="71"/>
      <c r="C220" s="71"/>
      <c r="D220" s="71"/>
      <c r="E220" s="71"/>
      <c r="F220" s="71"/>
      <c r="G220" s="71"/>
      <c r="H220" s="71"/>
      <c r="I220" s="71"/>
      <c r="J220" s="71"/>
      <c r="K220" s="71"/>
      <c r="L220" s="71"/>
      <c r="M220" s="71"/>
      <c r="N220" s="71"/>
      <c r="O220" s="71"/>
      <c r="P220" s="71"/>
      <c r="Q220" s="71"/>
      <c r="R220" s="71"/>
      <c r="S220" s="71"/>
      <c r="T220" s="71"/>
      <c r="U220" s="71"/>
      <c r="V220" s="71"/>
      <c r="W220" s="71"/>
      <c r="X220" s="71"/>
      <c r="AA220" s="71"/>
      <c r="AB220" s="71"/>
      <c r="AC220" s="71"/>
    </row>
    <row r="221" spans="1:29" x14ac:dyDescent="0.3">
      <c r="A221" s="71"/>
      <c r="B221" s="71"/>
      <c r="C221" s="71"/>
      <c r="D221" s="71"/>
      <c r="E221" s="71"/>
      <c r="F221" s="71"/>
      <c r="G221" s="71"/>
      <c r="H221" s="71"/>
      <c r="I221" s="71"/>
      <c r="J221" s="71"/>
      <c r="K221" s="71"/>
      <c r="L221" s="71"/>
      <c r="M221" s="71"/>
      <c r="N221" s="71"/>
      <c r="O221" s="71"/>
      <c r="P221" s="71"/>
      <c r="Q221" s="71"/>
      <c r="R221" s="71"/>
      <c r="S221" s="71"/>
      <c r="T221" s="71"/>
      <c r="U221" s="71"/>
      <c r="V221" s="71"/>
      <c r="W221" s="71"/>
      <c r="X221" s="71"/>
      <c r="AA221" s="71"/>
      <c r="AB221" s="71"/>
      <c r="AC221" s="71"/>
    </row>
    <row r="222" spans="1:29" x14ac:dyDescent="0.3">
      <c r="A222" s="71"/>
      <c r="B222" s="71"/>
      <c r="C222" s="71"/>
      <c r="D222" s="71"/>
      <c r="E222" s="71"/>
      <c r="F222" s="71"/>
      <c r="G222" s="71"/>
      <c r="H222" s="71"/>
      <c r="I222" s="71"/>
      <c r="J222" s="71"/>
      <c r="K222" s="71"/>
      <c r="L222" s="71"/>
      <c r="M222" s="71"/>
      <c r="N222" s="71"/>
      <c r="O222" s="71"/>
      <c r="P222" s="71"/>
      <c r="Q222" s="71"/>
      <c r="R222" s="71"/>
      <c r="S222" s="71"/>
      <c r="T222" s="71"/>
      <c r="U222" s="71"/>
      <c r="V222" s="71"/>
      <c r="W222" s="71"/>
      <c r="X222" s="71"/>
      <c r="AA222" s="71"/>
      <c r="AB222" s="71"/>
      <c r="AC222" s="71"/>
    </row>
    <row r="223" spans="1:29" x14ac:dyDescent="0.3">
      <c r="A223" s="71"/>
      <c r="B223" s="71"/>
      <c r="C223" s="71"/>
      <c r="D223" s="71"/>
      <c r="E223" s="71"/>
      <c r="F223" s="71"/>
      <c r="G223" s="71"/>
      <c r="H223" s="71"/>
      <c r="I223" s="71"/>
      <c r="J223" s="71"/>
      <c r="K223" s="71"/>
      <c r="L223" s="71"/>
      <c r="M223" s="71"/>
      <c r="N223" s="71"/>
      <c r="O223" s="71"/>
      <c r="P223" s="71"/>
      <c r="Q223" s="71"/>
      <c r="R223" s="71"/>
      <c r="S223" s="71"/>
      <c r="T223" s="71"/>
      <c r="U223" s="71"/>
      <c r="V223" s="71"/>
      <c r="W223" s="71"/>
      <c r="X223" s="71"/>
      <c r="AA223" s="71"/>
      <c r="AB223" s="71"/>
      <c r="AC223" s="71"/>
    </row>
    <row r="224" spans="1:29" x14ac:dyDescent="0.3">
      <c r="A224" s="71"/>
      <c r="B224" s="71"/>
      <c r="C224" s="71"/>
      <c r="D224" s="71"/>
      <c r="E224" s="71"/>
      <c r="F224" s="71"/>
      <c r="G224" s="71"/>
      <c r="H224" s="71"/>
      <c r="I224" s="71"/>
      <c r="J224" s="71"/>
      <c r="K224" s="71"/>
      <c r="L224" s="71"/>
      <c r="M224" s="71"/>
      <c r="N224" s="71"/>
      <c r="O224" s="71"/>
      <c r="P224" s="71"/>
      <c r="Q224" s="71"/>
      <c r="R224" s="71"/>
      <c r="S224" s="71"/>
      <c r="T224" s="71"/>
      <c r="U224" s="71"/>
      <c r="V224" s="71"/>
      <c r="W224" s="71"/>
      <c r="X224" s="71"/>
      <c r="AA224" s="71"/>
      <c r="AB224" s="71"/>
      <c r="AC224" s="71"/>
    </row>
    <row r="225" spans="1:29" x14ac:dyDescent="0.3">
      <c r="A225" s="71"/>
      <c r="B225" s="71"/>
      <c r="C225" s="71"/>
      <c r="D225" s="71"/>
      <c r="E225" s="71"/>
      <c r="F225" s="71"/>
      <c r="G225" s="71"/>
      <c r="H225" s="71"/>
      <c r="I225" s="71"/>
      <c r="J225" s="71"/>
      <c r="K225" s="71"/>
      <c r="L225" s="71"/>
      <c r="M225" s="71"/>
      <c r="N225" s="71"/>
      <c r="O225" s="71"/>
      <c r="P225" s="71"/>
      <c r="Q225" s="71"/>
      <c r="R225" s="71"/>
      <c r="S225" s="71"/>
      <c r="T225" s="71"/>
      <c r="U225" s="71"/>
      <c r="V225" s="71"/>
      <c r="W225" s="71"/>
      <c r="X225" s="71"/>
      <c r="AA225" s="71"/>
      <c r="AB225" s="71"/>
      <c r="AC225" s="71"/>
    </row>
    <row r="226" spans="1:29" x14ac:dyDescent="0.3">
      <c r="A226" s="71"/>
      <c r="B226" s="71"/>
      <c r="C226" s="71"/>
      <c r="D226" s="71"/>
      <c r="E226" s="71"/>
      <c r="F226" s="71"/>
      <c r="G226" s="71"/>
      <c r="H226" s="71"/>
      <c r="I226" s="71"/>
      <c r="J226" s="71"/>
      <c r="K226" s="71"/>
      <c r="L226" s="71"/>
      <c r="M226" s="71"/>
      <c r="N226" s="71"/>
      <c r="O226" s="71"/>
      <c r="P226" s="71"/>
      <c r="Q226" s="71"/>
      <c r="R226" s="71"/>
      <c r="S226" s="71"/>
      <c r="T226" s="71"/>
      <c r="U226" s="71"/>
      <c r="V226" s="71"/>
      <c r="W226" s="71"/>
      <c r="X226" s="71"/>
      <c r="AA226" s="71"/>
      <c r="AB226" s="71"/>
      <c r="AC226" s="71"/>
    </row>
    <row r="227" spans="1:29" x14ac:dyDescent="0.3">
      <c r="A227" s="71"/>
      <c r="B227" s="71"/>
      <c r="C227" s="71"/>
      <c r="D227" s="71"/>
      <c r="E227" s="71"/>
      <c r="F227" s="71"/>
      <c r="G227" s="71"/>
      <c r="H227" s="71"/>
      <c r="I227" s="71"/>
      <c r="J227" s="71"/>
      <c r="K227" s="71"/>
      <c r="L227" s="71"/>
      <c r="M227" s="71"/>
      <c r="N227" s="71"/>
      <c r="O227" s="71"/>
      <c r="P227" s="71"/>
      <c r="Q227" s="71"/>
      <c r="R227" s="71"/>
      <c r="S227" s="71"/>
      <c r="T227" s="71"/>
      <c r="U227" s="71"/>
      <c r="V227" s="71"/>
      <c r="W227" s="71"/>
      <c r="X227" s="71"/>
      <c r="AA227" s="71"/>
      <c r="AB227" s="71"/>
      <c r="AC227" s="71"/>
    </row>
    <row r="228" spans="1:29" x14ac:dyDescent="0.3">
      <c r="A228" s="71"/>
      <c r="B228" s="71"/>
      <c r="C228" s="71"/>
      <c r="D228" s="71"/>
      <c r="E228" s="71"/>
      <c r="F228" s="71"/>
      <c r="G228" s="71"/>
      <c r="H228" s="71"/>
      <c r="I228" s="71"/>
      <c r="J228" s="71"/>
      <c r="K228" s="71"/>
      <c r="L228" s="71"/>
      <c r="M228" s="71"/>
      <c r="N228" s="71"/>
      <c r="O228" s="71"/>
      <c r="P228" s="71"/>
      <c r="Q228" s="71"/>
      <c r="R228" s="71"/>
      <c r="S228" s="71"/>
      <c r="T228" s="71"/>
      <c r="U228" s="71"/>
      <c r="V228" s="71"/>
      <c r="W228" s="71"/>
      <c r="X228" s="71"/>
      <c r="AA228" s="71"/>
      <c r="AB228" s="71"/>
      <c r="AC228" s="71"/>
    </row>
    <row r="229" spans="1:29" x14ac:dyDescent="0.3">
      <c r="A229" s="71"/>
      <c r="B229" s="71"/>
      <c r="C229" s="71"/>
      <c r="D229" s="71"/>
      <c r="E229" s="71"/>
      <c r="F229" s="71"/>
      <c r="G229" s="71"/>
      <c r="H229" s="71"/>
      <c r="I229" s="71"/>
      <c r="J229" s="71"/>
      <c r="K229" s="71"/>
      <c r="L229" s="71"/>
      <c r="M229" s="71"/>
      <c r="N229" s="71"/>
      <c r="O229" s="71"/>
      <c r="P229" s="71"/>
      <c r="Q229" s="71"/>
      <c r="R229" s="71"/>
      <c r="S229" s="71"/>
      <c r="T229" s="71"/>
      <c r="U229" s="71"/>
      <c r="V229" s="71"/>
      <c r="W229" s="71"/>
      <c r="X229" s="71"/>
      <c r="AA229" s="71"/>
      <c r="AB229" s="71"/>
      <c r="AC229" s="71"/>
    </row>
    <row r="230" spans="1:29" x14ac:dyDescent="0.3">
      <c r="A230" s="71"/>
      <c r="B230" s="71"/>
      <c r="C230" s="71"/>
      <c r="D230" s="71"/>
      <c r="E230" s="71"/>
      <c r="F230" s="71"/>
      <c r="G230" s="71"/>
      <c r="H230" s="71"/>
      <c r="I230" s="71"/>
      <c r="J230" s="71"/>
      <c r="K230" s="71"/>
      <c r="L230" s="71"/>
      <c r="M230" s="71"/>
      <c r="N230" s="71"/>
      <c r="O230" s="71"/>
      <c r="P230" s="71"/>
      <c r="Q230" s="71"/>
      <c r="R230" s="71"/>
      <c r="S230" s="71"/>
      <c r="T230" s="71"/>
      <c r="U230" s="71"/>
      <c r="V230" s="71"/>
      <c r="W230" s="71"/>
      <c r="X230" s="71"/>
      <c r="AA230" s="71"/>
      <c r="AB230" s="71"/>
      <c r="AC230" s="71"/>
    </row>
    <row r="231" spans="1:29" x14ac:dyDescent="0.3">
      <c r="A231" s="71"/>
      <c r="B231" s="71"/>
      <c r="C231" s="71"/>
      <c r="D231" s="71"/>
      <c r="E231" s="71"/>
      <c r="F231" s="71"/>
      <c r="G231" s="71"/>
      <c r="H231" s="71"/>
      <c r="I231" s="71"/>
      <c r="J231" s="71"/>
      <c r="K231" s="71"/>
      <c r="L231" s="71"/>
      <c r="M231" s="71"/>
      <c r="N231" s="71"/>
      <c r="O231" s="71"/>
      <c r="P231" s="71"/>
      <c r="Q231" s="71"/>
      <c r="R231" s="71"/>
      <c r="S231" s="71"/>
      <c r="T231" s="71"/>
      <c r="U231" s="71"/>
      <c r="V231" s="71"/>
      <c r="W231" s="71"/>
      <c r="X231" s="71"/>
      <c r="AA231" s="71"/>
      <c r="AB231" s="71"/>
      <c r="AC231" s="71"/>
    </row>
    <row r="232" spans="1:29" x14ac:dyDescent="0.3">
      <c r="A232" s="71"/>
      <c r="B232" s="71"/>
      <c r="C232" s="71"/>
      <c r="D232" s="71"/>
      <c r="E232" s="71"/>
      <c r="F232" s="71"/>
      <c r="G232" s="71"/>
      <c r="H232" s="71"/>
      <c r="I232" s="71"/>
      <c r="J232" s="71"/>
      <c r="K232" s="71"/>
      <c r="L232" s="71"/>
      <c r="M232" s="71"/>
      <c r="N232" s="71"/>
      <c r="O232" s="71"/>
      <c r="P232" s="71"/>
      <c r="Q232" s="71"/>
      <c r="R232" s="71"/>
      <c r="S232" s="71"/>
      <c r="T232" s="71"/>
      <c r="U232" s="71"/>
      <c r="V232" s="71"/>
      <c r="W232" s="71"/>
      <c r="X232" s="71"/>
      <c r="AA232" s="71"/>
      <c r="AB232" s="71"/>
      <c r="AC232" s="71"/>
    </row>
    <row r="233" spans="1:29" x14ac:dyDescent="0.3">
      <c r="A233" s="71"/>
      <c r="B233" s="71"/>
      <c r="C233" s="71"/>
      <c r="D233" s="71"/>
      <c r="E233" s="71"/>
      <c r="F233" s="71"/>
      <c r="G233" s="71"/>
      <c r="H233" s="71"/>
      <c r="I233" s="71"/>
      <c r="J233" s="71"/>
      <c r="K233" s="71"/>
      <c r="L233" s="71"/>
      <c r="M233" s="71"/>
      <c r="N233" s="71"/>
      <c r="O233" s="71"/>
      <c r="P233" s="71"/>
      <c r="Q233" s="71"/>
      <c r="R233" s="71"/>
      <c r="S233" s="71"/>
      <c r="T233" s="71"/>
      <c r="U233" s="71"/>
      <c r="V233" s="71"/>
      <c r="W233" s="71"/>
      <c r="X233" s="71"/>
      <c r="AA233" s="71"/>
      <c r="AB233" s="71"/>
      <c r="AC233" s="71"/>
    </row>
    <row r="234" spans="1:29" x14ac:dyDescent="0.3">
      <c r="A234" s="71"/>
      <c r="B234" s="71"/>
      <c r="C234" s="71"/>
      <c r="D234" s="71"/>
      <c r="E234" s="71"/>
      <c r="F234" s="71"/>
      <c r="G234" s="71"/>
      <c r="H234" s="71"/>
      <c r="I234" s="71"/>
      <c r="J234" s="71"/>
      <c r="K234" s="71"/>
      <c r="L234" s="71"/>
      <c r="M234" s="71"/>
      <c r="N234" s="71"/>
      <c r="O234" s="71"/>
      <c r="P234" s="71"/>
      <c r="Q234" s="71"/>
      <c r="R234" s="71"/>
      <c r="S234" s="71"/>
      <c r="T234" s="71"/>
      <c r="U234" s="71"/>
      <c r="V234" s="71"/>
      <c r="W234" s="71"/>
      <c r="X234" s="71"/>
      <c r="AA234" s="71"/>
      <c r="AB234" s="71"/>
      <c r="AC234" s="71"/>
    </row>
    <row r="235" spans="1:29" x14ac:dyDescent="0.3">
      <c r="A235" s="71"/>
      <c r="B235" s="71"/>
      <c r="C235" s="71"/>
      <c r="D235" s="71"/>
      <c r="E235" s="71"/>
      <c r="F235" s="71"/>
      <c r="G235" s="71"/>
      <c r="H235" s="71"/>
      <c r="I235" s="71"/>
      <c r="J235" s="71"/>
      <c r="K235" s="71"/>
      <c r="L235" s="71"/>
      <c r="M235" s="71"/>
      <c r="N235" s="71"/>
      <c r="O235" s="71"/>
      <c r="P235" s="71"/>
      <c r="Q235" s="71"/>
      <c r="R235" s="71"/>
      <c r="S235" s="71"/>
      <c r="T235" s="71"/>
      <c r="U235" s="71"/>
      <c r="V235" s="71"/>
      <c r="W235" s="71"/>
      <c r="X235" s="71"/>
      <c r="AA235" s="71"/>
      <c r="AB235" s="71"/>
      <c r="AC235" s="71"/>
    </row>
    <row r="236" spans="1:29" x14ac:dyDescent="0.3">
      <c r="A236" s="71"/>
      <c r="B236" s="71"/>
      <c r="C236" s="71"/>
      <c r="D236" s="71"/>
      <c r="E236" s="71"/>
      <c r="F236" s="71"/>
      <c r="G236" s="71"/>
      <c r="H236" s="71"/>
      <c r="I236" s="71"/>
      <c r="J236" s="71"/>
      <c r="K236" s="71"/>
      <c r="L236" s="71"/>
      <c r="M236" s="71"/>
      <c r="N236" s="71"/>
      <c r="O236" s="71"/>
      <c r="P236" s="71"/>
      <c r="Q236" s="71"/>
      <c r="R236" s="71"/>
      <c r="S236" s="71"/>
      <c r="T236" s="71"/>
      <c r="U236" s="71"/>
      <c r="V236" s="71"/>
      <c r="W236" s="71"/>
      <c r="X236" s="71"/>
      <c r="AA236" s="71"/>
      <c r="AB236" s="71"/>
      <c r="AC236" s="71"/>
    </row>
    <row r="237" spans="1:29" x14ac:dyDescent="0.3">
      <c r="A237" s="71"/>
      <c r="B237" s="71"/>
      <c r="C237" s="71"/>
      <c r="D237" s="71"/>
      <c r="E237" s="71"/>
      <c r="F237" s="71"/>
      <c r="G237" s="71"/>
      <c r="H237" s="71"/>
      <c r="I237" s="71"/>
      <c r="J237" s="71"/>
      <c r="K237" s="71"/>
      <c r="L237" s="71"/>
      <c r="M237" s="71"/>
      <c r="N237" s="71"/>
      <c r="O237" s="71"/>
      <c r="P237" s="71"/>
      <c r="Q237" s="71"/>
      <c r="R237" s="71"/>
      <c r="S237" s="71"/>
      <c r="T237" s="71"/>
      <c r="U237" s="71"/>
      <c r="V237" s="71"/>
      <c r="W237" s="71"/>
      <c r="X237" s="71"/>
      <c r="AA237" s="71"/>
      <c r="AB237" s="71"/>
      <c r="AC237" s="71"/>
    </row>
    <row r="238" spans="1:29" x14ac:dyDescent="0.3">
      <c r="A238" s="71"/>
      <c r="B238" s="71"/>
      <c r="C238" s="71"/>
      <c r="D238" s="71"/>
      <c r="E238" s="71"/>
      <c r="F238" s="71"/>
      <c r="G238" s="71"/>
      <c r="H238" s="71"/>
      <c r="I238" s="71"/>
      <c r="J238" s="71"/>
      <c r="K238" s="71"/>
      <c r="L238" s="71"/>
      <c r="M238" s="71"/>
      <c r="N238" s="71"/>
      <c r="O238" s="71"/>
      <c r="P238" s="71"/>
      <c r="Q238" s="71"/>
      <c r="R238" s="71"/>
      <c r="S238" s="71"/>
      <c r="T238" s="71"/>
      <c r="U238" s="71"/>
      <c r="V238" s="71"/>
      <c r="W238" s="71"/>
      <c r="X238" s="71"/>
      <c r="AA238" s="71"/>
      <c r="AB238" s="71"/>
      <c r="AC238" s="71"/>
    </row>
    <row r="239" spans="1:29" x14ac:dyDescent="0.3">
      <c r="A239" s="71"/>
      <c r="B239" s="71"/>
      <c r="C239" s="71"/>
      <c r="D239" s="71"/>
      <c r="E239" s="71"/>
      <c r="F239" s="71"/>
      <c r="G239" s="71"/>
      <c r="H239" s="71"/>
      <c r="I239" s="71"/>
      <c r="J239" s="71"/>
      <c r="K239" s="71"/>
      <c r="L239" s="71"/>
      <c r="M239" s="71"/>
      <c r="N239" s="71"/>
      <c r="O239" s="71"/>
      <c r="P239" s="71"/>
      <c r="Q239" s="71"/>
      <c r="R239" s="71"/>
      <c r="S239" s="71"/>
      <c r="T239" s="71"/>
      <c r="U239" s="71"/>
      <c r="V239" s="71"/>
      <c r="W239" s="71"/>
      <c r="X239" s="71"/>
      <c r="AA239" s="71"/>
      <c r="AB239" s="71"/>
      <c r="AC239" s="71"/>
    </row>
    <row r="240" spans="1:29" x14ac:dyDescent="0.3">
      <c r="A240" s="71"/>
      <c r="B240" s="71"/>
      <c r="C240" s="71"/>
      <c r="D240" s="71"/>
      <c r="E240" s="71"/>
      <c r="F240" s="71"/>
      <c r="G240" s="71"/>
      <c r="H240" s="71"/>
      <c r="I240" s="71"/>
      <c r="J240" s="71"/>
      <c r="K240" s="71"/>
      <c r="L240" s="71"/>
      <c r="M240" s="71"/>
      <c r="N240" s="71"/>
      <c r="O240" s="71"/>
      <c r="P240" s="71"/>
      <c r="Q240" s="71"/>
      <c r="R240" s="71"/>
      <c r="S240" s="71"/>
      <c r="T240" s="71"/>
      <c r="U240" s="71"/>
      <c r="V240" s="71"/>
      <c r="W240" s="71"/>
      <c r="X240" s="71"/>
      <c r="AA240" s="71"/>
      <c r="AB240" s="71"/>
      <c r="AC240" s="71"/>
    </row>
    <row r="241" spans="1:29" x14ac:dyDescent="0.3">
      <c r="A241" s="71"/>
      <c r="B241" s="71"/>
      <c r="C241" s="71"/>
      <c r="D241" s="71"/>
      <c r="E241" s="71"/>
      <c r="F241" s="71"/>
      <c r="G241" s="71"/>
      <c r="H241" s="71"/>
      <c r="I241" s="71"/>
      <c r="J241" s="71"/>
      <c r="K241" s="71"/>
      <c r="L241" s="71"/>
      <c r="M241" s="71"/>
      <c r="N241" s="71"/>
      <c r="O241" s="71"/>
      <c r="P241" s="71"/>
      <c r="Q241" s="71"/>
      <c r="R241" s="71"/>
      <c r="S241" s="71"/>
      <c r="T241" s="71"/>
      <c r="U241" s="71"/>
      <c r="V241" s="71"/>
      <c r="W241" s="71"/>
      <c r="X241" s="71"/>
      <c r="AA241" s="71"/>
      <c r="AB241" s="71"/>
      <c r="AC241" s="71"/>
    </row>
    <row r="242" spans="1:29" x14ac:dyDescent="0.3">
      <c r="A242" s="71"/>
      <c r="B242" s="71"/>
      <c r="C242" s="71"/>
      <c r="D242" s="71"/>
      <c r="E242" s="71"/>
      <c r="F242" s="71"/>
      <c r="G242" s="71"/>
      <c r="H242" s="71"/>
      <c r="I242" s="71"/>
      <c r="J242" s="71"/>
      <c r="K242" s="71"/>
      <c r="L242" s="71"/>
      <c r="M242" s="71"/>
      <c r="N242" s="71"/>
      <c r="O242" s="71"/>
      <c r="P242" s="71"/>
      <c r="Q242" s="71"/>
      <c r="R242" s="71"/>
      <c r="S242" s="71"/>
      <c r="T242" s="71"/>
      <c r="U242" s="71"/>
      <c r="V242" s="71"/>
      <c r="W242" s="71"/>
      <c r="X242" s="71"/>
      <c r="AA242" s="71"/>
      <c r="AB242" s="71"/>
      <c r="AC242" s="71"/>
    </row>
    <row r="243" spans="1:29" x14ac:dyDescent="0.3">
      <c r="A243" s="71"/>
      <c r="B243" s="71"/>
      <c r="C243" s="71"/>
      <c r="D243" s="71"/>
      <c r="E243" s="71"/>
      <c r="F243" s="71"/>
      <c r="G243" s="71"/>
      <c r="H243" s="71"/>
      <c r="I243" s="71"/>
      <c r="J243" s="71"/>
      <c r="K243" s="71"/>
      <c r="L243" s="71"/>
      <c r="M243" s="71"/>
      <c r="N243" s="71"/>
      <c r="O243" s="71"/>
      <c r="P243" s="71"/>
      <c r="Q243" s="71"/>
      <c r="R243" s="71"/>
      <c r="S243" s="71"/>
      <c r="T243" s="71"/>
      <c r="U243" s="71"/>
      <c r="V243" s="71"/>
      <c r="W243" s="71"/>
      <c r="X243" s="71"/>
      <c r="AA243" s="71"/>
      <c r="AB243" s="71"/>
      <c r="AC243" s="71"/>
    </row>
    <row r="244" spans="1:29" x14ac:dyDescent="0.3">
      <c r="A244" s="71"/>
      <c r="B244" s="71"/>
      <c r="C244" s="71"/>
      <c r="D244" s="71"/>
      <c r="E244" s="71"/>
      <c r="F244" s="71"/>
      <c r="G244" s="71"/>
      <c r="H244" s="71"/>
      <c r="I244" s="71"/>
      <c r="J244" s="71"/>
      <c r="K244" s="71"/>
      <c r="L244" s="71"/>
      <c r="M244" s="71"/>
      <c r="N244" s="71"/>
      <c r="O244" s="71"/>
      <c r="P244" s="71"/>
      <c r="Q244" s="71"/>
      <c r="R244" s="71"/>
      <c r="S244" s="71"/>
      <c r="T244" s="71"/>
      <c r="U244" s="71"/>
      <c r="V244" s="71"/>
      <c r="W244" s="71"/>
      <c r="X244" s="71"/>
      <c r="AA244" s="71"/>
      <c r="AB244" s="71"/>
      <c r="AC244" s="71"/>
    </row>
    <row r="245" spans="1:29" x14ac:dyDescent="0.3">
      <c r="A245" s="71"/>
      <c r="B245" s="71"/>
      <c r="C245" s="71"/>
      <c r="D245" s="71"/>
      <c r="E245" s="71"/>
      <c r="F245" s="71"/>
      <c r="G245" s="71"/>
      <c r="H245" s="71"/>
      <c r="I245" s="71"/>
      <c r="J245" s="71"/>
      <c r="K245" s="71"/>
      <c r="L245" s="71"/>
      <c r="M245" s="71"/>
      <c r="N245" s="71"/>
      <c r="O245" s="71"/>
      <c r="P245" s="71"/>
      <c r="Q245" s="71"/>
      <c r="R245" s="71"/>
      <c r="S245" s="71"/>
      <c r="T245" s="71"/>
      <c r="U245" s="71"/>
      <c r="V245" s="71"/>
      <c r="W245" s="71"/>
      <c r="X245" s="71"/>
      <c r="AA245" s="71"/>
      <c r="AB245" s="71"/>
      <c r="AC245" s="71"/>
    </row>
    <row r="246" spans="1:29" x14ac:dyDescent="0.3">
      <c r="A246" s="71"/>
      <c r="B246" s="71"/>
      <c r="C246" s="71"/>
      <c r="D246" s="71"/>
      <c r="E246" s="71"/>
      <c r="F246" s="71"/>
      <c r="G246" s="71"/>
      <c r="H246" s="71"/>
      <c r="I246" s="71"/>
      <c r="J246" s="71"/>
      <c r="K246" s="71"/>
      <c r="L246" s="71"/>
      <c r="M246" s="71"/>
      <c r="N246" s="71"/>
      <c r="O246" s="71"/>
      <c r="P246" s="71"/>
      <c r="Q246" s="71"/>
      <c r="R246" s="71"/>
      <c r="S246" s="71"/>
      <c r="T246" s="71"/>
      <c r="U246" s="71"/>
      <c r="V246" s="71"/>
      <c r="W246" s="71"/>
      <c r="X246" s="71"/>
      <c r="AA246" s="71"/>
      <c r="AB246" s="71"/>
      <c r="AC246" s="71"/>
    </row>
    <row r="247" spans="1:29" x14ac:dyDescent="0.3">
      <c r="A247" s="71"/>
      <c r="B247" s="71"/>
      <c r="C247" s="71"/>
      <c r="D247" s="71"/>
      <c r="E247" s="71"/>
      <c r="F247" s="71"/>
      <c r="G247" s="71"/>
      <c r="H247" s="71"/>
      <c r="I247" s="71"/>
      <c r="J247" s="71"/>
      <c r="K247" s="71"/>
      <c r="L247" s="71"/>
      <c r="M247" s="71"/>
      <c r="N247" s="71"/>
      <c r="O247" s="71"/>
      <c r="P247" s="71"/>
      <c r="Q247" s="71"/>
      <c r="R247" s="71"/>
      <c r="S247" s="71"/>
      <c r="T247" s="71"/>
      <c r="U247" s="71"/>
      <c r="V247" s="71"/>
      <c r="W247" s="71"/>
      <c r="X247" s="71"/>
      <c r="AA247" s="71"/>
      <c r="AB247" s="71"/>
      <c r="AC247" s="71"/>
    </row>
    <row r="248" spans="1:29" x14ac:dyDescent="0.3">
      <c r="A248" s="71"/>
      <c r="B248" s="71"/>
      <c r="C248" s="71"/>
      <c r="D248" s="71"/>
      <c r="E248" s="71"/>
      <c r="F248" s="71"/>
      <c r="G248" s="71"/>
      <c r="H248" s="71"/>
      <c r="I248" s="71"/>
      <c r="J248" s="71"/>
      <c r="K248" s="71"/>
      <c r="L248" s="71"/>
      <c r="M248" s="71"/>
      <c r="N248" s="71"/>
      <c r="O248" s="71"/>
      <c r="P248" s="71"/>
      <c r="Q248" s="71"/>
      <c r="R248" s="71"/>
      <c r="S248" s="71"/>
      <c r="T248" s="71"/>
      <c r="U248" s="71"/>
      <c r="V248" s="71"/>
      <c r="W248" s="71"/>
      <c r="X248" s="71"/>
      <c r="AA248" s="71"/>
      <c r="AB248" s="71"/>
      <c r="AC248" s="71"/>
    </row>
    <row r="249" spans="1:29" x14ac:dyDescent="0.3">
      <c r="A249" s="71"/>
      <c r="B249" s="71"/>
      <c r="C249" s="71"/>
      <c r="D249" s="71"/>
      <c r="E249" s="71"/>
      <c r="F249" s="71"/>
      <c r="G249" s="71"/>
      <c r="H249" s="71"/>
      <c r="I249" s="71"/>
      <c r="J249" s="71"/>
      <c r="K249" s="71"/>
      <c r="L249" s="71"/>
      <c r="M249" s="71"/>
      <c r="N249" s="71"/>
      <c r="O249" s="71"/>
      <c r="P249" s="71"/>
      <c r="Q249" s="71"/>
      <c r="R249" s="71"/>
      <c r="S249" s="71"/>
      <c r="T249" s="71"/>
      <c r="U249" s="71"/>
      <c r="V249" s="71"/>
      <c r="W249" s="71"/>
      <c r="X249" s="71"/>
      <c r="AA249" s="71"/>
      <c r="AB249" s="71"/>
      <c r="AC249" s="71"/>
    </row>
    <row r="250" spans="1:29" x14ac:dyDescent="0.3">
      <c r="A250" s="71"/>
      <c r="B250" s="71"/>
      <c r="C250" s="71"/>
      <c r="D250" s="71"/>
      <c r="E250" s="71"/>
      <c r="F250" s="71"/>
      <c r="G250" s="71"/>
      <c r="H250" s="71"/>
      <c r="I250" s="71"/>
      <c r="J250" s="71"/>
      <c r="K250" s="71"/>
      <c r="L250" s="71"/>
      <c r="M250" s="71"/>
      <c r="N250" s="71"/>
      <c r="O250" s="71"/>
      <c r="P250" s="71"/>
      <c r="Q250" s="71"/>
      <c r="R250" s="71"/>
      <c r="S250" s="71"/>
      <c r="T250" s="71"/>
      <c r="U250" s="71"/>
      <c r="V250" s="71"/>
      <c r="W250" s="71"/>
      <c r="X250" s="71"/>
      <c r="AA250" s="71"/>
      <c r="AB250" s="71"/>
      <c r="AC250" s="71"/>
    </row>
    <row r="251" spans="1:29" x14ac:dyDescent="0.3">
      <c r="A251" s="71"/>
      <c r="B251" s="71"/>
      <c r="C251" s="71"/>
      <c r="D251" s="71"/>
      <c r="E251" s="71"/>
      <c r="F251" s="71"/>
      <c r="G251" s="71"/>
      <c r="H251" s="71"/>
      <c r="I251" s="71"/>
      <c r="J251" s="71"/>
      <c r="K251" s="71"/>
      <c r="L251" s="71"/>
      <c r="M251" s="71"/>
      <c r="N251" s="71"/>
      <c r="O251" s="71"/>
      <c r="P251" s="71"/>
      <c r="Q251" s="71"/>
      <c r="R251" s="71"/>
      <c r="S251" s="71"/>
      <c r="T251" s="71"/>
      <c r="U251" s="71"/>
      <c r="V251" s="71"/>
      <c r="W251" s="71"/>
      <c r="X251" s="71"/>
      <c r="AA251" s="71"/>
      <c r="AB251" s="71"/>
      <c r="AC251" s="71"/>
    </row>
    <row r="252" spans="1:29" x14ac:dyDescent="0.3">
      <c r="A252" s="71"/>
      <c r="B252" s="71"/>
      <c r="C252" s="71"/>
      <c r="D252" s="71"/>
      <c r="E252" s="71"/>
      <c r="F252" s="71"/>
      <c r="G252" s="71"/>
      <c r="H252" s="71"/>
      <c r="I252" s="71"/>
      <c r="J252" s="71"/>
      <c r="K252" s="71"/>
      <c r="L252" s="71"/>
      <c r="M252" s="71"/>
      <c r="N252" s="71"/>
      <c r="O252" s="71"/>
      <c r="P252" s="71"/>
      <c r="Q252" s="71"/>
      <c r="R252" s="71"/>
      <c r="S252" s="71"/>
      <c r="T252" s="71"/>
      <c r="U252" s="71"/>
      <c r="V252" s="71"/>
      <c r="W252" s="71"/>
      <c r="X252" s="71"/>
      <c r="AA252" s="71"/>
      <c r="AB252" s="71"/>
      <c r="AC252" s="71"/>
    </row>
  </sheetData>
  <mergeCells count="24">
    <mergeCell ref="R42:T42"/>
    <mergeCell ref="V42:X42"/>
    <mergeCell ref="A42:A43"/>
    <mergeCell ref="B42:D42"/>
    <mergeCell ref="F42:H42"/>
    <mergeCell ref="J42:L42"/>
    <mergeCell ref="N42:P42"/>
    <mergeCell ref="A37:X37"/>
    <mergeCell ref="A38:X38"/>
    <mergeCell ref="A39:X39"/>
    <mergeCell ref="A40:X40"/>
    <mergeCell ref="A41:X41"/>
    <mergeCell ref="A1:X1"/>
    <mergeCell ref="A2:X2"/>
    <mergeCell ref="A3:X3"/>
    <mergeCell ref="A4:X4"/>
    <mergeCell ref="V6:X6"/>
    <mergeCell ref="A6:A7"/>
    <mergeCell ref="B6:D6"/>
    <mergeCell ref="F6:H6"/>
    <mergeCell ref="J6:L6"/>
    <mergeCell ref="N6:P6"/>
    <mergeCell ref="R6:T6"/>
    <mergeCell ref="A5:X5"/>
  </mergeCells>
  <hyperlinks>
    <hyperlink ref="Z38" location="INDICE!A1" display="Indice" xr:uid="{DF7B4D95-0066-4E8F-9800-B3226E641BB4}"/>
    <hyperlink ref="Z2" location="Contenido!A1" display="Contenido" xr:uid="{52D0CBB9-B49C-4DA2-8347-2BC9981B5F42}"/>
  </hyperlinks>
  <printOptions horizontalCentered="1"/>
  <pageMargins left="0.39370078740157483" right="0.39370078740157483" top="0.39370078740157483" bottom="0.39370078740157483" header="0.31496062992125984" footer="0.31496062992125984"/>
  <pageSetup scale="82" orientation="landscape" horizontalDpi="300" verticalDpi="300" r:id="rId1"/>
  <rowBreaks count="1" manualBreakCount="1">
    <brk id="36" max="23" man="1"/>
  </rowBreaks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234FE2-0281-41F6-98FC-3F5D877D921A}">
  <dimension ref="A1:AA259"/>
  <sheetViews>
    <sheetView showGridLines="0" zoomScale="90" zoomScaleNormal="90" zoomScaleSheetLayoutView="90" workbookViewId="0">
      <selection activeCell="Z2" sqref="Z2"/>
    </sheetView>
  </sheetViews>
  <sheetFormatPr baseColWidth="10" defaultColWidth="11.453125" defaultRowHeight="14" x14ac:dyDescent="0.3"/>
  <cols>
    <col min="1" max="1" width="15.54296875" style="56" customWidth="1"/>
    <col min="2" max="4" width="7.54296875" style="55" customWidth="1"/>
    <col min="5" max="5" width="1.7265625" style="55" customWidth="1"/>
    <col min="6" max="8" width="7.54296875" style="55" customWidth="1"/>
    <col min="9" max="9" width="1.7265625" style="55" customWidth="1"/>
    <col min="10" max="12" width="7.54296875" style="55" customWidth="1"/>
    <col min="13" max="13" width="1.7265625" style="55" customWidth="1"/>
    <col min="14" max="16" width="7.54296875" style="55" customWidth="1"/>
    <col min="17" max="17" width="1.7265625" style="55" customWidth="1"/>
    <col min="18" max="20" width="7.54296875" style="55" customWidth="1"/>
    <col min="21" max="21" width="1.7265625" style="55" customWidth="1"/>
    <col min="22" max="24" width="7.54296875" style="55" customWidth="1"/>
    <col min="25" max="25" width="5.7265625" style="50" customWidth="1"/>
    <col min="26" max="26" width="10.7265625" style="30" customWidth="1"/>
    <col min="27" max="27" width="7.453125" style="55" customWidth="1"/>
    <col min="28" max="16384" width="11.453125" style="38"/>
  </cols>
  <sheetData>
    <row r="1" spans="1:27" ht="15.75" customHeight="1" x14ac:dyDescent="0.3">
      <c r="A1" s="335" t="s">
        <v>401</v>
      </c>
      <c r="B1" s="335"/>
      <c r="C1" s="335"/>
      <c r="D1" s="335"/>
      <c r="E1" s="335"/>
      <c r="F1" s="335"/>
      <c r="G1" s="335"/>
      <c r="H1" s="335"/>
      <c r="I1" s="335"/>
      <c r="J1" s="335"/>
      <c r="K1" s="335"/>
      <c r="L1" s="335"/>
      <c r="M1" s="335"/>
      <c r="N1" s="335"/>
      <c r="O1" s="335"/>
      <c r="P1" s="335"/>
      <c r="Q1" s="335"/>
      <c r="R1" s="335"/>
      <c r="S1" s="335"/>
      <c r="T1" s="335"/>
      <c r="U1" s="335"/>
      <c r="V1" s="335"/>
      <c r="W1" s="335"/>
      <c r="X1" s="335"/>
      <c r="Y1" s="216"/>
      <c r="AA1" s="38"/>
    </row>
    <row r="2" spans="1:27" ht="15.75" customHeight="1" x14ac:dyDescent="0.35">
      <c r="A2" s="335" t="s">
        <v>185</v>
      </c>
      <c r="B2" s="335"/>
      <c r="C2" s="335"/>
      <c r="D2" s="335"/>
      <c r="E2" s="335"/>
      <c r="F2" s="335"/>
      <c r="G2" s="335"/>
      <c r="H2" s="335"/>
      <c r="I2" s="335"/>
      <c r="J2" s="335"/>
      <c r="K2" s="335"/>
      <c r="L2" s="335"/>
      <c r="M2" s="335"/>
      <c r="N2" s="335"/>
      <c r="O2" s="335"/>
      <c r="P2" s="335"/>
      <c r="Q2" s="335"/>
      <c r="R2" s="335"/>
      <c r="S2" s="335"/>
      <c r="T2" s="335"/>
      <c r="U2" s="335"/>
      <c r="V2" s="335"/>
      <c r="W2" s="335"/>
      <c r="X2" s="335"/>
      <c r="Y2" s="215"/>
      <c r="Z2" s="311" t="s">
        <v>131</v>
      </c>
      <c r="AA2" s="277"/>
    </row>
    <row r="3" spans="1:27" ht="15.75" customHeight="1" x14ac:dyDescent="0.3">
      <c r="A3" s="335" t="s">
        <v>330</v>
      </c>
      <c r="B3" s="335"/>
      <c r="C3" s="335"/>
      <c r="D3" s="335"/>
      <c r="E3" s="335"/>
      <c r="F3" s="335"/>
      <c r="G3" s="335"/>
      <c r="H3" s="335"/>
      <c r="I3" s="335"/>
      <c r="J3" s="335"/>
      <c r="K3" s="335"/>
      <c r="L3" s="335"/>
      <c r="M3" s="335"/>
      <c r="N3" s="335"/>
      <c r="O3" s="335"/>
      <c r="P3" s="335"/>
      <c r="Q3" s="335"/>
      <c r="R3" s="335"/>
      <c r="S3" s="335"/>
      <c r="T3" s="335"/>
      <c r="U3" s="335"/>
      <c r="V3" s="335"/>
      <c r="W3" s="335"/>
      <c r="X3" s="335"/>
      <c r="Y3" s="216"/>
      <c r="AA3" s="38"/>
    </row>
    <row r="4" spans="1:27" ht="15.75" customHeight="1" x14ac:dyDescent="0.3">
      <c r="A4" s="335" t="s">
        <v>136</v>
      </c>
      <c r="B4" s="335"/>
      <c r="C4" s="335"/>
      <c r="D4" s="335"/>
      <c r="E4" s="335"/>
      <c r="F4" s="335"/>
      <c r="G4" s="335"/>
      <c r="H4" s="335"/>
      <c r="I4" s="335"/>
      <c r="J4" s="335"/>
      <c r="K4" s="335"/>
      <c r="L4" s="335"/>
      <c r="M4" s="335"/>
      <c r="N4" s="335"/>
      <c r="O4" s="335"/>
      <c r="P4" s="335"/>
      <c r="Q4" s="335"/>
      <c r="R4" s="335"/>
      <c r="S4" s="335"/>
      <c r="T4" s="335"/>
      <c r="U4" s="335"/>
      <c r="V4" s="335"/>
      <c r="W4" s="335"/>
      <c r="X4" s="335"/>
      <c r="Y4" s="216"/>
      <c r="AA4" s="38"/>
    </row>
    <row r="5" spans="1:27" s="71" customFormat="1" ht="15.75" customHeight="1" thickBot="1" x14ac:dyDescent="0.35">
      <c r="A5" s="340" t="s">
        <v>289</v>
      </c>
      <c r="B5" s="340"/>
      <c r="C5" s="340"/>
      <c r="D5" s="340"/>
      <c r="E5" s="340"/>
      <c r="F5" s="340"/>
      <c r="G5" s="340"/>
      <c r="H5" s="340"/>
      <c r="I5" s="340"/>
      <c r="J5" s="340"/>
      <c r="K5" s="340"/>
      <c r="L5" s="340"/>
      <c r="M5" s="340"/>
      <c r="N5" s="340"/>
      <c r="O5" s="340"/>
      <c r="P5" s="340"/>
      <c r="Q5" s="340"/>
      <c r="R5" s="340"/>
      <c r="S5" s="340"/>
      <c r="T5" s="340"/>
      <c r="U5" s="340"/>
      <c r="V5" s="340"/>
      <c r="W5" s="340"/>
      <c r="X5" s="340"/>
      <c r="Y5" s="216"/>
      <c r="Z5" s="30"/>
      <c r="AA5" s="299"/>
    </row>
    <row r="6" spans="1:27" s="71" customFormat="1" ht="21" customHeight="1" x14ac:dyDescent="0.3">
      <c r="A6" s="331" t="s">
        <v>331</v>
      </c>
      <c r="B6" s="333" t="s">
        <v>158</v>
      </c>
      <c r="C6" s="333"/>
      <c r="D6" s="333"/>
      <c r="E6" s="245"/>
      <c r="F6" s="333" t="s">
        <v>350</v>
      </c>
      <c r="G6" s="333"/>
      <c r="H6" s="333"/>
      <c r="I6" s="245"/>
      <c r="J6" s="333" t="s">
        <v>351</v>
      </c>
      <c r="K6" s="333"/>
      <c r="L6" s="333"/>
      <c r="M6" s="245"/>
      <c r="N6" s="333" t="s">
        <v>352</v>
      </c>
      <c r="O6" s="333"/>
      <c r="P6" s="333"/>
      <c r="Q6" s="245"/>
      <c r="R6" s="333" t="s">
        <v>353</v>
      </c>
      <c r="S6" s="333"/>
      <c r="T6" s="333"/>
      <c r="U6" s="245"/>
      <c r="V6" s="333" t="s">
        <v>354</v>
      </c>
      <c r="W6" s="333"/>
      <c r="X6" s="333"/>
      <c r="Y6" s="205"/>
      <c r="Z6" s="30"/>
      <c r="AA6" s="286"/>
    </row>
    <row r="7" spans="1:27" ht="21" customHeight="1" x14ac:dyDescent="0.3">
      <c r="A7" s="332"/>
      <c r="B7" s="244" t="s">
        <v>158</v>
      </c>
      <c r="C7" s="244" t="s">
        <v>297</v>
      </c>
      <c r="D7" s="244" t="s">
        <v>298</v>
      </c>
      <c r="E7" s="245"/>
      <c r="F7" s="244" t="s">
        <v>158</v>
      </c>
      <c r="G7" s="244" t="s">
        <v>297</v>
      </c>
      <c r="H7" s="244" t="s">
        <v>298</v>
      </c>
      <c r="I7" s="245"/>
      <c r="J7" s="244" t="s">
        <v>158</v>
      </c>
      <c r="K7" s="244" t="s">
        <v>297</v>
      </c>
      <c r="L7" s="244" t="s">
        <v>298</v>
      </c>
      <c r="M7" s="245"/>
      <c r="N7" s="244" t="s">
        <v>158</v>
      </c>
      <c r="O7" s="244" t="s">
        <v>297</v>
      </c>
      <c r="P7" s="244" t="s">
        <v>298</v>
      </c>
      <c r="Q7" s="245"/>
      <c r="R7" s="244" t="s">
        <v>158</v>
      </c>
      <c r="S7" s="244" t="s">
        <v>297</v>
      </c>
      <c r="T7" s="244" t="s">
        <v>298</v>
      </c>
      <c r="U7" s="245"/>
      <c r="V7" s="244" t="s">
        <v>158</v>
      </c>
      <c r="W7" s="244" t="s">
        <v>297</v>
      </c>
      <c r="X7" s="244" t="s">
        <v>298</v>
      </c>
      <c r="Y7" s="206"/>
      <c r="AA7" s="300"/>
    </row>
    <row r="8" spans="1:27" x14ac:dyDescent="0.3">
      <c r="A8" s="77"/>
      <c r="B8" s="50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AA8" s="50"/>
    </row>
    <row r="9" spans="1:27" x14ac:dyDescent="0.3">
      <c r="A9" s="142" t="s">
        <v>158</v>
      </c>
      <c r="B9" s="154">
        <v>4994</v>
      </c>
      <c r="C9" s="154">
        <v>2878</v>
      </c>
      <c r="D9" s="154">
        <v>2116</v>
      </c>
      <c r="E9" s="154"/>
      <c r="F9" s="154">
        <v>664</v>
      </c>
      <c r="G9" s="154">
        <v>383</v>
      </c>
      <c r="H9" s="154">
        <v>281</v>
      </c>
      <c r="I9" s="154"/>
      <c r="J9" s="154">
        <v>1108</v>
      </c>
      <c r="K9" s="154">
        <v>666</v>
      </c>
      <c r="L9" s="154">
        <v>442</v>
      </c>
      <c r="M9" s="154"/>
      <c r="N9" s="154">
        <v>1118</v>
      </c>
      <c r="O9" s="154">
        <v>656</v>
      </c>
      <c r="P9" s="154">
        <v>462</v>
      </c>
      <c r="Q9" s="154"/>
      <c r="R9" s="154">
        <v>1375</v>
      </c>
      <c r="S9" s="154">
        <v>754</v>
      </c>
      <c r="T9" s="154">
        <v>621</v>
      </c>
      <c r="U9" s="154"/>
      <c r="V9" s="154">
        <v>729</v>
      </c>
      <c r="W9" s="154">
        <v>419</v>
      </c>
      <c r="X9" s="154">
        <v>310</v>
      </c>
      <c r="Y9" s="154"/>
      <c r="Z9" s="154"/>
      <c r="AA9" s="291"/>
    </row>
    <row r="10" spans="1:27" x14ac:dyDescent="0.3">
      <c r="A10" s="169" t="s">
        <v>373</v>
      </c>
      <c r="B10" s="151">
        <v>905</v>
      </c>
      <c r="C10" s="151">
        <v>490</v>
      </c>
      <c r="D10" s="151">
        <v>415</v>
      </c>
      <c r="E10" s="151"/>
      <c r="F10" s="151">
        <v>127</v>
      </c>
      <c r="G10" s="151">
        <v>64</v>
      </c>
      <c r="H10" s="151">
        <v>63</v>
      </c>
      <c r="I10" s="151"/>
      <c r="J10" s="151">
        <v>211</v>
      </c>
      <c r="K10" s="151">
        <v>113</v>
      </c>
      <c r="L10" s="151">
        <v>98</v>
      </c>
      <c r="M10" s="151"/>
      <c r="N10" s="151">
        <v>217</v>
      </c>
      <c r="O10" s="151">
        <v>110</v>
      </c>
      <c r="P10" s="151">
        <v>107</v>
      </c>
      <c r="Q10" s="151"/>
      <c r="R10" s="151">
        <v>241</v>
      </c>
      <c r="S10" s="151">
        <v>135</v>
      </c>
      <c r="T10" s="151">
        <v>106</v>
      </c>
      <c r="U10" s="151"/>
      <c r="V10" s="151">
        <v>109</v>
      </c>
      <c r="W10" s="151">
        <v>68</v>
      </c>
      <c r="X10" s="151">
        <v>41</v>
      </c>
      <c r="Y10" s="151"/>
      <c r="Z10" s="151"/>
      <c r="AA10" s="292"/>
    </row>
    <row r="11" spans="1:27" x14ac:dyDescent="0.3">
      <c r="A11" s="169" t="s">
        <v>227</v>
      </c>
      <c r="B11" s="151">
        <v>896</v>
      </c>
      <c r="C11" s="151">
        <v>509</v>
      </c>
      <c r="D11" s="151">
        <v>387</v>
      </c>
      <c r="E11" s="151"/>
      <c r="F11" s="151">
        <v>146</v>
      </c>
      <c r="G11" s="151">
        <v>86</v>
      </c>
      <c r="H11" s="151">
        <v>60</v>
      </c>
      <c r="I11" s="151"/>
      <c r="J11" s="151">
        <v>258</v>
      </c>
      <c r="K11" s="151">
        <v>143</v>
      </c>
      <c r="L11" s="151">
        <v>115</v>
      </c>
      <c r="M11" s="151"/>
      <c r="N11" s="151">
        <v>208</v>
      </c>
      <c r="O11" s="151">
        <v>128</v>
      </c>
      <c r="P11" s="151">
        <v>80</v>
      </c>
      <c r="Q11" s="151"/>
      <c r="R11" s="151">
        <v>194</v>
      </c>
      <c r="S11" s="151">
        <v>105</v>
      </c>
      <c r="T11" s="151">
        <v>89</v>
      </c>
      <c r="U11" s="151"/>
      <c r="V11" s="151">
        <v>90</v>
      </c>
      <c r="W11" s="151">
        <v>47</v>
      </c>
      <c r="X11" s="151">
        <v>43</v>
      </c>
      <c r="Y11" s="151"/>
      <c r="Z11" s="151"/>
      <c r="AA11" s="292"/>
    </row>
    <row r="12" spans="1:27" x14ac:dyDescent="0.3">
      <c r="A12" s="169" t="s">
        <v>231</v>
      </c>
      <c r="B12" s="151">
        <v>535</v>
      </c>
      <c r="C12" s="151">
        <v>282</v>
      </c>
      <c r="D12" s="151">
        <v>253</v>
      </c>
      <c r="E12" s="151"/>
      <c r="F12" s="151">
        <v>78</v>
      </c>
      <c r="G12" s="151">
        <v>45</v>
      </c>
      <c r="H12" s="151">
        <v>33</v>
      </c>
      <c r="I12" s="151"/>
      <c r="J12" s="151">
        <v>108</v>
      </c>
      <c r="K12" s="151">
        <v>60</v>
      </c>
      <c r="L12" s="151">
        <v>48</v>
      </c>
      <c r="M12" s="151"/>
      <c r="N12" s="151">
        <v>118</v>
      </c>
      <c r="O12" s="151">
        <v>64</v>
      </c>
      <c r="P12" s="151">
        <v>54</v>
      </c>
      <c r="Q12" s="151"/>
      <c r="R12" s="151">
        <v>199</v>
      </c>
      <c r="S12" s="151">
        <v>96</v>
      </c>
      <c r="T12" s="151">
        <v>103</v>
      </c>
      <c r="U12" s="151"/>
      <c r="V12" s="151">
        <v>32</v>
      </c>
      <c r="W12" s="151">
        <v>17</v>
      </c>
      <c r="X12" s="151">
        <v>15</v>
      </c>
      <c r="Y12" s="151"/>
      <c r="Z12" s="151"/>
      <c r="AA12" s="292"/>
    </row>
    <row r="13" spans="1:27" x14ac:dyDescent="0.3">
      <c r="A13" s="169" t="s">
        <v>233</v>
      </c>
      <c r="B13" s="151">
        <v>578</v>
      </c>
      <c r="C13" s="151">
        <v>326</v>
      </c>
      <c r="D13" s="151">
        <v>252</v>
      </c>
      <c r="E13" s="151"/>
      <c r="F13" s="151">
        <v>77</v>
      </c>
      <c r="G13" s="151">
        <v>41</v>
      </c>
      <c r="H13" s="151">
        <v>36</v>
      </c>
      <c r="I13" s="151"/>
      <c r="J13" s="151">
        <v>134</v>
      </c>
      <c r="K13" s="151">
        <v>81</v>
      </c>
      <c r="L13" s="151">
        <v>53</v>
      </c>
      <c r="M13" s="151"/>
      <c r="N13" s="151">
        <v>138</v>
      </c>
      <c r="O13" s="151">
        <v>85</v>
      </c>
      <c r="P13" s="151">
        <v>53</v>
      </c>
      <c r="Q13" s="151"/>
      <c r="R13" s="151">
        <v>132</v>
      </c>
      <c r="S13" s="151">
        <v>64</v>
      </c>
      <c r="T13" s="151">
        <v>68</v>
      </c>
      <c r="U13" s="151"/>
      <c r="V13" s="151">
        <v>97</v>
      </c>
      <c r="W13" s="151">
        <v>55</v>
      </c>
      <c r="X13" s="151">
        <v>42</v>
      </c>
      <c r="Y13" s="151"/>
      <c r="Z13" s="151"/>
      <c r="AA13" s="292"/>
    </row>
    <row r="14" spans="1:27" x14ac:dyDescent="0.3">
      <c r="A14" s="169" t="s">
        <v>374</v>
      </c>
      <c r="B14" s="151">
        <v>403</v>
      </c>
      <c r="C14" s="151">
        <v>247</v>
      </c>
      <c r="D14" s="151">
        <v>156</v>
      </c>
      <c r="E14" s="151"/>
      <c r="F14" s="151">
        <v>41</v>
      </c>
      <c r="G14" s="151">
        <v>25</v>
      </c>
      <c r="H14" s="151">
        <v>16</v>
      </c>
      <c r="I14" s="151"/>
      <c r="J14" s="151">
        <v>71</v>
      </c>
      <c r="K14" s="151">
        <v>54</v>
      </c>
      <c r="L14" s="151">
        <v>17</v>
      </c>
      <c r="M14" s="151"/>
      <c r="N14" s="151">
        <v>92</v>
      </c>
      <c r="O14" s="151">
        <v>62</v>
      </c>
      <c r="P14" s="151">
        <v>30</v>
      </c>
      <c r="Q14" s="151"/>
      <c r="R14" s="151">
        <v>126</v>
      </c>
      <c r="S14" s="151">
        <v>72</v>
      </c>
      <c r="T14" s="151">
        <v>54</v>
      </c>
      <c r="U14" s="151"/>
      <c r="V14" s="151">
        <v>73</v>
      </c>
      <c r="W14" s="151">
        <v>34</v>
      </c>
      <c r="X14" s="151">
        <v>39</v>
      </c>
      <c r="Y14" s="151"/>
      <c r="Z14" s="151"/>
      <c r="AA14" s="292"/>
    </row>
    <row r="15" spans="1:27" x14ac:dyDescent="0.3">
      <c r="A15" s="169" t="s">
        <v>239</v>
      </c>
      <c r="B15" s="151">
        <v>1089</v>
      </c>
      <c r="C15" s="151">
        <v>668</v>
      </c>
      <c r="D15" s="151">
        <v>421</v>
      </c>
      <c r="E15" s="151"/>
      <c r="F15" s="151">
        <v>134</v>
      </c>
      <c r="G15" s="151">
        <v>81</v>
      </c>
      <c r="H15" s="151">
        <v>53</v>
      </c>
      <c r="I15" s="151"/>
      <c r="J15" s="151">
        <v>220</v>
      </c>
      <c r="K15" s="151">
        <v>148</v>
      </c>
      <c r="L15" s="151">
        <v>72</v>
      </c>
      <c r="M15" s="151"/>
      <c r="N15" s="151">
        <v>193</v>
      </c>
      <c r="O15" s="151">
        <v>114</v>
      </c>
      <c r="P15" s="151">
        <v>79</v>
      </c>
      <c r="Q15" s="151"/>
      <c r="R15" s="151">
        <v>326</v>
      </c>
      <c r="S15" s="151">
        <v>190</v>
      </c>
      <c r="T15" s="151">
        <v>136</v>
      </c>
      <c r="U15" s="151"/>
      <c r="V15" s="151">
        <v>216</v>
      </c>
      <c r="W15" s="151">
        <v>135</v>
      </c>
      <c r="X15" s="151">
        <v>81</v>
      </c>
      <c r="Y15" s="151"/>
      <c r="Z15" s="151"/>
      <c r="AA15" s="292"/>
    </row>
    <row r="16" spans="1:27" x14ac:dyDescent="0.3">
      <c r="A16" s="169" t="s">
        <v>244</v>
      </c>
      <c r="B16" s="151">
        <v>588</v>
      </c>
      <c r="C16" s="151">
        <v>356</v>
      </c>
      <c r="D16" s="151">
        <v>232</v>
      </c>
      <c r="E16" s="151"/>
      <c r="F16" s="151">
        <v>61</v>
      </c>
      <c r="G16" s="151">
        <v>41</v>
      </c>
      <c r="H16" s="151">
        <v>20</v>
      </c>
      <c r="I16" s="151"/>
      <c r="J16" s="151">
        <v>106</v>
      </c>
      <c r="K16" s="151">
        <v>67</v>
      </c>
      <c r="L16" s="151">
        <v>39</v>
      </c>
      <c r="M16" s="151"/>
      <c r="N16" s="151">
        <v>152</v>
      </c>
      <c r="O16" s="151">
        <v>93</v>
      </c>
      <c r="P16" s="151">
        <v>59</v>
      </c>
      <c r="Q16" s="151"/>
      <c r="R16" s="151">
        <v>157</v>
      </c>
      <c r="S16" s="151">
        <v>92</v>
      </c>
      <c r="T16" s="151">
        <v>65</v>
      </c>
      <c r="U16" s="151"/>
      <c r="V16" s="151">
        <v>112</v>
      </c>
      <c r="W16" s="151">
        <v>63</v>
      </c>
      <c r="X16" s="151">
        <v>49</v>
      </c>
      <c r="Y16" s="151"/>
      <c r="Z16" s="151"/>
      <c r="AA16" s="292"/>
    </row>
    <row r="17" spans="1:27" x14ac:dyDescent="0.3">
      <c r="A17" s="81"/>
      <c r="B17" s="151"/>
      <c r="C17" s="151"/>
      <c r="D17" s="151"/>
      <c r="E17" s="151"/>
      <c r="F17" s="151"/>
      <c r="G17" s="151"/>
      <c r="H17" s="151"/>
      <c r="I17" s="151"/>
      <c r="J17" s="151"/>
      <c r="K17" s="151"/>
      <c r="L17" s="151"/>
      <c r="M17" s="151"/>
      <c r="N17" s="151"/>
      <c r="O17" s="151"/>
      <c r="P17" s="151"/>
      <c r="Q17" s="151"/>
      <c r="R17" s="151"/>
      <c r="S17" s="151"/>
      <c r="T17" s="151"/>
      <c r="U17" s="151"/>
      <c r="V17" s="151"/>
      <c r="W17" s="151"/>
      <c r="X17" s="151"/>
      <c r="Y17" s="151"/>
      <c r="Z17" s="151"/>
      <c r="AA17" s="292"/>
    </row>
    <row r="18" spans="1:27" x14ac:dyDescent="0.3">
      <c r="A18" s="142" t="s">
        <v>302</v>
      </c>
      <c r="B18" s="154">
        <v>4074</v>
      </c>
      <c r="C18" s="154">
        <v>2324</v>
      </c>
      <c r="D18" s="154">
        <v>1750</v>
      </c>
      <c r="E18" s="154"/>
      <c r="F18" s="154">
        <v>553</v>
      </c>
      <c r="G18" s="154">
        <v>307</v>
      </c>
      <c r="H18" s="154">
        <v>246</v>
      </c>
      <c r="I18" s="154"/>
      <c r="J18" s="154">
        <v>934</v>
      </c>
      <c r="K18" s="154">
        <v>551</v>
      </c>
      <c r="L18" s="154">
        <v>383</v>
      </c>
      <c r="M18" s="154"/>
      <c r="N18" s="154">
        <v>953</v>
      </c>
      <c r="O18" s="154">
        <v>551</v>
      </c>
      <c r="P18" s="154">
        <v>402</v>
      </c>
      <c r="Q18" s="154"/>
      <c r="R18" s="154">
        <v>1090</v>
      </c>
      <c r="S18" s="154">
        <v>601</v>
      </c>
      <c r="T18" s="154">
        <v>489</v>
      </c>
      <c r="U18" s="154"/>
      <c r="V18" s="154">
        <v>544</v>
      </c>
      <c r="W18" s="154">
        <v>314</v>
      </c>
      <c r="X18" s="154">
        <v>230</v>
      </c>
      <c r="Y18" s="151"/>
      <c r="Z18" s="151"/>
      <c r="AA18" s="291"/>
    </row>
    <row r="19" spans="1:27" x14ac:dyDescent="0.3">
      <c r="A19" s="169" t="s">
        <v>373</v>
      </c>
      <c r="B19" s="151">
        <v>835</v>
      </c>
      <c r="C19" s="151">
        <v>448</v>
      </c>
      <c r="D19" s="151">
        <v>387</v>
      </c>
      <c r="E19" s="151"/>
      <c r="F19" s="151">
        <v>123</v>
      </c>
      <c r="G19" s="151">
        <v>60</v>
      </c>
      <c r="H19" s="151">
        <v>63</v>
      </c>
      <c r="I19" s="151"/>
      <c r="J19" s="151">
        <v>199</v>
      </c>
      <c r="K19" s="151">
        <v>107</v>
      </c>
      <c r="L19" s="151">
        <v>92</v>
      </c>
      <c r="M19" s="151"/>
      <c r="N19" s="151">
        <v>206</v>
      </c>
      <c r="O19" s="151">
        <v>103</v>
      </c>
      <c r="P19" s="151">
        <v>103</v>
      </c>
      <c r="Q19" s="151"/>
      <c r="R19" s="151">
        <v>213</v>
      </c>
      <c r="S19" s="151">
        <v>121</v>
      </c>
      <c r="T19" s="151">
        <v>92</v>
      </c>
      <c r="U19" s="151"/>
      <c r="V19" s="151">
        <v>94</v>
      </c>
      <c r="W19" s="151">
        <v>57</v>
      </c>
      <c r="X19" s="151">
        <v>37</v>
      </c>
      <c r="Y19" s="151"/>
      <c r="Z19" s="151"/>
      <c r="AA19" s="293"/>
    </row>
    <row r="20" spans="1:27" x14ac:dyDescent="0.3">
      <c r="A20" s="169" t="s">
        <v>227</v>
      </c>
      <c r="B20" s="151">
        <v>772</v>
      </c>
      <c r="C20" s="151">
        <v>441</v>
      </c>
      <c r="D20" s="151">
        <v>331</v>
      </c>
      <c r="E20" s="151"/>
      <c r="F20" s="151">
        <v>130</v>
      </c>
      <c r="G20" s="151">
        <v>76</v>
      </c>
      <c r="H20" s="151">
        <v>54</v>
      </c>
      <c r="I20" s="151"/>
      <c r="J20" s="151">
        <v>230</v>
      </c>
      <c r="K20" s="151">
        <v>126</v>
      </c>
      <c r="L20" s="151">
        <v>104</v>
      </c>
      <c r="M20" s="151"/>
      <c r="N20" s="151">
        <v>180</v>
      </c>
      <c r="O20" s="151">
        <v>111</v>
      </c>
      <c r="P20" s="151">
        <v>69</v>
      </c>
      <c r="Q20" s="151"/>
      <c r="R20" s="151">
        <v>167</v>
      </c>
      <c r="S20" s="151">
        <v>88</v>
      </c>
      <c r="T20" s="151">
        <v>79</v>
      </c>
      <c r="U20" s="151"/>
      <c r="V20" s="151">
        <v>65</v>
      </c>
      <c r="W20" s="151">
        <v>40</v>
      </c>
      <c r="X20" s="151">
        <v>25</v>
      </c>
      <c r="Y20" s="151"/>
      <c r="AA20" s="293"/>
    </row>
    <row r="21" spans="1:27" x14ac:dyDescent="0.3">
      <c r="A21" s="169" t="s">
        <v>231</v>
      </c>
      <c r="B21" s="151">
        <v>535</v>
      </c>
      <c r="C21" s="151">
        <v>282</v>
      </c>
      <c r="D21" s="151">
        <v>253</v>
      </c>
      <c r="E21" s="151"/>
      <c r="F21" s="151">
        <v>78</v>
      </c>
      <c r="G21" s="151">
        <v>45</v>
      </c>
      <c r="H21" s="151">
        <v>33</v>
      </c>
      <c r="I21" s="151"/>
      <c r="J21" s="151">
        <v>108</v>
      </c>
      <c r="K21" s="151">
        <v>60</v>
      </c>
      <c r="L21" s="151">
        <v>48</v>
      </c>
      <c r="M21" s="151"/>
      <c r="N21" s="151">
        <v>118</v>
      </c>
      <c r="O21" s="151">
        <v>64</v>
      </c>
      <c r="P21" s="151">
        <v>54</v>
      </c>
      <c r="Q21" s="151"/>
      <c r="R21" s="151">
        <v>199</v>
      </c>
      <c r="S21" s="151">
        <v>96</v>
      </c>
      <c r="T21" s="151">
        <v>103</v>
      </c>
      <c r="U21" s="151"/>
      <c r="V21" s="151">
        <v>32</v>
      </c>
      <c r="W21" s="151">
        <v>17</v>
      </c>
      <c r="X21" s="151">
        <v>15</v>
      </c>
      <c r="Y21" s="151"/>
      <c r="AA21" s="293"/>
    </row>
    <row r="22" spans="1:27" x14ac:dyDescent="0.3">
      <c r="A22" s="169" t="s">
        <v>233</v>
      </c>
      <c r="B22" s="151">
        <v>387</v>
      </c>
      <c r="C22" s="151">
        <v>220</v>
      </c>
      <c r="D22" s="151">
        <v>167</v>
      </c>
      <c r="E22" s="151"/>
      <c r="F22" s="151">
        <v>52</v>
      </c>
      <c r="G22" s="151">
        <v>23</v>
      </c>
      <c r="H22" s="151">
        <v>29</v>
      </c>
      <c r="I22" s="151"/>
      <c r="J22" s="151">
        <v>108</v>
      </c>
      <c r="K22" s="151">
        <v>66</v>
      </c>
      <c r="L22" s="151">
        <v>42</v>
      </c>
      <c r="M22" s="151"/>
      <c r="N22" s="151">
        <v>99</v>
      </c>
      <c r="O22" s="151">
        <v>64</v>
      </c>
      <c r="P22" s="151">
        <v>35</v>
      </c>
      <c r="Q22" s="151"/>
      <c r="R22" s="151">
        <v>78</v>
      </c>
      <c r="S22" s="151">
        <v>40</v>
      </c>
      <c r="T22" s="151">
        <v>38</v>
      </c>
      <c r="U22" s="151"/>
      <c r="V22" s="151">
        <v>50</v>
      </c>
      <c r="W22" s="151">
        <v>27</v>
      </c>
      <c r="X22" s="151">
        <v>23</v>
      </c>
      <c r="Y22" s="151"/>
      <c r="AA22" s="293"/>
    </row>
    <row r="23" spans="1:27" x14ac:dyDescent="0.3">
      <c r="A23" s="169" t="s">
        <v>374</v>
      </c>
      <c r="B23" s="151">
        <v>231</v>
      </c>
      <c r="C23" s="151">
        <v>136</v>
      </c>
      <c r="D23" s="151">
        <v>95</v>
      </c>
      <c r="E23" s="151"/>
      <c r="F23" s="151">
        <v>17</v>
      </c>
      <c r="G23" s="151">
        <v>11</v>
      </c>
      <c r="H23" s="151">
        <v>6</v>
      </c>
      <c r="I23" s="151"/>
      <c r="J23" s="151">
        <v>40</v>
      </c>
      <c r="K23" s="151">
        <v>28</v>
      </c>
      <c r="L23" s="151">
        <v>12</v>
      </c>
      <c r="M23" s="151"/>
      <c r="N23" s="151">
        <v>63</v>
      </c>
      <c r="O23" s="151">
        <v>39</v>
      </c>
      <c r="P23" s="151">
        <v>24</v>
      </c>
      <c r="Q23" s="151"/>
      <c r="R23" s="151">
        <v>66</v>
      </c>
      <c r="S23" s="151">
        <v>39</v>
      </c>
      <c r="T23" s="151">
        <v>27</v>
      </c>
      <c r="U23" s="151"/>
      <c r="V23" s="151">
        <v>45</v>
      </c>
      <c r="W23" s="151">
        <v>19</v>
      </c>
      <c r="X23" s="151">
        <v>26</v>
      </c>
      <c r="Y23" s="151"/>
      <c r="AA23" s="293"/>
    </row>
    <row r="24" spans="1:27" x14ac:dyDescent="0.3">
      <c r="A24" s="169" t="s">
        <v>239</v>
      </c>
      <c r="B24" s="151">
        <v>759</v>
      </c>
      <c r="C24" s="151">
        <v>458</v>
      </c>
      <c r="D24" s="151">
        <v>301</v>
      </c>
      <c r="E24" s="151"/>
      <c r="F24" s="151">
        <v>93</v>
      </c>
      <c r="G24" s="151">
        <v>52</v>
      </c>
      <c r="H24" s="151">
        <v>41</v>
      </c>
      <c r="I24" s="151"/>
      <c r="J24" s="151">
        <v>146</v>
      </c>
      <c r="K24" s="151">
        <v>97</v>
      </c>
      <c r="L24" s="151">
        <v>49</v>
      </c>
      <c r="M24" s="151"/>
      <c r="N24" s="151">
        <v>146</v>
      </c>
      <c r="O24" s="151">
        <v>81</v>
      </c>
      <c r="P24" s="151">
        <v>65</v>
      </c>
      <c r="Q24" s="151"/>
      <c r="R24" s="151">
        <v>222</v>
      </c>
      <c r="S24" s="151">
        <v>133</v>
      </c>
      <c r="T24" s="151">
        <v>89</v>
      </c>
      <c r="U24" s="151"/>
      <c r="V24" s="151">
        <v>152</v>
      </c>
      <c r="W24" s="151">
        <v>95</v>
      </c>
      <c r="X24" s="151">
        <v>57</v>
      </c>
      <c r="Y24" s="154"/>
      <c r="AA24" s="293"/>
    </row>
    <row r="25" spans="1:27" x14ac:dyDescent="0.3">
      <c r="A25" s="169" t="s">
        <v>244</v>
      </c>
      <c r="B25" s="151">
        <v>555</v>
      </c>
      <c r="C25" s="151">
        <v>339</v>
      </c>
      <c r="D25" s="151">
        <v>216</v>
      </c>
      <c r="E25" s="151"/>
      <c r="F25" s="151">
        <v>60</v>
      </c>
      <c r="G25" s="151">
        <v>40</v>
      </c>
      <c r="H25" s="151">
        <v>20</v>
      </c>
      <c r="I25" s="151"/>
      <c r="J25" s="151">
        <v>103</v>
      </c>
      <c r="K25" s="151">
        <v>67</v>
      </c>
      <c r="L25" s="151">
        <v>36</v>
      </c>
      <c r="M25" s="151"/>
      <c r="N25" s="151">
        <v>141</v>
      </c>
      <c r="O25" s="151">
        <v>89</v>
      </c>
      <c r="P25" s="151">
        <v>52</v>
      </c>
      <c r="Q25" s="151"/>
      <c r="R25" s="151">
        <v>145</v>
      </c>
      <c r="S25" s="151">
        <v>84</v>
      </c>
      <c r="T25" s="151">
        <v>61</v>
      </c>
      <c r="U25" s="151"/>
      <c r="V25" s="151">
        <v>106</v>
      </c>
      <c r="W25" s="151">
        <v>59</v>
      </c>
      <c r="X25" s="151">
        <v>47</v>
      </c>
      <c r="Y25" s="151"/>
      <c r="AA25" s="293"/>
    </row>
    <row r="26" spans="1:27" x14ac:dyDescent="0.3">
      <c r="A26" s="50"/>
      <c r="B26" s="151"/>
      <c r="C26" s="151"/>
      <c r="D26" s="151"/>
      <c r="E26" s="151"/>
      <c r="F26" s="151"/>
      <c r="G26" s="151"/>
      <c r="H26" s="151"/>
      <c r="I26" s="151"/>
      <c r="J26" s="151"/>
      <c r="K26" s="151"/>
      <c r="L26" s="151"/>
      <c r="M26" s="151"/>
      <c r="N26" s="151"/>
      <c r="O26" s="151"/>
      <c r="P26" s="151"/>
      <c r="Q26" s="151"/>
      <c r="R26" s="151"/>
      <c r="S26" s="151"/>
      <c r="T26" s="151"/>
      <c r="U26" s="151"/>
      <c r="V26" s="151"/>
      <c r="W26" s="151"/>
      <c r="X26" s="151"/>
      <c r="Y26" s="151"/>
      <c r="AA26" s="293"/>
    </row>
    <row r="27" spans="1:27" s="41" customFormat="1" x14ac:dyDescent="0.3">
      <c r="A27" s="142" t="s">
        <v>303</v>
      </c>
      <c r="B27" s="154">
        <v>920</v>
      </c>
      <c r="C27" s="154">
        <v>554</v>
      </c>
      <c r="D27" s="154">
        <v>366</v>
      </c>
      <c r="E27" s="154"/>
      <c r="F27" s="154">
        <v>111</v>
      </c>
      <c r="G27" s="154">
        <v>76</v>
      </c>
      <c r="H27" s="154">
        <v>35</v>
      </c>
      <c r="I27" s="154"/>
      <c r="J27" s="154">
        <v>174</v>
      </c>
      <c r="K27" s="154">
        <v>115</v>
      </c>
      <c r="L27" s="154">
        <v>59</v>
      </c>
      <c r="M27" s="154"/>
      <c r="N27" s="154">
        <v>165</v>
      </c>
      <c r="O27" s="154">
        <v>105</v>
      </c>
      <c r="P27" s="154">
        <v>60</v>
      </c>
      <c r="Q27" s="154"/>
      <c r="R27" s="154">
        <v>285</v>
      </c>
      <c r="S27" s="154">
        <v>153</v>
      </c>
      <c r="T27" s="154">
        <v>132</v>
      </c>
      <c r="U27" s="154"/>
      <c r="V27" s="154">
        <v>185</v>
      </c>
      <c r="W27" s="154">
        <v>105</v>
      </c>
      <c r="X27" s="154">
        <v>80</v>
      </c>
      <c r="Y27" s="151"/>
      <c r="Z27" s="30"/>
      <c r="AA27" s="291"/>
    </row>
    <row r="28" spans="1:27" x14ac:dyDescent="0.3">
      <c r="A28" s="169" t="s">
        <v>373</v>
      </c>
      <c r="B28" s="151">
        <v>70</v>
      </c>
      <c r="C28" s="151">
        <v>42</v>
      </c>
      <c r="D28" s="151">
        <v>28</v>
      </c>
      <c r="E28" s="151"/>
      <c r="F28" s="151">
        <v>4</v>
      </c>
      <c r="G28" s="151">
        <v>4</v>
      </c>
      <c r="H28" s="151">
        <v>0</v>
      </c>
      <c r="I28" s="151"/>
      <c r="J28" s="151">
        <v>12</v>
      </c>
      <c r="K28" s="151">
        <v>6</v>
      </c>
      <c r="L28" s="151">
        <v>6</v>
      </c>
      <c r="M28" s="151"/>
      <c r="N28" s="151">
        <v>11</v>
      </c>
      <c r="O28" s="151">
        <v>7</v>
      </c>
      <c r="P28" s="151">
        <v>4</v>
      </c>
      <c r="Q28" s="151"/>
      <c r="R28" s="151">
        <v>28</v>
      </c>
      <c r="S28" s="151">
        <v>14</v>
      </c>
      <c r="T28" s="151">
        <v>14</v>
      </c>
      <c r="U28" s="151"/>
      <c r="V28" s="151">
        <v>15</v>
      </c>
      <c r="W28" s="151">
        <v>11</v>
      </c>
      <c r="X28" s="151">
        <v>4</v>
      </c>
      <c r="Y28" s="151"/>
      <c r="AA28" s="293"/>
    </row>
    <row r="29" spans="1:27" x14ac:dyDescent="0.3">
      <c r="A29" s="169" t="s">
        <v>227</v>
      </c>
      <c r="B29" s="151">
        <v>124</v>
      </c>
      <c r="C29" s="151">
        <v>68</v>
      </c>
      <c r="D29" s="151">
        <v>56</v>
      </c>
      <c r="E29" s="151"/>
      <c r="F29" s="151">
        <v>16</v>
      </c>
      <c r="G29" s="151">
        <v>10</v>
      </c>
      <c r="H29" s="151">
        <v>6</v>
      </c>
      <c r="I29" s="151"/>
      <c r="J29" s="151">
        <v>28</v>
      </c>
      <c r="K29" s="151">
        <v>17</v>
      </c>
      <c r="L29" s="151">
        <v>11</v>
      </c>
      <c r="M29" s="151"/>
      <c r="N29" s="151">
        <v>28</v>
      </c>
      <c r="O29" s="151">
        <v>17</v>
      </c>
      <c r="P29" s="151">
        <v>11</v>
      </c>
      <c r="Q29" s="151"/>
      <c r="R29" s="151">
        <v>27</v>
      </c>
      <c r="S29" s="151">
        <v>17</v>
      </c>
      <c r="T29" s="151">
        <v>10</v>
      </c>
      <c r="U29" s="151"/>
      <c r="V29" s="151">
        <v>25</v>
      </c>
      <c r="W29" s="151">
        <v>7</v>
      </c>
      <c r="X29" s="151">
        <v>18</v>
      </c>
      <c r="Y29" s="151"/>
      <c r="AA29" s="293"/>
    </row>
    <row r="30" spans="1:27" x14ac:dyDescent="0.3">
      <c r="A30" s="169" t="s">
        <v>233</v>
      </c>
      <c r="B30" s="151">
        <v>191</v>
      </c>
      <c r="C30" s="151">
        <v>106</v>
      </c>
      <c r="D30" s="151">
        <v>85</v>
      </c>
      <c r="E30" s="151"/>
      <c r="F30" s="151">
        <v>25</v>
      </c>
      <c r="G30" s="151">
        <v>18</v>
      </c>
      <c r="H30" s="151">
        <v>7</v>
      </c>
      <c r="I30" s="151"/>
      <c r="J30" s="151">
        <v>26</v>
      </c>
      <c r="K30" s="151">
        <v>15</v>
      </c>
      <c r="L30" s="151">
        <v>11</v>
      </c>
      <c r="M30" s="151"/>
      <c r="N30" s="151">
        <v>39</v>
      </c>
      <c r="O30" s="151">
        <v>21</v>
      </c>
      <c r="P30" s="151">
        <v>18</v>
      </c>
      <c r="Q30" s="151"/>
      <c r="R30" s="151">
        <v>54</v>
      </c>
      <c r="S30" s="151">
        <v>24</v>
      </c>
      <c r="T30" s="151">
        <v>30</v>
      </c>
      <c r="U30" s="151"/>
      <c r="V30" s="151">
        <v>47</v>
      </c>
      <c r="W30" s="151">
        <v>28</v>
      </c>
      <c r="X30" s="151">
        <v>19</v>
      </c>
      <c r="Y30" s="71"/>
      <c r="AA30" s="293"/>
    </row>
    <row r="31" spans="1:27" x14ac:dyDescent="0.3">
      <c r="A31" s="169" t="s">
        <v>374</v>
      </c>
      <c r="B31" s="151">
        <v>172</v>
      </c>
      <c r="C31" s="151">
        <v>111</v>
      </c>
      <c r="D31" s="151">
        <v>61</v>
      </c>
      <c r="E31" s="151"/>
      <c r="F31" s="151">
        <v>24</v>
      </c>
      <c r="G31" s="151">
        <v>14</v>
      </c>
      <c r="H31" s="151">
        <v>10</v>
      </c>
      <c r="I31" s="151"/>
      <c r="J31" s="151">
        <v>31</v>
      </c>
      <c r="K31" s="151">
        <v>26</v>
      </c>
      <c r="L31" s="151">
        <v>5</v>
      </c>
      <c r="M31" s="151"/>
      <c r="N31" s="151">
        <v>29</v>
      </c>
      <c r="O31" s="151">
        <v>23</v>
      </c>
      <c r="P31" s="151">
        <v>6</v>
      </c>
      <c r="Q31" s="151"/>
      <c r="R31" s="151">
        <v>60</v>
      </c>
      <c r="S31" s="151">
        <v>33</v>
      </c>
      <c r="T31" s="151">
        <v>27</v>
      </c>
      <c r="U31" s="151"/>
      <c r="V31" s="151">
        <v>28</v>
      </c>
      <c r="W31" s="151">
        <v>15</v>
      </c>
      <c r="X31" s="151">
        <v>13</v>
      </c>
      <c r="Y31" s="71"/>
      <c r="AA31" s="293"/>
    </row>
    <row r="32" spans="1:27" x14ac:dyDescent="0.3">
      <c r="A32" s="169" t="s">
        <v>239</v>
      </c>
      <c r="B32" s="151">
        <v>330</v>
      </c>
      <c r="C32" s="151">
        <v>210</v>
      </c>
      <c r="D32" s="151">
        <v>120</v>
      </c>
      <c r="E32" s="151"/>
      <c r="F32" s="151">
        <v>41</v>
      </c>
      <c r="G32" s="151">
        <v>29</v>
      </c>
      <c r="H32" s="151">
        <v>12</v>
      </c>
      <c r="I32" s="151"/>
      <c r="J32" s="151">
        <v>74</v>
      </c>
      <c r="K32" s="151">
        <v>51</v>
      </c>
      <c r="L32" s="151">
        <v>23</v>
      </c>
      <c r="M32" s="151"/>
      <c r="N32" s="151">
        <v>47</v>
      </c>
      <c r="O32" s="151">
        <v>33</v>
      </c>
      <c r="P32" s="151">
        <v>14</v>
      </c>
      <c r="Q32" s="151"/>
      <c r="R32" s="151">
        <v>104</v>
      </c>
      <c r="S32" s="151">
        <v>57</v>
      </c>
      <c r="T32" s="151">
        <v>47</v>
      </c>
      <c r="U32" s="151"/>
      <c r="V32" s="151">
        <v>64</v>
      </c>
      <c r="W32" s="151">
        <v>40</v>
      </c>
      <c r="X32" s="151">
        <v>24</v>
      </c>
      <c r="Y32" s="151"/>
      <c r="AA32" s="293"/>
    </row>
    <row r="33" spans="1:27" ht="14.5" thickBot="1" x14ac:dyDescent="0.35">
      <c r="A33" s="169" t="s">
        <v>244</v>
      </c>
      <c r="B33" s="151">
        <v>33</v>
      </c>
      <c r="C33" s="151">
        <v>17</v>
      </c>
      <c r="D33" s="151">
        <v>16</v>
      </c>
      <c r="E33" s="151"/>
      <c r="F33" s="151">
        <v>1</v>
      </c>
      <c r="G33" s="151">
        <v>1</v>
      </c>
      <c r="H33" s="151">
        <v>0</v>
      </c>
      <c r="I33" s="151"/>
      <c r="J33" s="151">
        <v>3</v>
      </c>
      <c r="K33" s="151">
        <v>0</v>
      </c>
      <c r="L33" s="151">
        <v>3</v>
      </c>
      <c r="M33" s="151"/>
      <c r="N33" s="151">
        <v>11</v>
      </c>
      <c r="O33" s="151">
        <v>4</v>
      </c>
      <c r="P33" s="151">
        <v>7</v>
      </c>
      <c r="Q33" s="151"/>
      <c r="R33" s="151">
        <v>12</v>
      </c>
      <c r="S33" s="151">
        <v>8</v>
      </c>
      <c r="T33" s="151">
        <v>4</v>
      </c>
      <c r="U33" s="151"/>
      <c r="V33" s="151">
        <v>6</v>
      </c>
      <c r="W33" s="151">
        <v>4</v>
      </c>
      <c r="X33" s="151">
        <v>2</v>
      </c>
      <c r="Y33" s="216"/>
      <c r="AA33" s="293"/>
    </row>
    <row r="34" spans="1:27" x14ac:dyDescent="0.3">
      <c r="A34" s="203" t="s">
        <v>305</v>
      </c>
      <c r="B34" s="302"/>
      <c r="C34" s="302"/>
      <c r="D34" s="302"/>
      <c r="E34" s="302"/>
      <c r="F34" s="302"/>
      <c r="G34" s="302"/>
      <c r="H34" s="302"/>
      <c r="I34" s="302"/>
      <c r="J34" s="302"/>
      <c r="K34" s="302"/>
      <c r="L34" s="302"/>
      <c r="M34" s="302"/>
      <c r="N34" s="302"/>
      <c r="O34" s="302"/>
      <c r="P34" s="302"/>
      <c r="Q34" s="302"/>
      <c r="R34" s="302"/>
      <c r="S34" s="302"/>
      <c r="T34" s="302"/>
      <c r="U34" s="302"/>
      <c r="V34" s="302"/>
      <c r="W34" s="302"/>
      <c r="X34" s="302"/>
      <c r="Y34" s="216"/>
      <c r="AA34" s="294"/>
    </row>
    <row r="35" spans="1:27" x14ac:dyDescent="0.3">
      <c r="A35" s="201"/>
      <c r="B35" s="83"/>
      <c r="C35" s="83"/>
      <c r="D35" s="83"/>
      <c r="E35" s="83"/>
      <c r="F35" s="83"/>
      <c r="G35" s="83"/>
      <c r="H35" s="83"/>
      <c r="I35" s="83"/>
      <c r="J35" s="83"/>
      <c r="K35" s="83"/>
      <c r="L35" s="83"/>
      <c r="M35" s="83"/>
      <c r="N35" s="83"/>
      <c r="O35" s="83"/>
      <c r="P35" s="83"/>
      <c r="Q35" s="83"/>
      <c r="R35" s="83"/>
      <c r="S35" s="83"/>
      <c r="T35" s="83"/>
      <c r="U35" s="83"/>
      <c r="V35" s="83"/>
      <c r="W35" s="83"/>
      <c r="X35" s="83"/>
      <c r="Y35" s="216"/>
      <c r="AA35" s="83"/>
    </row>
    <row r="36" spans="1:27" x14ac:dyDescent="0.3">
      <c r="A36" s="201"/>
      <c r="B36" s="83"/>
      <c r="C36" s="83"/>
      <c r="D36" s="83"/>
      <c r="E36" s="83"/>
      <c r="F36" s="83"/>
      <c r="G36" s="83"/>
      <c r="H36" s="83"/>
      <c r="I36" s="83"/>
      <c r="J36" s="83"/>
      <c r="K36" s="83"/>
      <c r="L36" s="83"/>
      <c r="M36" s="83"/>
      <c r="N36" s="83"/>
      <c r="O36" s="83"/>
      <c r="P36" s="83"/>
      <c r="Q36" s="83"/>
      <c r="R36" s="83"/>
      <c r="S36" s="83"/>
      <c r="T36" s="83"/>
      <c r="U36" s="83"/>
      <c r="V36" s="83"/>
      <c r="W36" s="83"/>
      <c r="X36" s="83"/>
      <c r="Y36" s="216"/>
      <c r="AA36" s="83"/>
    </row>
    <row r="37" spans="1:27" x14ac:dyDescent="0.3">
      <c r="A37" s="335" t="s">
        <v>402</v>
      </c>
      <c r="B37" s="335"/>
      <c r="C37" s="335"/>
      <c r="D37" s="335"/>
      <c r="E37" s="335"/>
      <c r="F37" s="335"/>
      <c r="G37" s="335"/>
      <c r="H37" s="335"/>
      <c r="I37" s="335"/>
      <c r="J37" s="335"/>
      <c r="K37" s="335"/>
      <c r="L37" s="335"/>
      <c r="M37" s="335"/>
      <c r="N37" s="335"/>
      <c r="O37" s="335"/>
      <c r="P37" s="335"/>
      <c r="Q37" s="335"/>
      <c r="R37" s="335"/>
      <c r="S37" s="335"/>
      <c r="T37" s="335"/>
      <c r="U37" s="335"/>
      <c r="V37" s="335"/>
      <c r="W37" s="335"/>
      <c r="X37" s="335"/>
      <c r="Y37" s="216"/>
      <c r="AA37" s="83"/>
    </row>
    <row r="38" spans="1:27" ht="15.75" customHeight="1" x14ac:dyDescent="0.35">
      <c r="A38" s="335" t="s">
        <v>266</v>
      </c>
      <c r="B38" s="335"/>
      <c r="C38" s="335"/>
      <c r="D38" s="335"/>
      <c r="E38" s="335"/>
      <c r="F38" s="335"/>
      <c r="G38" s="335"/>
      <c r="H38" s="335"/>
      <c r="I38" s="335"/>
      <c r="J38" s="335"/>
      <c r="K38" s="335"/>
      <c r="L38" s="335"/>
      <c r="M38" s="335"/>
      <c r="N38" s="335"/>
      <c r="O38" s="335"/>
      <c r="P38" s="335"/>
      <c r="Q38" s="335"/>
      <c r="R38" s="335"/>
      <c r="S38" s="335"/>
      <c r="T38" s="335"/>
      <c r="U38" s="335"/>
      <c r="V38" s="335"/>
      <c r="W38" s="335"/>
      <c r="X38" s="335"/>
      <c r="Y38" s="215"/>
      <c r="Z38" s="31" t="s">
        <v>0</v>
      </c>
      <c r="AA38" s="38"/>
    </row>
    <row r="39" spans="1:27" ht="15.75" customHeight="1" x14ac:dyDescent="0.3">
      <c r="A39" s="335" t="s">
        <v>330</v>
      </c>
      <c r="B39" s="335"/>
      <c r="C39" s="335"/>
      <c r="D39" s="335"/>
      <c r="E39" s="335"/>
      <c r="F39" s="335"/>
      <c r="G39" s="335"/>
      <c r="H39" s="335"/>
      <c r="I39" s="335"/>
      <c r="J39" s="335"/>
      <c r="K39" s="335"/>
      <c r="L39" s="335"/>
      <c r="M39" s="335"/>
      <c r="N39" s="335"/>
      <c r="O39" s="335"/>
      <c r="P39" s="335"/>
      <c r="Q39" s="335"/>
      <c r="R39" s="335"/>
      <c r="S39" s="335"/>
      <c r="T39" s="335"/>
      <c r="U39" s="335"/>
      <c r="V39" s="335"/>
      <c r="W39" s="335"/>
      <c r="X39" s="335"/>
      <c r="Y39" s="216"/>
      <c r="AA39" s="277"/>
    </row>
    <row r="40" spans="1:27" ht="15.75" customHeight="1" x14ac:dyDescent="0.3">
      <c r="A40" s="335" t="s">
        <v>136</v>
      </c>
      <c r="B40" s="335"/>
      <c r="C40" s="335"/>
      <c r="D40" s="335"/>
      <c r="E40" s="335"/>
      <c r="F40" s="335"/>
      <c r="G40" s="335"/>
      <c r="H40" s="335"/>
      <c r="I40" s="335"/>
      <c r="J40" s="335"/>
      <c r="K40" s="335"/>
      <c r="L40" s="335"/>
      <c r="M40" s="335"/>
      <c r="N40" s="335"/>
      <c r="O40" s="335"/>
      <c r="P40" s="335"/>
      <c r="Q40" s="335"/>
      <c r="R40" s="335"/>
      <c r="S40" s="335"/>
      <c r="T40" s="335"/>
      <c r="U40" s="335"/>
      <c r="V40" s="335"/>
      <c r="W40" s="335"/>
      <c r="X40" s="335"/>
      <c r="Y40" s="216"/>
      <c r="AA40" s="38"/>
    </row>
    <row r="41" spans="1:27" ht="15.75" customHeight="1" thickBot="1" x14ac:dyDescent="0.35">
      <c r="A41" s="340" t="s">
        <v>289</v>
      </c>
      <c r="B41" s="340"/>
      <c r="C41" s="340"/>
      <c r="D41" s="340"/>
      <c r="E41" s="340"/>
      <c r="F41" s="340"/>
      <c r="G41" s="340"/>
      <c r="H41" s="340"/>
      <c r="I41" s="340"/>
      <c r="J41" s="340"/>
      <c r="K41" s="340"/>
      <c r="L41" s="340"/>
      <c r="M41" s="340"/>
      <c r="N41" s="340"/>
      <c r="O41" s="340"/>
      <c r="P41" s="340"/>
      <c r="Q41" s="340"/>
      <c r="R41" s="340"/>
      <c r="S41" s="340"/>
      <c r="T41" s="340"/>
      <c r="U41" s="340"/>
      <c r="V41" s="340"/>
      <c r="W41" s="340"/>
      <c r="X41" s="340"/>
      <c r="Y41" s="216"/>
      <c r="AA41" s="38"/>
    </row>
    <row r="42" spans="1:27" s="71" customFormat="1" ht="15.75" customHeight="1" x14ac:dyDescent="0.3">
      <c r="A42" s="331" t="s">
        <v>331</v>
      </c>
      <c r="B42" s="333" t="s">
        <v>158</v>
      </c>
      <c r="C42" s="333"/>
      <c r="D42" s="333"/>
      <c r="E42" s="245"/>
      <c r="F42" s="333" t="s">
        <v>350</v>
      </c>
      <c r="G42" s="333"/>
      <c r="H42" s="333"/>
      <c r="I42" s="245"/>
      <c r="J42" s="333" t="s">
        <v>351</v>
      </c>
      <c r="K42" s="333"/>
      <c r="L42" s="333"/>
      <c r="M42" s="245"/>
      <c r="N42" s="333" t="s">
        <v>352</v>
      </c>
      <c r="O42" s="333"/>
      <c r="P42" s="333"/>
      <c r="Q42" s="245"/>
      <c r="R42" s="333" t="s">
        <v>353</v>
      </c>
      <c r="S42" s="333"/>
      <c r="T42" s="333"/>
      <c r="U42" s="245"/>
      <c r="V42" s="333" t="s">
        <v>354</v>
      </c>
      <c r="W42" s="333"/>
      <c r="X42" s="333"/>
      <c r="Y42" s="205"/>
      <c r="Z42" s="30"/>
      <c r="AA42" s="299"/>
    </row>
    <row r="43" spans="1:27" s="71" customFormat="1" ht="21" customHeight="1" x14ac:dyDescent="0.3">
      <c r="A43" s="332"/>
      <c r="B43" s="244" t="s">
        <v>158</v>
      </c>
      <c r="C43" s="244" t="s">
        <v>297</v>
      </c>
      <c r="D43" s="244" t="s">
        <v>298</v>
      </c>
      <c r="E43" s="245"/>
      <c r="F43" s="244" t="s">
        <v>158</v>
      </c>
      <c r="G43" s="244" t="s">
        <v>297</v>
      </c>
      <c r="H43" s="244" t="s">
        <v>298</v>
      </c>
      <c r="I43" s="245"/>
      <c r="J43" s="244" t="s">
        <v>158</v>
      </c>
      <c r="K43" s="244" t="s">
        <v>297</v>
      </c>
      <c r="L43" s="244" t="s">
        <v>298</v>
      </c>
      <c r="M43" s="245"/>
      <c r="N43" s="244" t="s">
        <v>158</v>
      </c>
      <c r="O43" s="244" t="s">
        <v>297</v>
      </c>
      <c r="P43" s="244" t="s">
        <v>298</v>
      </c>
      <c r="Q43" s="245"/>
      <c r="R43" s="244" t="s">
        <v>158</v>
      </c>
      <c r="S43" s="244" t="s">
        <v>297</v>
      </c>
      <c r="T43" s="244" t="s">
        <v>298</v>
      </c>
      <c r="U43" s="245"/>
      <c r="V43" s="244" t="s">
        <v>158</v>
      </c>
      <c r="W43" s="244" t="s">
        <v>297</v>
      </c>
      <c r="X43" s="244" t="s">
        <v>298</v>
      </c>
      <c r="Y43" s="206"/>
      <c r="Z43" s="30"/>
      <c r="AA43" s="286"/>
    </row>
    <row r="44" spans="1:27" ht="21" customHeight="1" x14ac:dyDescent="0.3">
      <c r="A44" s="281"/>
      <c r="B44" s="283"/>
      <c r="C44" s="283"/>
      <c r="D44" s="283"/>
      <c r="E44" s="283"/>
      <c r="F44" s="283"/>
      <c r="G44" s="283"/>
      <c r="H44" s="283"/>
      <c r="I44" s="283"/>
      <c r="J44" s="283"/>
      <c r="K44" s="283"/>
      <c r="L44" s="283"/>
      <c r="M44" s="283"/>
      <c r="N44" s="283"/>
      <c r="O44" s="283"/>
      <c r="P44" s="283"/>
      <c r="Q44" s="283"/>
      <c r="R44" s="283"/>
      <c r="S44" s="283"/>
      <c r="T44" s="283"/>
      <c r="U44" s="283"/>
      <c r="V44" s="283"/>
      <c r="W44" s="283"/>
      <c r="X44" s="283"/>
      <c r="Y44" s="215"/>
      <c r="AA44" s="300"/>
    </row>
    <row r="45" spans="1:27" x14ac:dyDescent="0.3">
      <c r="A45" s="142" t="s">
        <v>158</v>
      </c>
      <c r="B45" s="157">
        <v>20.69708649343114</v>
      </c>
      <c r="C45" s="157">
        <v>25.210231254379817</v>
      </c>
      <c r="D45" s="157">
        <v>16.644379768740659</v>
      </c>
      <c r="E45" s="157"/>
      <c r="F45" s="157">
        <v>23.884892086330936</v>
      </c>
      <c r="G45" s="157">
        <v>25.065445026178011</v>
      </c>
      <c r="H45" s="157">
        <v>22.444089456869008</v>
      </c>
      <c r="I45" s="157"/>
      <c r="J45" s="157">
        <v>31.114855377702895</v>
      </c>
      <c r="K45" s="157">
        <v>36.038961038961034</v>
      </c>
      <c r="L45" s="157">
        <v>25.802685347343839</v>
      </c>
      <c r="M45" s="157"/>
      <c r="N45" s="157">
        <v>25.089766606822263</v>
      </c>
      <c r="O45" s="157">
        <v>29.777576032682706</v>
      </c>
      <c r="P45" s="157">
        <v>20.505992010652463</v>
      </c>
      <c r="Q45" s="157"/>
      <c r="R45" s="157">
        <v>19.010092630996819</v>
      </c>
      <c r="S45" s="157">
        <v>23.221435170927009</v>
      </c>
      <c r="T45" s="157">
        <v>15.579528349222278</v>
      </c>
      <c r="U45" s="157"/>
      <c r="V45" s="157">
        <v>11.952779144121987</v>
      </c>
      <c r="W45" s="157">
        <v>16.177606177606176</v>
      </c>
      <c r="X45" s="157">
        <v>8.8344257623254485</v>
      </c>
      <c r="Y45" s="216"/>
      <c r="AA45" s="283"/>
    </row>
    <row r="46" spans="1:27" x14ac:dyDescent="0.3">
      <c r="A46" s="169" t="s">
        <v>373</v>
      </c>
      <c r="B46" s="152">
        <v>18.428018733455509</v>
      </c>
      <c r="C46" s="152">
        <v>21.9435736677116</v>
      </c>
      <c r="D46" s="152">
        <v>15.496639283047051</v>
      </c>
      <c r="E46" s="152"/>
      <c r="F46" s="152">
        <v>21.635434412265759</v>
      </c>
      <c r="G46" s="152">
        <v>20.578778135048232</v>
      </c>
      <c r="H46" s="152">
        <v>22.826086956521738</v>
      </c>
      <c r="I46" s="152"/>
      <c r="J46" s="152">
        <v>28.513513513513512</v>
      </c>
      <c r="K46" s="152">
        <v>31.043956043956044</v>
      </c>
      <c r="L46" s="152">
        <v>26.063829787234045</v>
      </c>
      <c r="M46" s="152"/>
      <c r="N46" s="152">
        <v>22.722513089005236</v>
      </c>
      <c r="O46" s="152">
        <v>24.553571428571427</v>
      </c>
      <c r="P46" s="152">
        <v>21.104536489151872</v>
      </c>
      <c r="Q46" s="152"/>
      <c r="R46" s="152">
        <v>16.643646408839778</v>
      </c>
      <c r="S46" s="152">
        <v>21.88006482982172</v>
      </c>
      <c r="T46" s="152">
        <v>12.755716004813477</v>
      </c>
      <c r="U46" s="152"/>
      <c r="V46" s="152">
        <v>9.2294665537679919</v>
      </c>
      <c r="W46" s="152">
        <v>13.793103448275861</v>
      </c>
      <c r="X46" s="152">
        <v>5.9593023255813957</v>
      </c>
      <c r="Y46" s="215"/>
      <c r="AA46" s="287"/>
    </row>
    <row r="47" spans="1:27" x14ac:dyDescent="0.3">
      <c r="A47" s="169" t="s">
        <v>227</v>
      </c>
      <c r="B47" s="152">
        <v>23.080886141164349</v>
      </c>
      <c r="C47" s="152">
        <v>27.513513513513516</v>
      </c>
      <c r="D47" s="152">
        <v>19.045275590551181</v>
      </c>
      <c r="E47" s="152"/>
      <c r="F47" s="152">
        <v>25.569176882661999</v>
      </c>
      <c r="G47" s="152">
        <v>27.922077922077921</v>
      </c>
      <c r="H47" s="152">
        <v>22.813688212927758</v>
      </c>
      <c r="I47" s="152"/>
      <c r="J47" s="152">
        <v>40.694006309148264</v>
      </c>
      <c r="K47" s="152">
        <v>44.6875</v>
      </c>
      <c r="L47" s="152">
        <v>36.624203821656046</v>
      </c>
      <c r="M47" s="152"/>
      <c r="N47" s="152">
        <v>29.213483146067414</v>
      </c>
      <c r="O47" s="152">
        <v>36.260623229461757</v>
      </c>
      <c r="P47" s="152">
        <v>22.284122562674096</v>
      </c>
      <c r="Q47" s="152"/>
      <c r="R47" s="152">
        <v>17.446043165467625</v>
      </c>
      <c r="S47" s="152">
        <v>20.750988142292488</v>
      </c>
      <c r="T47" s="152">
        <v>14.686468646864686</v>
      </c>
      <c r="U47" s="152"/>
      <c r="V47" s="152">
        <v>10.550996483001173</v>
      </c>
      <c r="W47" s="152">
        <v>12.947658402203857</v>
      </c>
      <c r="X47" s="152">
        <v>8.7755102040816322</v>
      </c>
      <c r="Y47" s="216"/>
      <c r="AA47" s="288"/>
    </row>
    <row r="48" spans="1:27" x14ac:dyDescent="0.3">
      <c r="A48" s="169" t="s">
        <v>231</v>
      </c>
      <c r="B48" s="152">
        <v>15.593121538909937</v>
      </c>
      <c r="C48" s="152">
        <v>18.419333768778575</v>
      </c>
      <c r="D48" s="152">
        <v>13.315789473684211</v>
      </c>
      <c r="E48" s="152"/>
      <c r="F48" s="152">
        <v>18.705035971223023</v>
      </c>
      <c r="G48" s="152">
        <v>21.844660194174757</v>
      </c>
      <c r="H48" s="152">
        <v>15.639810426540285</v>
      </c>
      <c r="I48" s="152"/>
      <c r="J48" s="152">
        <v>22.832980972515855</v>
      </c>
      <c r="K48" s="152">
        <v>25.97402597402597</v>
      </c>
      <c r="L48" s="152">
        <v>19.834710743801654</v>
      </c>
      <c r="M48" s="152"/>
      <c r="N48" s="152">
        <v>17.585692995529062</v>
      </c>
      <c r="O48" s="152">
        <v>20.382165605095544</v>
      </c>
      <c r="P48" s="152">
        <v>15.126050420168067</v>
      </c>
      <c r="Q48" s="152"/>
      <c r="R48" s="152">
        <v>18.460111317254174</v>
      </c>
      <c r="S48" s="152">
        <v>21.145374449339208</v>
      </c>
      <c r="T48" s="152">
        <v>16.506410256410255</v>
      </c>
      <c r="U48" s="152"/>
      <c r="V48" s="152">
        <v>4.0404040404040407</v>
      </c>
      <c r="W48" s="152">
        <v>5.2147239263803682</v>
      </c>
      <c r="X48" s="152">
        <v>3.2188841201716736</v>
      </c>
      <c r="Y48" s="216"/>
      <c r="AA48" s="288"/>
    </row>
    <row r="49" spans="1:27" x14ac:dyDescent="0.3">
      <c r="A49" s="169" t="s">
        <v>233</v>
      </c>
      <c r="B49" s="152">
        <v>21.721157459601653</v>
      </c>
      <c r="C49" s="152">
        <v>25.669291338582678</v>
      </c>
      <c r="D49" s="152">
        <v>18.116462976276061</v>
      </c>
      <c r="E49" s="152"/>
      <c r="F49" s="152">
        <v>24.444444444444443</v>
      </c>
      <c r="G49" s="152">
        <v>21.925133689839569</v>
      </c>
      <c r="H49" s="152">
        <v>28.125</v>
      </c>
      <c r="I49" s="152"/>
      <c r="J49" s="152">
        <v>32.762836185819069</v>
      </c>
      <c r="K49" s="152">
        <v>38.942307692307693</v>
      </c>
      <c r="L49" s="152">
        <v>26.368159203980102</v>
      </c>
      <c r="M49" s="152"/>
      <c r="N49" s="152">
        <v>28.690228690228693</v>
      </c>
      <c r="O49" s="152">
        <v>33.596837944664031</v>
      </c>
      <c r="P49" s="152">
        <v>23.245614035087719</v>
      </c>
      <c r="Q49" s="152"/>
      <c r="R49" s="152">
        <v>17.345597897503286</v>
      </c>
      <c r="S49" s="152">
        <v>19.753086419753085</v>
      </c>
      <c r="T49" s="152">
        <v>15.560640732265446</v>
      </c>
      <c r="U49" s="152"/>
      <c r="V49" s="152">
        <v>13.956834532374101</v>
      </c>
      <c r="W49" s="152">
        <v>18.456375838926174</v>
      </c>
      <c r="X49" s="152">
        <v>10.579345088161208</v>
      </c>
      <c r="Y49" s="216"/>
      <c r="AA49" s="288"/>
    </row>
    <row r="50" spans="1:27" x14ac:dyDescent="0.3">
      <c r="A50" s="169" t="s">
        <v>374</v>
      </c>
      <c r="B50" s="152">
        <v>22.033898305084744</v>
      </c>
      <c r="C50" s="152">
        <v>28.687572590011612</v>
      </c>
      <c r="D50" s="152">
        <v>16.115702479338843</v>
      </c>
      <c r="E50" s="152"/>
      <c r="F50" s="152">
        <v>26.282051282051285</v>
      </c>
      <c r="G50" s="152">
        <v>28.40909090909091</v>
      </c>
      <c r="H50" s="152">
        <v>23.52941176470588</v>
      </c>
      <c r="I50" s="152"/>
      <c r="J50" s="152">
        <v>28.4</v>
      </c>
      <c r="K50" s="152">
        <v>37.76223776223776</v>
      </c>
      <c r="L50" s="152">
        <v>15.887850467289718</v>
      </c>
      <c r="M50" s="152"/>
      <c r="N50" s="152">
        <v>28.39506172839506</v>
      </c>
      <c r="O50" s="152">
        <v>39.490445859872615</v>
      </c>
      <c r="P50" s="152">
        <v>17.964071856287426</v>
      </c>
      <c r="Q50" s="152"/>
      <c r="R50" s="152">
        <v>21.501706484641637</v>
      </c>
      <c r="S50" s="152">
        <v>26.765799256505574</v>
      </c>
      <c r="T50" s="152">
        <v>17.034700315457414</v>
      </c>
      <c r="U50" s="152"/>
      <c r="V50" s="152">
        <v>14.230019493177387</v>
      </c>
      <c r="W50" s="152">
        <v>16.666666666666664</v>
      </c>
      <c r="X50" s="152">
        <v>12.621359223300971</v>
      </c>
      <c r="Y50" s="205"/>
      <c r="AA50" s="288"/>
    </row>
    <row r="51" spans="1:27" x14ac:dyDescent="0.3">
      <c r="A51" s="169" t="s">
        <v>239</v>
      </c>
      <c r="B51" s="152">
        <v>21.863079702870909</v>
      </c>
      <c r="C51" s="152">
        <v>26.645392899880331</v>
      </c>
      <c r="D51" s="152">
        <v>17.016976556184314</v>
      </c>
      <c r="E51" s="152"/>
      <c r="F51" s="152">
        <v>25.621414913957935</v>
      </c>
      <c r="G51" s="152">
        <v>26.2987012987013</v>
      </c>
      <c r="H51" s="152">
        <v>24.651162790697676</v>
      </c>
      <c r="I51" s="152"/>
      <c r="J51" s="152">
        <v>29.490616621983911</v>
      </c>
      <c r="K51" s="152">
        <v>36.009732360097324</v>
      </c>
      <c r="L51" s="152">
        <v>21.492537313432834</v>
      </c>
      <c r="M51" s="152"/>
      <c r="N51" s="152">
        <v>22.494172494172492</v>
      </c>
      <c r="O51" s="152">
        <v>25.446428571428569</v>
      </c>
      <c r="P51" s="152">
        <v>19.26829268292683</v>
      </c>
      <c r="Q51" s="152"/>
      <c r="R51" s="152">
        <v>21.762349799732977</v>
      </c>
      <c r="S51" s="152">
        <v>26.170798898071624</v>
      </c>
      <c r="T51" s="152">
        <v>17.616580310880828</v>
      </c>
      <c r="U51" s="152"/>
      <c r="V51" s="152">
        <v>15.929203539823009</v>
      </c>
      <c r="W51" s="152">
        <v>21.986970684039086</v>
      </c>
      <c r="X51" s="152">
        <v>10.916442048517521</v>
      </c>
      <c r="Y51" s="206"/>
      <c r="AA51" s="288"/>
    </row>
    <row r="52" spans="1:27" x14ac:dyDescent="0.3">
      <c r="A52" s="169" t="s">
        <v>244</v>
      </c>
      <c r="B52" s="152">
        <v>24.157764995891537</v>
      </c>
      <c r="C52" s="152">
        <v>30.584192439862544</v>
      </c>
      <c r="D52" s="152">
        <v>18.26771653543307</v>
      </c>
      <c r="E52" s="152"/>
      <c r="F52" s="152">
        <v>28.90995260663507</v>
      </c>
      <c r="G52" s="152">
        <v>34.166666666666664</v>
      </c>
      <c r="H52" s="152">
        <v>21.978021978021978</v>
      </c>
      <c r="I52" s="152"/>
      <c r="J52" s="152">
        <v>34.3042071197411</v>
      </c>
      <c r="K52" s="152">
        <v>39.1812865497076</v>
      </c>
      <c r="L52" s="152">
        <v>28.260869565217391</v>
      </c>
      <c r="M52" s="152"/>
      <c r="N52" s="152">
        <v>33.406593406593402</v>
      </c>
      <c r="O52" s="152">
        <v>40.434782608695649</v>
      </c>
      <c r="P52" s="152">
        <v>26.222222222222225</v>
      </c>
      <c r="Q52" s="152"/>
      <c r="R52" s="152">
        <v>20.933333333333334</v>
      </c>
      <c r="S52" s="152">
        <v>26.210826210826209</v>
      </c>
      <c r="T52" s="152">
        <v>16.290726817042607</v>
      </c>
      <c r="U52" s="152"/>
      <c r="V52" s="152">
        <v>15.796897038081806</v>
      </c>
      <c r="W52" s="152">
        <v>21.575342465753426</v>
      </c>
      <c r="X52" s="152">
        <v>11.750599520383693</v>
      </c>
      <c r="AA52" s="288"/>
    </row>
    <row r="53" spans="1:27" x14ac:dyDescent="0.3">
      <c r="A53" s="50"/>
      <c r="B53" s="152" t="s">
        <v>340</v>
      </c>
      <c r="C53" s="152" t="s">
        <v>340</v>
      </c>
      <c r="D53" s="152" t="s">
        <v>340</v>
      </c>
      <c r="E53" s="152"/>
      <c r="F53" s="152" t="s">
        <v>340</v>
      </c>
      <c r="G53" s="152" t="s">
        <v>340</v>
      </c>
      <c r="H53" s="152" t="s">
        <v>340</v>
      </c>
      <c r="I53" s="152"/>
      <c r="J53" s="152" t="s">
        <v>340</v>
      </c>
      <c r="K53" s="152" t="s">
        <v>340</v>
      </c>
      <c r="L53" s="152" t="s">
        <v>340</v>
      </c>
      <c r="M53" s="152"/>
      <c r="N53" s="152" t="s">
        <v>340</v>
      </c>
      <c r="O53" s="152" t="s">
        <v>340</v>
      </c>
      <c r="P53" s="152" t="s">
        <v>340</v>
      </c>
      <c r="Q53" s="152"/>
      <c r="R53" s="152" t="s">
        <v>340</v>
      </c>
      <c r="S53" s="152" t="s">
        <v>340</v>
      </c>
      <c r="T53" s="152" t="s">
        <v>340</v>
      </c>
      <c r="U53" s="152"/>
      <c r="V53" s="152" t="s">
        <v>340</v>
      </c>
      <c r="W53" s="152" t="s">
        <v>340</v>
      </c>
      <c r="X53" s="152" t="s">
        <v>340</v>
      </c>
      <c r="Y53" s="216"/>
      <c r="AA53" s="288"/>
    </row>
    <row r="54" spans="1:27" x14ac:dyDescent="0.3">
      <c r="A54" s="142" t="s">
        <v>302</v>
      </c>
      <c r="B54" s="157">
        <v>21.032524522457408</v>
      </c>
      <c r="C54" s="157">
        <v>25.426695842450762</v>
      </c>
      <c r="D54" s="157">
        <v>17.10654936461388</v>
      </c>
      <c r="E54" s="157"/>
      <c r="F54" s="157">
        <v>24.29701230228471</v>
      </c>
      <c r="G54" s="157">
        <v>24.979658258746948</v>
      </c>
      <c r="H54" s="157">
        <v>23.49570200573066</v>
      </c>
      <c r="I54" s="157"/>
      <c r="J54" s="157">
        <v>31.888016387845681</v>
      </c>
      <c r="K54" s="157">
        <v>36.490066225165563</v>
      </c>
      <c r="L54" s="157">
        <v>26.990838618745595</v>
      </c>
      <c r="M54" s="157"/>
      <c r="N54" s="157">
        <v>26.435506241331485</v>
      </c>
      <c r="O54" s="157">
        <v>30.902972518227706</v>
      </c>
      <c r="P54" s="157">
        <v>22.063666300768386</v>
      </c>
      <c r="Q54" s="157"/>
      <c r="R54" s="157">
        <v>18.767217630853995</v>
      </c>
      <c r="S54" s="157">
        <v>23.159922928709058</v>
      </c>
      <c r="T54" s="157">
        <v>15.219421101774042</v>
      </c>
      <c r="U54" s="157"/>
      <c r="V54" s="157">
        <v>11.447811447811448</v>
      </c>
      <c r="W54" s="157">
        <v>15.521502718734553</v>
      </c>
      <c r="X54" s="157">
        <v>8.4279956027849039</v>
      </c>
      <c r="Y54" s="216"/>
      <c r="AA54" s="288"/>
    </row>
    <row r="55" spans="1:27" x14ac:dyDescent="0.3">
      <c r="A55" s="169" t="s">
        <v>373</v>
      </c>
      <c r="B55" s="152">
        <v>18.347615908591518</v>
      </c>
      <c r="C55" s="152">
        <v>21.579961464354529</v>
      </c>
      <c r="D55" s="152">
        <v>15.636363636363637</v>
      </c>
      <c r="E55" s="152"/>
      <c r="F55" s="152">
        <v>22.082585278276483</v>
      </c>
      <c r="G55" s="152">
        <v>20.33898305084746</v>
      </c>
      <c r="H55" s="152">
        <v>24.045801526717558</v>
      </c>
      <c r="I55" s="152"/>
      <c r="J55" s="152">
        <v>28.510028653295127</v>
      </c>
      <c r="K55" s="152">
        <v>31.28654970760234</v>
      </c>
      <c r="L55" s="152">
        <v>25.842696629213485</v>
      </c>
      <c r="M55" s="152"/>
      <c r="N55" s="152">
        <v>23.224351747463359</v>
      </c>
      <c r="O55" s="152">
        <v>24.523809523809522</v>
      </c>
      <c r="P55" s="152">
        <v>22.055674518201286</v>
      </c>
      <c r="Q55" s="152"/>
      <c r="R55" s="152">
        <v>16.063348416289593</v>
      </c>
      <c r="S55" s="152">
        <v>21.265377855887522</v>
      </c>
      <c r="T55" s="152">
        <v>12.15323645970938</v>
      </c>
      <c r="U55" s="152"/>
      <c r="V55" s="152">
        <v>8.6795937211449683</v>
      </c>
      <c r="W55" s="152">
        <v>12.666666666666668</v>
      </c>
      <c r="X55" s="152">
        <v>5.8451816745655609</v>
      </c>
      <c r="Y55" s="216"/>
      <c r="AA55" s="287"/>
    </row>
    <row r="56" spans="1:27" x14ac:dyDescent="0.3">
      <c r="A56" s="169" t="s">
        <v>227</v>
      </c>
      <c r="B56" s="152">
        <v>23.024157470921562</v>
      </c>
      <c r="C56" s="152">
        <v>27.753303964757709</v>
      </c>
      <c r="D56" s="152">
        <v>18.764172335600907</v>
      </c>
      <c r="E56" s="152"/>
      <c r="F56" s="152">
        <v>25.390625</v>
      </c>
      <c r="G56" s="152">
        <v>28.044280442804425</v>
      </c>
      <c r="H56" s="152">
        <v>22.40663900414938</v>
      </c>
      <c r="I56" s="152"/>
      <c r="J56" s="152">
        <v>41.071428571428569</v>
      </c>
      <c r="K56" s="152">
        <v>46.494464944649444</v>
      </c>
      <c r="L56" s="152">
        <v>35.986159169550177</v>
      </c>
      <c r="M56" s="152"/>
      <c r="N56" s="152">
        <v>29.950083194675543</v>
      </c>
      <c r="O56" s="152">
        <v>37.373737373737377</v>
      </c>
      <c r="P56" s="152">
        <v>22.697368421052634</v>
      </c>
      <c r="Q56" s="152"/>
      <c r="R56" s="152">
        <v>17.110655737704921</v>
      </c>
      <c r="S56" s="152">
        <v>19.81981981981982</v>
      </c>
      <c r="T56" s="152">
        <v>14.849624060150376</v>
      </c>
      <c r="U56" s="152"/>
      <c r="V56" s="152">
        <v>9.232954545454545</v>
      </c>
      <c r="W56" s="152">
        <v>13.071895424836603</v>
      </c>
      <c r="X56" s="152">
        <v>6.2814070351758788</v>
      </c>
      <c r="Y56" s="216"/>
      <c r="AA56" s="288"/>
    </row>
    <row r="57" spans="1:27" x14ac:dyDescent="0.3">
      <c r="A57" s="169" t="s">
        <v>231</v>
      </c>
      <c r="B57" s="152">
        <v>15.593121538909937</v>
      </c>
      <c r="C57" s="152">
        <v>18.419333768778575</v>
      </c>
      <c r="D57" s="152">
        <v>13.315789473684211</v>
      </c>
      <c r="E57" s="152"/>
      <c r="F57" s="152">
        <v>18.705035971223023</v>
      </c>
      <c r="G57" s="152">
        <v>21.844660194174757</v>
      </c>
      <c r="H57" s="152">
        <v>15.639810426540285</v>
      </c>
      <c r="I57" s="152"/>
      <c r="J57" s="152">
        <v>22.832980972515855</v>
      </c>
      <c r="K57" s="152">
        <v>25.97402597402597</v>
      </c>
      <c r="L57" s="152">
        <v>19.834710743801654</v>
      </c>
      <c r="M57" s="152"/>
      <c r="N57" s="152">
        <v>17.585692995529062</v>
      </c>
      <c r="O57" s="152">
        <v>20.382165605095544</v>
      </c>
      <c r="P57" s="152">
        <v>15.126050420168067</v>
      </c>
      <c r="Q57" s="152"/>
      <c r="R57" s="152">
        <v>18.460111317254174</v>
      </c>
      <c r="S57" s="152">
        <v>21.145374449339208</v>
      </c>
      <c r="T57" s="152">
        <v>16.506410256410255</v>
      </c>
      <c r="U57" s="152"/>
      <c r="V57" s="152">
        <v>4.0404040404040407</v>
      </c>
      <c r="W57" s="152">
        <v>5.2147239263803682</v>
      </c>
      <c r="X57" s="152">
        <v>3.2188841201716736</v>
      </c>
      <c r="Y57" s="205"/>
      <c r="AA57" s="288"/>
    </row>
    <row r="58" spans="1:27" x14ac:dyDescent="0.3">
      <c r="A58" s="169" t="s">
        <v>233</v>
      </c>
      <c r="B58" s="152">
        <v>21.79054054054054</v>
      </c>
      <c r="C58" s="152">
        <v>25.171624713958813</v>
      </c>
      <c r="D58" s="152">
        <v>18.514412416851442</v>
      </c>
      <c r="E58" s="152"/>
      <c r="F58" s="152">
        <v>23.008849557522122</v>
      </c>
      <c r="G58" s="152">
        <v>17.164179104477611</v>
      </c>
      <c r="H58" s="152">
        <v>31.521739130434785</v>
      </c>
      <c r="I58" s="152"/>
      <c r="J58" s="152">
        <v>34.615384615384613</v>
      </c>
      <c r="K58" s="152">
        <v>40</v>
      </c>
      <c r="L58" s="152">
        <v>28.571428571428569</v>
      </c>
      <c r="M58" s="152"/>
      <c r="N58" s="152">
        <v>29.376854599406528</v>
      </c>
      <c r="O58" s="152">
        <v>35.555555555555557</v>
      </c>
      <c r="P58" s="152">
        <v>22.29299363057325</v>
      </c>
      <c r="Q58" s="152"/>
      <c r="R58" s="152">
        <v>16.115702479338843</v>
      </c>
      <c r="S58" s="152">
        <v>18.691588785046729</v>
      </c>
      <c r="T58" s="152">
        <v>14.074074074074074</v>
      </c>
      <c r="U58" s="152"/>
      <c r="V58" s="152">
        <v>11.990407673860911</v>
      </c>
      <c r="W58" s="152">
        <v>14.917127071823206</v>
      </c>
      <c r="X58" s="152">
        <v>9.7457627118644066</v>
      </c>
      <c r="Y58" s="206"/>
      <c r="AA58" s="288"/>
    </row>
    <row r="59" spans="1:27" x14ac:dyDescent="0.3">
      <c r="A59" s="169" t="s">
        <v>374</v>
      </c>
      <c r="B59" s="152">
        <v>19.428090832632464</v>
      </c>
      <c r="C59" s="152">
        <v>24.285714285714285</v>
      </c>
      <c r="D59" s="152">
        <v>15.103338632750399</v>
      </c>
      <c r="E59" s="152"/>
      <c r="F59" s="152">
        <v>18.681318681318682</v>
      </c>
      <c r="G59" s="152">
        <v>22</v>
      </c>
      <c r="H59" s="152">
        <v>14.634146341463413</v>
      </c>
      <c r="I59" s="152"/>
      <c r="J59" s="152">
        <v>24.390243902439025</v>
      </c>
      <c r="K59" s="152">
        <v>31.460674157303369</v>
      </c>
      <c r="L59" s="152">
        <v>16</v>
      </c>
      <c r="M59" s="152"/>
      <c r="N59" s="152">
        <v>30</v>
      </c>
      <c r="O59" s="152">
        <v>39.795918367346935</v>
      </c>
      <c r="P59" s="152">
        <v>21.428571428571427</v>
      </c>
      <c r="Q59" s="152"/>
      <c r="R59" s="152">
        <v>17.50663129973475</v>
      </c>
      <c r="S59" s="152">
        <v>21.910112359550563</v>
      </c>
      <c r="T59" s="152">
        <v>13.5678391959799</v>
      </c>
      <c r="U59" s="152"/>
      <c r="V59" s="152">
        <v>12.968299711815561</v>
      </c>
      <c r="W59" s="152">
        <v>13.103448275862069</v>
      </c>
      <c r="X59" s="152">
        <v>12.871287128712872</v>
      </c>
      <c r="Y59" s="90"/>
      <c r="AA59" s="288"/>
    </row>
    <row r="60" spans="1:27" x14ac:dyDescent="0.3">
      <c r="A60" s="169" t="s">
        <v>239</v>
      </c>
      <c r="B60" s="152">
        <v>23.404255319148938</v>
      </c>
      <c r="C60" s="152">
        <v>28.464885021752639</v>
      </c>
      <c r="D60" s="152">
        <v>18.421052631578945</v>
      </c>
      <c r="E60" s="152"/>
      <c r="F60" s="152">
        <v>27.844311377245507</v>
      </c>
      <c r="G60" s="152">
        <v>27.513227513227513</v>
      </c>
      <c r="H60" s="152">
        <v>28.27586206896552</v>
      </c>
      <c r="I60" s="152"/>
      <c r="J60" s="152">
        <v>30.103092783505154</v>
      </c>
      <c r="K60" s="152">
        <v>35.925925925925931</v>
      </c>
      <c r="L60" s="152">
        <v>22.790697674418606</v>
      </c>
      <c r="M60" s="152"/>
      <c r="N60" s="152">
        <v>25.840707964601773</v>
      </c>
      <c r="O60" s="152">
        <v>27.364864864864863</v>
      </c>
      <c r="P60" s="152">
        <v>24.1635687732342</v>
      </c>
      <c r="Q60" s="152"/>
      <c r="R60" s="152">
        <v>22.311557788944725</v>
      </c>
      <c r="S60" s="152">
        <v>28.118393234672308</v>
      </c>
      <c r="T60" s="152">
        <v>17.049808429118773</v>
      </c>
      <c r="U60" s="152"/>
      <c r="V60" s="152">
        <v>17.592592592592592</v>
      </c>
      <c r="W60" s="152">
        <v>24.934383202099738</v>
      </c>
      <c r="X60" s="152">
        <v>11.801242236024844</v>
      </c>
      <c r="Y60" s="157"/>
      <c r="AA60" s="288"/>
    </row>
    <row r="61" spans="1:27" x14ac:dyDescent="0.3">
      <c r="A61" s="169" t="s">
        <v>244</v>
      </c>
      <c r="B61" s="152">
        <v>30.377668308702795</v>
      </c>
      <c r="C61" s="152">
        <v>37.624861265260826</v>
      </c>
      <c r="D61" s="152">
        <v>23.326133909287257</v>
      </c>
      <c r="E61" s="152"/>
      <c r="F61" s="152">
        <v>43.165467625899282</v>
      </c>
      <c r="G61" s="152">
        <v>47.619047619047613</v>
      </c>
      <c r="H61" s="152">
        <v>36.363636363636367</v>
      </c>
      <c r="I61" s="152"/>
      <c r="J61" s="152">
        <v>43.459915611814345</v>
      </c>
      <c r="K61" s="152">
        <v>47.183098591549296</v>
      </c>
      <c r="L61" s="152">
        <v>37.894736842105267</v>
      </c>
      <c r="M61" s="152"/>
      <c r="N61" s="152">
        <v>42.215568862275447</v>
      </c>
      <c r="O61" s="152">
        <v>50</v>
      </c>
      <c r="P61" s="152">
        <v>33.333333333333329</v>
      </c>
      <c r="Q61" s="152"/>
      <c r="R61" s="152">
        <v>25.34965034965035</v>
      </c>
      <c r="S61" s="152">
        <v>31.939163498098861</v>
      </c>
      <c r="T61" s="152">
        <v>19.741100323624593</v>
      </c>
      <c r="U61" s="152"/>
      <c r="V61" s="152">
        <v>19.449541284403672</v>
      </c>
      <c r="W61" s="152">
        <v>25.213675213675213</v>
      </c>
      <c r="X61" s="152">
        <v>15.112540192926044</v>
      </c>
      <c r="Y61" s="152"/>
      <c r="AA61" s="288"/>
    </row>
    <row r="62" spans="1:27" x14ac:dyDescent="0.3">
      <c r="A62" s="50"/>
      <c r="B62" s="152" t="s">
        <v>340</v>
      </c>
      <c r="C62" s="152" t="s">
        <v>340</v>
      </c>
      <c r="D62" s="152" t="s">
        <v>340</v>
      </c>
      <c r="E62" s="152"/>
      <c r="F62" s="152" t="s">
        <v>340</v>
      </c>
      <c r="G62" s="152" t="s">
        <v>340</v>
      </c>
      <c r="H62" s="152" t="s">
        <v>340</v>
      </c>
      <c r="I62" s="152"/>
      <c r="J62" s="152" t="s">
        <v>340</v>
      </c>
      <c r="K62" s="152" t="s">
        <v>340</v>
      </c>
      <c r="L62" s="152" t="s">
        <v>340</v>
      </c>
      <c r="M62" s="152"/>
      <c r="N62" s="152" t="s">
        <v>340</v>
      </c>
      <c r="O62" s="152" t="s">
        <v>340</v>
      </c>
      <c r="P62" s="152" t="s">
        <v>340</v>
      </c>
      <c r="Q62" s="152"/>
      <c r="R62" s="152" t="s">
        <v>340</v>
      </c>
      <c r="S62" s="152" t="s">
        <v>340</v>
      </c>
      <c r="T62" s="152" t="s">
        <v>340</v>
      </c>
      <c r="U62" s="152"/>
      <c r="V62" s="152" t="s">
        <v>340</v>
      </c>
      <c r="W62" s="152" t="s">
        <v>340</v>
      </c>
      <c r="X62" s="152" t="s">
        <v>340</v>
      </c>
      <c r="Y62" s="152"/>
      <c r="AA62" s="288"/>
    </row>
    <row r="63" spans="1:27" x14ac:dyDescent="0.3">
      <c r="A63" s="142" t="s">
        <v>303</v>
      </c>
      <c r="B63" s="157">
        <v>19.331792393359951</v>
      </c>
      <c r="C63" s="157">
        <v>24.340949033391915</v>
      </c>
      <c r="D63" s="157">
        <v>14.740233588401127</v>
      </c>
      <c r="E63" s="157"/>
      <c r="F63" s="157">
        <v>22.023809523809522</v>
      </c>
      <c r="G63" s="157">
        <v>25.418060200668897</v>
      </c>
      <c r="H63" s="157">
        <v>17.073170731707318</v>
      </c>
      <c r="I63" s="157"/>
      <c r="J63" s="157">
        <v>27.531645569620256</v>
      </c>
      <c r="K63" s="157">
        <v>34.023668639053255</v>
      </c>
      <c r="L63" s="157">
        <v>20.068027210884352</v>
      </c>
      <c r="M63" s="157"/>
      <c r="N63" s="157">
        <v>19.388954171562865</v>
      </c>
      <c r="O63" s="157">
        <v>25</v>
      </c>
      <c r="P63" s="157">
        <v>13.921113689095128</v>
      </c>
      <c r="Q63" s="157"/>
      <c r="R63" s="157">
        <v>20</v>
      </c>
      <c r="S63" s="157">
        <v>23.466257668711656</v>
      </c>
      <c r="T63" s="157">
        <v>17.076326002587322</v>
      </c>
      <c r="U63" s="157"/>
      <c r="V63" s="157">
        <v>13.734224201930214</v>
      </c>
      <c r="W63" s="157">
        <v>18.518518518518519</v>
      </c>
      <c r="X63" s="157">
        <v>10.256410256410255</v>
      </c>
      <c r="Y63" s="152"/>
      <c r="AA63" s="289"/>
    </row>
    <row r="64" spans="1:27" s="41" customFormat="1" x14ac:dyDescent="0.3">
      <c r="A64" s="169" t="s">
        <v>373</v>
      </c>
      <c r="B64" s="152">
        <v>19.444444444444446</v>
      </c>
      <c r="C64" s="152">
        <v>26.751592356687897</v>
      </c>
      <c r="D64" s="152">
        <v>13.793103448275861</v>
      </c>
      <c r="E64" s="152"/>
      <c r="F64" s="152">
        <v>13.333333333333334</v>
      </c>
      <c r="G64" s="152">
        <v>25</v>
      </c>
      <c r="H64" s="152">
        <v>0</v>
      </c>
      <c r="I64" s="152"/>
      <c r="J64" s="152">
        <v>28.571428571428569</v>
      </c>
      <c r="K64" s="152">
        <v>27.27272727272727</v>
      </c>
      <c r="L64" s="152">
        <v>30</v>
      </c>
      <c r="M64" s="152"/>
      <c r="N64" s="152">
        <v>16.176470588235293</v>
      </c>
      <c r="O64" s="152">
        <v>25</v>
      </c>
      <c r="P64" s="152">
        <v>10</v>
      </c>
      <c r="Q64" s="152"/>
      <c r="R64" s="152">
        <v>22.950819672131146</v>
      </c>
      <c r="S64" s="152">
        <v>29.166666666666668</v>
      </c>
      <c r="T64" s="152">
        <v>18.918918918918919</v>
      </c>
      <c r="U64" s="152"/>
      <c r="V64" s="152">
        <v>15.306122448979592</v>
      </c>
      <c r="W64" s="152">
        <v>25.581395348837212</v>
      </c>
      <c r="X64" s="152">
        <v>7.2727272727272725</v>
      </c>
      <c r="Y64" s="152"/>
      <c r="Z64" s="30"/>
      <c r="AA64" s="287"/>
    </row>
    <row r="65" spans="1:27" x14ac:dyDescent="0.3">
      <c r="A65" s="169" t="s">
        <v>227</v>
      </c>
      <c r="B65" s="152">
        <v>23.440453686200378</v>
      </c>
      <c r="C65" s="152">
        <v>26.053639846743295</v>
      </c>
      <c r="D65" s="152">
        <v>20.8955223880597</v>
      </c>
      <c r="E65" s="152"/>
      <c r="F65" s="152">
        <v>27.118644067796609</v>
      </c>
      <c r="G65" s="152">
        <v>27.027027027027028</v>
      </c>
      <c r="H65" s="152">
        <v>27.27272727272727</v>
      </c>
      <c r="I65" s="152"/>
      <c r="J65" s="152">
        <v>37.837837837837839</v>
      </c>
      <c r="K65" s="152">
        <v>34.693877551020407</v>
      </c>
      <c r="L65" s="152">
        <v>44</v>
      </c>
      <c r="M65" s="152"/>
      <c r="N65" s="152">
        <v>25.225225225225223</v>
      </c>
      <c r="O65" s="152">
        <v>30.357142857142854</v>
      </c>
      <c r="P65" s="152">
        <v>20</v>
      </c>
      <c r="Q65" s="152"/>
      <c r="R65" s="152">
        <v>19.852941176470587</v>
      </c>
      <c r="S65" s="152">
        <v>27.419354838709676</v>
      </c>
      <c r="T65" s="152">
        <v>13.513513513513514</v>
      </c>
      <c r="U65" s="152"/>
      <c r="V65" s="152">
        <v>16.778523489932887</v>
      </c>
      <c r="W65" s="152">
        <v>12.280701754385964</v>
      </c>
      <c r="X65" s="152">
        <v>19.565217391304348</v>
      </c>
      <c r="Y65" s="152"/>
      <c r="AA65" s="288"/>
    </row>
    <row r="66" spans="1:27" x14ac:dyDescent="0.3">
      <c r="A66" s="169" t="s">
        <v>233</v>
      </c>
      <c r="B66" s="152">
        <v>21.581920903954803</v>
      </c>
      <c r="C66" s="152">
        <v>26.767676767676768</v>
      </c>
      <c r="D66" s="152">
        <v>17.382413087934559</v>
      </c>
      <c r="E66" s="152"/>
      <c r="F66" s="152">
        <v>28.08988764044944</v>
      </c>
      <c r="G66" s="152">
        <v>33.962264150943398</v>
      </c>
      <c r="H66" s="152">
        <v>19.444444444444446</v>
      </c>
      <c r="I66" s="152"/>
      <c r="J66" s="152">
        <v>26.804123711340207</v>
      </c>
      <c r="K66" s="152">
        <v>34.883720930232556</v>
      </c>
      <c r="L66" s="152">
        <v>20.37037037037037</v>
      </c>
      <c r="M66" s="152"/>
      <c r="N66" s="152">
        <v>27.083333333333332</v>
      </c>
      <c r="O66" s="152">
        <v>28.767123287671232</v>
      </c>
      <c r="P66" s="152">
        <v>25.352112676056336</v>
      </c>
      <c r="Q66" s="152"/>
      <c r="R66" s="152">
        <v>19.494584837545126</v>
      </c>
      <c r="S66" s="152">
        <v>21.818181818181817</v>
      </c>
      <c r="T66" s="152">
        <v>17.964071856287426</v>
      </c>
      <c r="U66" s="152"/>
      <c r="V66" s="152">
        <v>16.906474820143885</v>
      </c>
      <c r="W66" s="152">
        <v>23.931623931623932</v>
      </c>
      <c r="X66" s="152">
        <v>11.801242236024844</v>
      </c>
      <c r="Y66" s="152"/>
      <c r="AA66" s="288"/>
    </row>
    <row r="67" spans="1:27" x14ac:dyDescent="0.3">
      <c r="A67" s="169" t="s">
        <v>374</v>
      </c>
      <c r="B67" s="152">
        <v>26.875</v>
      </c>
      <c r="C67" s="152">
        <v>36.877076411960132</v>
      </c>
      <c r="D67" s="152">
        <v>17.994100294985252</v>
      </c>
      <c r="E67" s="152"/>
      <c r="F67" s="152">
        <v>36.923076923076927</v>
      </c>
      <c r="G67" s="152">
        <v>36.84210526315789</v>
      </c>
      <c r="H67" s="152">
        <v>37.037037037037038</v>
      </c>
      <c r="I67" s="152"/>
      <c r="J67" s="152">
        <v>36.046511627906973</v>
      </c>
      <c r="K67" s="152">
        <v>48.148148148148145</v>
      </c>
      <c r="L67" s="152">
        <v>15.625</v>
      </c>
      <c r="M67" s="152"/>
      <c r="N67" s="152">
        <v>25.438596491228072</v>
      </c>
      <c r="O67" s="152">
        <v>38.983050847457626</v>
      </c>
      <c r="P67" s="152">
        <v>10.909090909090908</v>
      </c>
      <c r="Q67" s="152"/>
      <c r="R67" s="152">
        <v>28.708133971291865</v>
      </c>
      <c r="S67" s="152">
        <v>36.263736263736263</v>
      </c>
      <c r="T67" s="152">
        <v>22.881355932203391</v>
      </c>
      <c r="U67" s="152"/>
      <c r="V67" s="152">
        <v>16.867469879518072</v>
      </c>
      <c r="W67" s="152">
        <v>25.423728813559322</v>
      </c>
      <c r="X67" s="152">
        <v>12.149532710280374</v>
      </c>
      <c r="Y67" s="152"/>
      <c r="AA67" s="288"/>
    </row>
    <row r="68" spans="1:27" x14ac:dyDescent="0.3">
      <c r="A68" s="169" t="s">
        <v>239</v>
      </c>
      <c r="B68" s="152">
        <v>18.9873417721519</v>
      </c>
      <c r="C68" s="152">
        <v>23.385300668151448</v>
      </c>
      <c r="D68" s="152">
        <v>14.285714285714285</v>
      </c>
      <c r="E68" s="152"/>
      <c r="F68" s="152">
        <v>21.693121693121693</v>
      </c>
      <c r="G68" s="152">
        <v>24.369747899159663</v>
      </c>
      <c r="H68" s="152">
        <v>17.142857142857142</v>
      </c>
      <c r="I68" s="152"/>
      <c r="J68" s="152">
        <v>28.35249042145594</v>
      </c>
      <c r="K68" s="152">
        <v>36.170212765957451</v>
      </c>
      <c r="L68" s="152">
        <v>19.166666666666668</v>
      </c>
      <c r="M68" s="152"/>
      <c r="N68" s="152">
        <v>16.040955631399317</v>
      </c>
      <c r="O68" s="152">
        <v>21.710526315789476</v>
      </c>
      <c r="P68" s="152">
        <v>9.9290780141843982</v>
      </c>
      <c r="Q68" s="152"/>
      <c r="R68" s="152">
        <v>20.675944333996025</v>
      </c>
      <c r="S68" s="152">
        <v>22.529644268774703</v>
      </c>
      <c r="T68" s="152">
        <v>18.8</v>
      </c>
      <c r="U68" s="152"/>
      <c r="V68" s="152">
        <v>13.008130081300814</v>
      </c>
      <c r="W68" s="152">
        <v>17.167381974248926</v>
      </c>
      <c r="X68" s="152">
        <v>9.2664092664092657</v>
      </c>
      <c r="Y68" s="157"/>
      <c r="AA68" s="288"/>
    </row>
    <row r="69" spans="1:27" ht="14.5" thickBot="1" x14ac:dyDescent="0.35">
      <c r="A69" s="169" t="s">
        <v>244</v>
      </c>
      <c r="B69" s="152">
        <v>5.4365733113673809</v>
      </c>
      <c r="C69" s="152">
        <v>6.4638783269961975</v>
      </c>
      <c r="D69" s="152">
        <v>4.6511627906976747</v>
      </c>
      <c r="E69" s="152"/>
      <c r="F69" s="152">
        <v>1.3888888888888888</v>
      </c>
      <c r="G69" s="152">
        <v>2.7777777777777777</v>
      </c>
      <c r="H69" s="152">
        <v>0</v>
      </c>
      <c r="I69" s="152"/>
      <c r="J69" s="152">
        <v>4.1666666666666661</v>
      </c>
      <c r="K69" s="152">
        <v>0</v>
      </c>
      <c r="L69" s="152">
        <v>6.9767441860465116</v>
      </c>
      <c r="M69" s="152"/>
      <c r="N69" s="152">
        <v>9.0909090909090917</v>
      </c>
      <c r="O69" s="152">
        <v>7.6923076923076925</v>
      </c>
      <c r="P69" s="152">
        <v>10.144927536231885</v>
      </c>
      <c r="Q69" s="152"/>
      <c r="R69" s="152">
        <v>6.7415730337078648</v>
      </c>
      <c r="S69" s="152">
        <v>9.0909090909090917</v>
      </c>
      <c r="T69" s="152">
        <v>4.4444444444444446</v>
      </c>
      <c r="U69" s="152"/>
      <c r="V69" s="152">
        <v>3.6585365853658534</v>
      </c>
      <c r="W69" s="152">
        <v>6.8965517241379306</v>
      </c>
      <c r="X69" s="152">
        <v>1.8867924528301887</v>
      </c>
      <c r="Y69" s="152"/>
      <c r="AA69" s="288"/>
    </row>
    <row r="70" spans="1:27" x14ac:dyDescent="0.3">
      <c r="A70" s="203" t="s">
        <v>305</v>
      </c>
      <c r="B70" s="302"/>
      <c r="C70" s="302"/>
      <c r="D70" s="302"/>
      <c r="E70" s="302"/>
      <c r="F70" s="302"/>
      <c r="G70" s="302"/>
      <c r="H70" s="302"/>
      <c r="I70" s="302"/>
      <c r="J70" s="302"/>
      <c r="K70" s="302"/>
      <c r="L70" s="302"/>
      <c r="M70" s="302"/>
      <c r="N70" s="302"/>
      <c r="O70" s="302"/>
      <c r="P70" s="302"/>
      <c r="Q70" s="302"/>
      <c r="R70" s="302"/>
      <c r="S70" s="302"/>
      <c r="T70" s="302"/>
      <c r="U70" s="302"/>
      <c r="V70" s="302"/>
      <c r="W70" s="302"/>
      <c r="X70" s="302"/>
      <c r="Y70" s="216"/>
      <c r="AA70" s="288"/>
    </row>
    <row r="71" spans="1:27" x14ac:dyDescent="0.3">
      <c r="A71" s="77"/>
      <c r="B71" s="50"/>
      <c r="C71" s="50"/>
      <c r="D71" s="50"/>
      <c r="E71" s="50"/>
      <c r="F71" s="50"/>
      <c r="G71" s="50"/>
      <c r="H71" s="50"/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152"/>
      <c r="AA71" s="288"/>
    </row>
    <row r="72" spans="1:27" x14ac:dyDescent="0.3">
      <c r="A72" s="77"/>
      <c r="B72" s="50"/>
      <c r="C72" s="50"/>
      <c r="D72" s="50"/>
      <c r="E72" s="50"/>
      <c r="F72" s="50"/>
      <c r="G72" s="50"/>
      <c r="H72" s="50"/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152"/>
      <c r="AA72" s="83"/>
    </row>
    <row r="73" spans="1:27" x14ac:dyDescent="0.3">
      <c r="A73" s="77"/>
      <c r="B73" s="50"/>
      <c r="C73" s="50"/>
      <c r="D73" s="50"/>
      <c r="E73" s="50"/>
      <c r="F73" s="50"/>
      <c r="G73" s="50"/>
      <c r="H73" s="50"/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152"/>
      <c r="AA73" s="50"/>
    </row>
    <row r="74" spans="1:27" x14ac:dyDescent="0.3">
      <c r="A74" s="77"/>
      <c r="B74" s="50"/>
      <c r="C74" s="50"/>
      <c r="D74" s="50"/>
      <c r="E74" s="50"/>
      <c r="F74" s="50"/>
      <c r="G74" s="50"/>
      <c r="H74" s="50"/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152"/>
      <c r="AA74" s="50"/>
    </row>
    <row r="75" spans="1:27" x14ac:dyDescent="0.3">
      <c r="A75" s="77"/>
      <c r="B75" s="50"/>
      <c r="C75" s="50"/>
      <c r="D75" s="50"/>
      <c r="E75" s="50"/>
      <c r="F75" s="50"/>
      <c r="G75" s="50"/>
      <c r="H75" s="50"/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152"/>
      <c r="AA75" s="50"/>
    </row>
    <row r="76" spans="1:27" x14ac:dyDescent="0.3">
      <c r="A76" s="77"/>
      <c r="B76" s="50"/>
      <c r="C76" s="50"/>
      <c r="D76" s="50"/>
      <c r="E76" s="50"/>
      <c r="F76" s="50"/>
      <c r="G76" s="50"/>
      <c r="H76" s="50"/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152"/>
      <c r="AA76" s="50"/>
    </row>
    <row r="77" spans="1:27" x14ac:dyDescent="0.3">
      <c r="A77" s="77"/>
      <c r="B77" s="50"/>
      <c r="C77" s="50"/>
      <c r="D77" s="50"/>
      <c r="E77" s="50"/>
      <c r="F77" s="50"/>
      <c r="G77" s="50"/>
      <c r="H77" s="50"/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152"/>
      <c r="AA77" s="50"/>
    </row>
    <row r="78" spans="1:27" x14ac:dyDescent="0.3">
      <c r="A78" s="77"/>
      <c r="B78" s="50"/>
      <c r="C78" s="50"/>
      <c r="D78" s="50"/>
      <c r="E78" s="50"/>
      <c r="F78" s="50"/>
      <c r="G78" s="50"/>
      <c r="H78" s="50"/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152"/>
      <c r="AA78" s="50"/>
    </row>
    <row r="79" spans="1:27" x14ac:dyDescent="0.3">
      <c r="A79" s="77"/>
      <c r="B79" s="50"/>
      <c r="C79" s="50"/>
      <c r="D79" s="50"/>
      <c r="E79" s="50"/>
      <c r="F79" s="50"/>
      <c r="G79" s="50"/>
      <c r="H79" s="50"/>
      <c r="I79" s="50"/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50"/>
      <c r="U79" s="50"/>
      <c r="V79" s="50"/>
      <c r="W79" s="50"/>
      <c r="X79" s="50"/>
      <c r="Y79" s="71"/>
      <c r="AA79" s="50"/>
    </row>
    <row r="80" spans="1:27" x14ac:dyDescent="0.3">
      <c r="A80" s="77"/>
      <c r="B80" s="50"/>
      <c r="C80" s="50"/>
      <c r="D80" s="50"/>
      <c r="E80" s="50"/>
      <c r="F80" s="50"/>
      <c r="G80" s="50"/>
      <c r="H80" s="50"/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50"/>
      <c r="AA80" s="50"/>
    </row>
    <row r="81" spans="1:27" x14ac:dyDescent="0.3">
      <c r="A81" s="77"/>
      <c r="B81" s="50"/>
      <c r="C81" s="50"/>
      <c r="D81" s="50"/>
      <c r="E81" s="50"/>
      <c r="F81" s="50"/>
      <c r="G81" s="50"/>
      <c r="H81" s="50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AA81" s="50"/>
    </row>
    <row r="82" spans="1:27" x14ac:dyDescent="0.3">
      <c r="A82" s="77"/>
      <c r="B82" s="50"/>
      <c r="C82" s="50"/>
      <c r="D82" s="50"/>
      <c r="E82" s="50"/>
      <c r="F82" s="50"/>
      <c r="G82" s="50"/>
      <c r="H82" s="50"/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AA82" s="50"/>
    </row>
    <row r="83" spans="1:27" x14ac:dyDescent="0.3">
      <c r="A83" s="77"/>
      <c r="B83" s="50"/>
      <c r="C83" s="50"/>
      <c r="D83" s="50"/>
      <c r="E83" s="50"/>
      <c r="F83" s="50"/>
      <c r="G83" s="50"/>
      <c r="H83" s="50"/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AA83" s="50"/>
    </row>
    <row r="84" spans="1:27" x14ac:dyDescent="0.3">
      <c r="A84" s="77"/>
      <c r="B84" s="50"/>
      <c r="C84" s="50"/>
      <c r="D84" s="50"/>
      <c r="E84" s="50"/>
      <c r="F84" s="50"/>
      <c r="G84" s="50"/>
      <c r="H84" s="50"/>
      <c r="I84" s="50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  <c r="AA84" s="50"/>
    </row>
    <row r="85" spans="1:27" x14ac:dyDescent="0.3">
      <c r="A85" s="77"/>
      <c r="B85" s="50"/>
      <c r="C85" s="50"/>
      <c r="D85" s="50"/>
      <c r="E85" s="50"/>
      <c r="F85" s="50"/>
      <c r="G85" s="50"/>
      <c r="H85" s="50"/>
      <c r="I85" s="50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0"/>
      <c r="U85" s="50"/>
      <c r="V85" s="50"/>
      <c r="W85" s="50"/>
      <c r="X85" s="50"/>
      <c r="AA85" s="50"/>
    </row>
    <row r="86" spans="1:27" x14ac:dyDescent="0.3">
      <c r="A86" s="77"/>
      <c r="B86" s="50"/>
      <c r="C86" s="50"/>
      <c r="D86" s="50"/>
      <c r="E86" s="50"/>
      <c r="F86" s="50"/>
      <c r="G86" s="50"/>
      <c r="H86" s="50"/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0"/>
      <c r="X86" s="50"/>
      <c r="AA86" s="50"/>
    </row>
    <row r="87" spans="1:27" x14ac:dyDescent="0.3">
      <c r="A87" s="77"/>
      <c r="B87" s="50"/>
      <c r="C87" s="50"/>
      <c r="D87" s="50"/>
      <c r="E87" s="50"/>
      <c r="F87" s="50"/>
      <c r="G87" s="50"/>
      <c r="H87" s="50"/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AA87" s="50"/>
    </row>
    <row r="88" spans="1:27" x14ac:dyDescent="0.3">
      <c r="A88" s="77"/>
      <c r="B88" s="50"/>
      <c r="C88" s="50"/>
      <c r="D88" s="50"/>
      <c r="E88" s="50"/>
      <c r="F88" s="50"/>
      <c r="G88" s="50"/>
      <c r="H88" s="50"/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  <c r="X88" s="50"/>
      <c r="AA88" s="50"/>
    </row>
    <row r="89" spans="1:27" x14ac:dyDescent="0.3">
      <c r="A89" s="77"/>
      <c r="B89" s="50"/>
      <c r="C89" s="50"/>
      <c r="D89" s="50"/>
      <c r="E89" s="50"/>
      <c r="F89" s="50"/>
      <c r="G89" s="50"/>
      <c r="H89" s="50"/>
      <c r="I89" s="50"/>
      <c r="J89" s="50"/>
      <c r="K89" s="50"/>
      <c r="L89" s="50"/>
      <c r="M89" s="50"/>
      <c r="N89" s="50"/>
      <c r="O89" s="50"/>
      <c r="P89" s="50"/>
      <c r="Q89" s="50"/>
      <c r="R89" s="50"/>
      <c r="S89" s="50"/>
      <c r="T89" s="50"/>
      <c r="U89" s="50"/>
      <c r="V89" s="50"/>
      <c r="W89" s="50"/>
      <c r="X89" s="50"/>
      <c r="AA89" s="50"/>
    </row>
    <row r="90" spans="1:27" x14ac:dyDescent="0.3">
      <c r="A90" s="77"/>
      <c r="B90" s="50"/>
      <c r="C90" s="50"/>
      <c r="D90" s="50"/>
      <c r="E90" s="50"/>
      <c r="F90" s="50"/>
      <c r="G90" s="50"/>
      <c r="H90" s="50"/>
      <c r="I90" s="50"/>
      <c r="J90" s="50"/>
      <c r="K90" s="50"/>
      <c r="L90" s="50"/>
      <c r="M90" s="50"/>
      <c r="N90" s="50"/>
      <c r="O90" s="50"/>
      <c r="P90" s="50"/>
      <c r="Q90" s="50"/>
      <c r="R90" s="50"/>
      <c r="S90" s="50"/>
      <c r="T90" s="50"/>
      <c r="U90" s="50"/>
      <c r="V90" s="50"/>
      <c r="W90" s="50"/>
      <c r="X90" s="50"/>
      <c r="AA90" s="50"/>
    </row>
    <row r="91" spans="1:27" x14ac:dyDescent="0.3">
      <c r="A91" s="77"/>
      <c r="B91" s="50"/>
      <c r="C91" s="50"/>
      <c r="D91" s="50"/>
      <c r="E91" s="50"/>
      <c r="F91" s="50"/>
      <c r="G91" s="50"/>
      <c r="H91" s="50"/>
      <c r="I91" s="50"/>
      <c r="J91" s="50"/>
      <c r="K91" s="50"/>
      <c r="L91" s="50"/>
      <c r="M91" s="50"/>
      <c r="N91" s="50"/>
      <c r="O91" s="50"/>
      <c r="P91" s="50"/>
      <c r="Q91" s="50"/>
      <c r="R91" s="50"/>
      <c r="S91" s="50"/>
      <c r="T91" s="50"/>
      <c r="U91" s="50"/>
      <c r="V91" s="50"/>
      <c r="W91" s="50"/>
      <c r="X91" s="50"/>
      <c r="AA91" s="50"/>
    </row>
    <row r="92" spans="1:27" x14ac:dyDescent="0.3">
      <c r="A92" s="77"/>
      <c r="B92" s="50"/>
      <c r="C92" s="50"/>
      <c r="D92" s="50"/>
      <c r="E92" s="50"/>
      <c r="F92" s="50"/>
      <c r="G92" s="50"/>
      <c r="H92" s="50"/>
      <c r="I92" s="50"/>
      <c r="J92" s="50"/>
      <c r="K92" s="50"/>
      <c r="L92" s="50"/>
      <c r="M92" s="50"/>
      <c r="N92" s="50"/>
      <c r="O92" s="50"/>
      <c r="P92" s="50"/>
      <c r="Q92" s="50"/>
      <c r="R92" s="50"/>
      <c r="S92" s="50"/>
      <c r="T92" s="50"/>
      <c r="U92" s="50"/>
      <c r="V92" s="50"/>
      <c r="W92" s="50"/>
      <c r="X92" s="50"/>
      <c r="AA92" s="50"/>
    </row>
    <row r="93" spans="1:27" x14ac:dyDescent="0.3">
      <c r="A93" s="77"/>
      <c r="B93" s="50"/>
      <c r="C93" s="50"/>
      <c r="D93" s="50"/>
      <c r="E93" s="50"/>
      <c r="F93" s="50"/>
      <c r="G93" s="50"/>
      <c r="H93" s="50"/>
      <c r="I93" s="50"/>
      <c r="J93" s="50"/>
      <c r="K93" s="50"/>
      <c r="L93" s="50"/>
      <c r="M93" s="50"/>
      <c r="N93" s="50"/>
      <c r="O93" s="50"/>
      <c r="P93" s="50"/>
      <c r="Q93" s="50"/>
      <c r="R93" s="50"/>
      <c r="S93" s="50"/>
      <c r="T93" s="50"/>
      <c r="U93" s="50"/>
      <c r="V93" s="50"/>
      <c r="W93" s="50"/>
      <c r="X93" s="50"/>
      <c r="AA93" s="50"/>
    </row>
    <row r="94" spans="1:27" x14ac:dyDescent="0.3">
      <c r="A94" s="77"/>
      <c r="B94" s="50"/>
      <c r="C94" s="50"/>
      <c r="D94" s="50"/>
      <c r="E94" s="50"/>
      <c r="F94" s="50"/>
      <c r="G94" s="50"/>
      <c r="H94" s="50"/>
      <c r="I94" s="50"/>
      <c r="J94" s="50"/>
      <c r="K94" s="50"/>
      <c r="L94" s="50"/>
      <c r="M94" s="50"/>
      <c r="N94" s="50"/>
      <c r="O94" s="50"/>
      <c r="P94" s="50"/>
      <c r="Q94" s="50"/>
      <c r="R94" s="50"/>
      <c r="S94" s="50"/>
      <c r="T94" s="50"/>
      <c r="U94" s="50"/>
      <c r="V94" s="50"/>
      <c r="W94" s="50"/>
      <c r="X94" s="50"/>
      <c r="AA94" s="50"/>
    </row>
    <row r="95" spans="1:27" x14ac:dyDescent="0.3">
      <c r="A95" s="77"/>
      <c r="B95" s="50"/>
      <c r="C95" s="50"/>
      <c r="D95" s="50"/>
      <c r="E95" s="50"/>
      <c r="F95" s="50"/>
      <c r="G95" s="50"/>
      <c r="H95" s="50"/>
      <c r="I95" s="50"/>
      <c r="J95" s="50"/>
      <c r="K95" s="50"/>
      <c r="L95" s="50"/>
      <c r="M95" s="50"/>
      <c r="N95" s="50"/>
      <c r="O95" s="50"/>
      <c r="P95" s="50"/>
      <c r="Q95" s="50"/>
      <c r="R95" s="50"/>
      <c r="S95" s="50"/>
      <c r="T95" s="50"/>
      <c r="U95" s="50"/>
      <c r="V95" s="50"/>
      <c r="W95" s="50"/>
      <c r="X95" s="50"/>
      <c r="AA95" s="50"/>
    </row>
    <row r="96" spans="1:27" x14ac:dyDescent="0.3">
      <c r="A96" s="77"/>
      <c r="B96" s="50"/>
      <c r="C96" s="50"/>
      <c r="D96" s="50"/>
      <c r="E96" s="50"/>
      <c r="F96" s="50"/>
      <c r="G96" s="50"/>
      <c r="H96" s="50"/>
      <c r="I96" s="50"/>
      <c r="J96" s="50"/>
      <c r="K96" s="50"/>
      <c r="L96" s="50"/>
      <c r="M96" s="50"/>
      <c r="N96" s="50"/>
      <c r="O96" s="50"/>
      <c r="P96" s="50"/>
      <c r="Q96" s="50"/>
      <c r="R96" s="50"/>
      <c r="S96" s="50"/>
      <c r="T96" s="50"/>
      <c r="U96" s="50"/>
      <c r="V96" s="50"/>
      <c r="W96" s="50"/>
      <c r="X96" s="50"/>
      <c r="AA96" s="50"/>
    </row>
    <row r="97" spans="1:27" x14ac:dyDescent="0.3">
      <c r="A97" s="77"/>
      <c r="B97" s="50"/>
      <c r="C97" s="50"/>
      <c r="D97" s="50"/>
      <c r="E97" s="50"/>
      <c r="F97" s="50"/>
      <c r="G97" s="50"/>
      <c r="H97" s="50"/>
      <c r="I97" s="50"/>
      <c r="J97" s="50"/>
      <c r="K97" s="50"/>
      <c r="L97" s="50"/>
      <c r="M97" s="50"/>
      <c r="N97" s="50"/>
      <c r="O97" s="50"/>
      <c r="P97" s="50"/>
      <c r="Q97" s="50"/>
      <c r="R97" s="50"/>
      <c r="S97" s="50"/>
      <c r="T97" s="50"/>
      <c r="U97" s="50"/>
      <c r="V97" s="50"/>
      <c r="W97" s="50"/>
      <c r="X97" s="50"/>
      <c r="AA97" s="50"/>
    </row>
    <row r="98" spans="1:27" x14ac:dyDescent="0.3">
      <c r="A98" s="77"/>
      <c r="B98" s="50"/>
      <c r="C98" s="50"/>
      <c r="D98" s="50"/>
      <c r="E98" s="50"/>
      <c r="F98" s="50"/>
      <c r="G98" s="50"/>
      <c r="H98" s="50"/>
      <c r="I98" s="50"/>
      <c r="J98" s="50"/>
      <c r="K98" s="50"/>
      <c r="L98" s="50"/>
      <c r="M98" s="50"/>
      <c r="N98" s="50"/>
      <c r="O98" s="50"/>
      <c r="P98" s="50"/>
      <c r="Q98" s="50"/>
      <c r="R98" s="50"/>
      <c r="S98" s="50"/>
      <c r="T98" s="50"/>
      <c r="U98" s="50"/>
      <c r="V98" s="50"/>
      <c r="W98" s="50"/>
      <c r="X98" s="50"/>
      <c r="AA98" s="50"/>
    </row>
    <row r="99" spans="1:27" x14ac:dyDescent="0.3">
      <c r="A99" s="77"/>
      <c r="B99" s="50"/>
      <c r="C99" s="50"/>
      <c r="D99" s="50"/>
      <c r="E99" s="50"/>
      <c r="F99" s="50"/>
      <c r="G99" s="50"/>
      <c r="H99" s="50"/>
      <c r="I99" s="50"/>
      <c r="J99" s="50"/>
      <c r="K99" s="50"/>
      <c r="L99" s="50"/>
      <c r="M99" s="50"/>
      <c r="N99" s="50"/>
      <c r="O99" s="50"/>
      <c r="P99" s="50"/>
      <c r="Q99" s="50"/>
      <c r="R99" s="50"/>
      <c r="S99" s="50"/>
      <c r="T99" s="50"/>
      <c r="U99" s="50"/>
      <c r="V99" s="50"/>
      <c r="W99" s="50"/>
      <c r="X99" s="50"/>
      <c r="AA99" s="50"/>
    </row>
    <row r="100" spans="1:27" x14ac:dyDescent="0.3">
      <c r="A100" s="77"/>
      <c r="B100" s="50"/>
      <c r="C100" s="50"/>
      <c r="D100" s="50"/>
      <c r="E100" s="50"/>
      <c r="F100" s="50"/>
      <c r="G100" s="50"/>
      <c r="H100" s="50"/>
      <c r="I100" s="50"/>
      <c r="J100" s="50"/>
      <c r="K100" s="50"/>
      <c r="L100" s="50"/>
      <c r="M100" s="50"/>
      <c r="N100" s="50"/>
      <c r="O100" s="50"/>
      <c r="P100" s="50"/>
      <c r="Q100" s="50"/>
      <c r="R100" s="50"/>
      <c r="S100" s="50"/>
      <c r="T100" s="50"/>
      <c r="U100" s="50"/>
      <c r="V100" s="50"/>
      <c r="W100" s="50"/>
      <c r="X100" s="50"/>
      <c r="AA100" s="50"/>
    </row>
    <row r="101" spans="1:27" x14ac:dyDescent="0.3">
      <c r="A101" s="77"/>
      <c r="B101" s="50"/>
      <c r="C101" s="50"/>
      <c r="D101" s="50"/>
      <c r="E101" s="50"/>
      <c r="F101" s="50"/>
      <c r="G101" s="50"/>
      <c r="H101" s="50"/>
      <c r="I101" s="50"/>
      <c r="J101" s="50"/>
      <c r="K101" s="50"/>
      <c r="L101" s="50"/>
      <c r="M101" s="50"/>
      <c r="N101" s="50"/>
      <c r="O101" s="50"/>
      <c r="P101" s="50"/>
      <c r="Q101" s="50"/>
      <c r="R101" s="50"/>
      <c r="S101" s="50"/>
      <c r="T101" s="50"/>
      <c r="U101" s="50"/>
      <c r="V101" s="50"/>
      <c r="W101" s="50"/>
      <c r="X101" s="50"/>
      <c r="AA101" s="50"/>
    </row>
    <row r="102" spans="1:27" x14ac:dyDescent="0.3">
      <c r="A102" s="77"/>
      <c r="B102" s="50"/>
      <c r="C102" s="50"/>
      <c r="D102" s="50"/>
      <c r="E102" s="50"/>
      <c r="F102" s="50"/>
      <c r="G102" s="50"/>
      <c r="H102" s="50"/>
      <c r="I102" s="50"/>
      <c r="J102" s="50"/>
      <c r="K102" s="50"/>
      <c r="L102" s="50"/>
      <c r="M102" s="50"/>
      <c r="N102" s="50"/>
      <c r="O102" s="50"/>
      <c r="P102" s="50"/>
      <c r="Q102" s="50"/>
      <c r="R102" s="50"/>
      <c r="S102" s="50"/>
      <c r="T102" s="50"/>
      <c r="U102" s="50"/>
      <c r="V102" s="50"/>
      <c r="W102" s="50"/>
      <c r="X102" s="50"/>
      <c r="AA102" s="50"/>
    </row>
    <row r="103" spans="1:27" x14ac:dyDescent="0.3">
      <c r="A103" s="77"/>
      <c r="B103" s="50"/>
      <c r="C103" s="50"/>
      <c r="D103" s="50"/>
      <c r="E103" s="50"/>
      <c r="F103" s="50"/>
      <c r="G103" s="50"/>
      <c r="H103" s="50"/>
      <c r="I103" s="50"/>
      <c r="J103" s="50"/>
      <c r="K103" s="50"/>
      <c r="L103" s="50"/>
      <c r="M103" s="50"/>
      <c r="N103" s="50"/>
      <c r="O103" s="50"/>
      <c r="P103" s="50"/>
      <c r="Q103" s="50"/>
      <c r="R103" s="50"/>
      <c r="S103" s="50"/>
      <c r="T103" s="50"/>
      <c r="U103" s="50"/>
      <c r="V103" s="50"/>
      <c r="W103" s="50"/>
      <c r="X103" s="50"/>
      <c r="AA103" s="50"/>
    </row>
    <row r="104" spans="1:27" x14ac:dyDescent="0.3">
      <c r="A104" s="77"/>
      <c r="B104" s="50"/>
      <c r="C104" s="50"/>
      <c r="D104" s="50"/>
      <c r="E104" s="50"/>
      <c r="F104" s="50"/>
      <c r="G104" s="50"/>
      <c r="H104" s="50"/>
      <c r="I104" s="50"/>
      <c r="J104" s="50"/>
      <c r="K104" s="50"/>
      <c r="L104" s="50"/>
      <c r="M104" s="50"/>
      <c r="N104" s="50"/>
      <c r="O104" s="50"/>
      <c r="P104" s="50"/>
      <c r="Q104" s="50"/>
      <c r="R104" s="50"/>
      <c r="S104" s="50"/>
      <c r="T104" s="50"/>
      <c r="U104" s="50"/>
      <c r="V104" s="50"/>
      <c r="W104" s="50"/>
      <c r="X104" s="50"/>
      <c r="AA104" s="50"/>
    </row>
    <row r="105" spans="1:27" x14ac:dyDescent="0.3">
      <c r="A105" s="77"/>
      <c r="B105" s="50"/>
      <c r="C105" s="50"/>
      <c r="D105" s="50"/>
      <c r="E105" s="50"/>
      <c r="F105" s="50"/>
      <c r="G105" s="50"/>
      <c r="H105" s="50"/>
      <c r="I105" s="50"/>
      <c r="J105" s="50"/>
      <c r="K105" s="50"/>
      <c r="L105" s="50"/>
      <c r="M105" s="50"/>
      <c r="N105" s="50"/>
      <c r="O105" s="50"/>
      <c r="P105" s="50"/>
      <c r="Q105" s="50"/>
      <c r="R105" s="50"/>
      <c r="S105" s="50"/>
      <c r="T105" s="50"/>
      <c r="U105" s="50"/>
      <c r="V105" s="50"/>
      <c r="W105" s="50"/>
      <c r="X105" s="50"/>
      <c r="AA105" s="50"/>
    </row>
    <row r="106" spans="1:27" x14ac:dyDescent="0.3">
      <c r="A106" s="77"/>
      <c r="B106" s="50"/>
      <c r="C106" s="50"/>
      <c r="D106" s="50"/>
      <c r="E106" s="50"/>
      <c r="F106" s="50"/>
      <c r="G106" s="50"/>
      <c r="H106" s="50"/>
      <c r="I106" s="50"/>
      <c r="J106" s="50"/>
      <c r="K106" s="50"/>
      <c r="L106" s="50"/>
      <c r="M106" s="50"/>
      <c r="N106" s="50"/>
      <c r="O106" s="50"/>
      <c r="P106" s="50"/>
      <c r="Q106" s="50"/>
      <c r="R106" s="50"/>
      <c r="S106" s="50"/>
      <c r="T106" s="50"/>
      <c r="U106" s="50"/>
      <c r="V106" s="50"/>
      <c r="W106" s="50"/>
      <c r="X106" s="50"/>
      <c r="AA106" s="50"/>
    </row>
    <row r="107" spans="1:27" x14ac:dyDescent="0.3">
      <c r="A107" s="77"/>
      <c r="B107" s="50"/>
      <c r="C107" s="50"/>
      <c r="D107" s="50"/>
      <c r="E107" s="50"/>
      <c r="F107" s="50"/>
      <c r="G107" s="50"/>
      <c r="H107" s="50"/>
      <c r="I107" s="50"/>
      <c r="J107" s="50"/>
      <c r="K107" s="50"/>
      <c r="L107" s="50"/>
      <c r="M107" s="50"/>
      <c r="N107" s="50"/>
      <c r="O107" s="50"/>
      <c r="P107" s="50"/>
      <c r="Q107" s="50"/>
      <c r="R107" s="50"/>
      <c r="S107" s="50"/>
      <c r="T107" s="50"/>
      <c r="U107" s="50"/>
      <c r="V107" s="50"/>
      <c r="W107" s="50"/>
      <c r="X107" s="50"/>
      <c r="AA107" s="50"/>
    </row>
    <row r="108" spans="1:27" x14ac:dyDescent="0.3">
      <c r="A108" s="77"/>
      <c r="B108" s="50"/>
      <c r="C108" s="50"/>
      <c r="D108" s="50"/>
      <c r="E108" s="50"/>
      <c r="F108" s="50"/>
      <c r="G108" s="50"/>
      <c r="H108" s="50"/>
      <c r="I108" s="50"/>
      <c r="J108" s="50"/>
      <c r="K108" s="50"/>
      <c r="L108" s="50"/>
      <c r="M108" s="50"/>
      <c r="N108" s="50"/>
      <c r="O108" s="50"/>
      <c r="P108" s="50"/>
      <c r="Q108" s="50"/>
      <c r="R108" s="50"/>
      <c r="S108" s="50"/>
      <c r="T108" s="50"/>
      <c r="U108" s="50"/>
      <c r="V108" s="50"/>
      <c r="W108" s="50"/>
      <c r="X108" s="50"/>
      <c r="AA108" s="50"/>
    </row>
    <row r="109" spans="1:27" x14ac:dyDescent="0.3">
      <c r="A109" s="77"/>
      <c r="B109" s="50"/>
      <c r="C109" s="50"/>
      <c r="D109" s="50"/>
      <c r="E109" s="50"/>
      <c r="F109" s="50"/>
      <c r="G109" s="50"/>
      <c r="H109" s="50"/>
      <c r="I109" s="50"/>
      <c r="J109" s="50"/>
      <c r="K109" s="50"/>
      <c r="L109" s="50"/>
      <c r="M109" s="50"/>
      <c r="N109" s="50"/>
      <c r="O109" s="50"/>
      <c r="P109" s="50"/>
      <c r="Q109" s="50"/>
      <c r="R109" s="50"/>
      <c r="S109" s="50"/>
      <c r="T109" s="50"/>
      <c r="U109" s="50"/>
      <c r="V109" s="50"/>
      <c r="W109" s="50"/>
      <c r="X109" s="50"/>
      <c r="AA109" s="50"/>
    </row>
    <row r="110" spans="1:27" x14ac:dyDescent="0.3">
      <c r="A110" s="77"/>
      <c r="B110" s="50"/>
      <c r="C110" s="50"/>
      <c r="D110" s="50"/>
      <c r="E110" s="50"/>
      <c r="F110" s="50"/>
      <c r="G110" s="50"/>
      <c r="H110" s="50"/>
      <c r="I110" s="50"/>
      <c r="J110" s="50"/>
      <c r="K110" s="50"/>
      <c r="L110" s="50"/>
      <c r="M110" s="50"/>
      <c r="N110" s="50"/>
      <c r="O110" s="50"/>
      <c r="P110" s="50"/>
      <c r="Q110" s="50"/>
      <c r="R110" s="50"/>
      <c r="S110" s="50"/>
      <c r="T110" s="50"/>
      <c r="U110" s="50"/>
      <c r="V110" s="50"/>
      <c r="W110" s="50"/>
      <c r="X110" s="50"/>
      <c r="AA110" s="50"/>
    </row>
    <row r="111" spans="1:27" x14ac:dyDescent="0.3">
      <c r="A111" s="77"/>
      <c r="B111" s="50"/>
      <c r="C111" s="50"/>
      <c r="D111" s="50"/>
      <c r="E111" s="50"/>
      <c r="F111" s="50"/>
      <c r="G111" s="50"/>
      <c r="H111" s="50"/>
      <c r="I111" s="50"/>
      <c r="J111" s="50"/>
      <c r="K111" s="50"/>
      <c r="L111" s="50"/>
      <c r="M111" s="50"/>
      <c r="N111" s="50"/>
      <c r="O111" s="50"/>
      <c r="P111" s="50"/>
      <c r="Q111" s="50"/>
      <c r="R111" s="50"/>
      <c r="S111" s="50"/>
      <c r="T111" s="50"/>
      <c r="U111" s="50"/>
      <c r="V111" s="50"/>
      <c r="W111" s="50"/>
      <c r="X111" s="50"/>
      <c r="AA111" s="50"/>
    </row>
    <row r="112" spans="1:27" x14ac:dyDescent="0.3">
      <c r="A112" s="77"/>
      <c r="B112" s="50"/>
      <c r="C112" s="50"/>
      <c r="D112" s="50"/>
      <c r="E112" s="50"/>
      <c r="F112" s="50"/>
      <c r="G112" s="50"/>
      <c r="H112" s="50"/>
      <c r="I112" s="50"/>
      <c r="J112" s="50"/>
      <c r="K112" s="50"/>
      <c r="L112" s="50"/>
      <c r="M112" s="50"/>
      <c r="N112" s="50"/>
      <c r="O112" s="50"/>
      <c r="P112" s="50"/>
      <c r="Q112" s="50"/>
      <c r="R112" s="50"/>
      <c r="S112" s="50"/>
      <c r="T112" s="50"/>
      <c r="U112" s="50"/>
      <c r="V112" s="50"/>
      <c r="W112" s="50"/>
      <c r="X112" s="50"/>
      <c r="AA112" s="50"/>
    </row>
    <row r="113" spans="1:27" x14ac:dyDescent="0.3">
      <c r="A113" s="77"/>
      <c r="B113" s="50"/>
      <c r="C113" s="50"/>
      <c r="D113" s="50"/>
      <c r="E113" s="50"/>
      <c r="F113" s="50"/>
      <c r="G113" s="50"/>
      <c r="H113" s="50"/>
      <c r="I113" s="50"/>
      <c r="J113" s="50"/>
      <c r="K113" s="50"/>
      <c r="L113" s="50"/>
      <c r="M113" s="50"/>
      <c r="N113" s="50"/>
      <c r="O113" s="50"/>
      <c r="P113" s="50"/>
      <c r="Q113" s="50"/>
      <c r="R113" s="50"/>
      <c r="S113" s="50"/>
      <c r="T113" s="50"/>
      <c r="U113" s="50"/>
      <c r="V113" s="50"/>
      <c r="W113" s="50"/>
      <c r="X113" s="50"/>
      <c r="AA113" s="50"/>
    </row>
    <row r="114" spans="1:27" x14ac:dyDescent="0.3">
      <c r="A114" s="77"/>
      <c r="B114" s="50"/>
      <c r="C114" s="50"/>
      <c r="D114" s="50"/>
      <c r="E114" s="50"/>
      <c r="F114" s="50"/>
      <c r="G114" s="50"/>
      <c r="H114" s="50"/>
      <c r="I114" s="50"/>
      <c r="J114" s="50"/>
      <c r="K114" s="50"/>
      <c r="L114" s="50"/>
      <c r="M114" s="50"/>
      <c r="N114" s="50"/>
      <c r="O114" s="50"/>
      <c r="P114" s="50"/>
      <c r="Q114" s="50"/>
      <c r="R114" s="50"/>
      <c r="S114" s="50"/>
      <c r="T114" s="50"/>
      <c r="U114" s="50"/>
      <c r="V114" s="50"/>
      <c r="W114" s="50"/>
      <c r="X114" s="50"/>
      <c r="AA114" s="50"/>
    </row>
    <row r="115" spans="1:27" x14ac:dyDescent="0.3">
      <c r="A115" s="77"/>
      <c r="B115" s="50"/>
      <c r="C115" s="50"/>
      <c r="D115" s="50"/>
      <c r="E115" s="50"/>
      <c r="F115" s="50"/>
      <c r="G115" s="50"/>
      <c r="H115" s="50"/>
      <c r="I115" s="50"/>
      <c r="J115" s="50"/>
      <c r="K115" s="50"/>
      <c r="L115" s="50"/>
      <c r="M115" s="50"/>
      <c r="N115" s="50"/>
      <c r="O115" s="50"/>
      <c r="P115" s="50"/>
      <c r="Q115" s="50"/>
      <c r="R115" s="50"/>
      <c r="S115" s="50"/>
      <c r="T115" s="50"/>
      <c r="U115" s="50"/>
      <c r="V115" s="50"/>
      <c r="W115" s="50"/>
      <c r="X115" s="50"/>
      <c r="AA115" s="50"/>
    </row>
    <row r="116" spans="1:27" x14ac:dyDescent="0.3">
      <c r="A116" s="77"/>
      <c r="B116" s="50"/>
      <c r="C116" s="50"/>
      <c r="D116" s="50"/>
      <c r="E116" s="50"/>
      <c r="F116" s="50"/>
      <c r="G116" s="50"/>
      <c r="H116" s="50"/>
      <c r="I116" s="50"/>
      <c r="J116" s="50"/>
      <c r="K116" s="50"/>
      <c r="L116" s="50"/>
      <c r="M116" s="50"/>
      <c r="N116" s="50"/>
      <c r="O116" s="50"/>
      <c r="P116" s="50"/>
      <c r="Q116" s="50"/>
      <c r="R116" s="50"/>
      <c r="S116" s="50"/>
      <c r="T116" s="50"/>
      <c r="U116" s="50"/>
      <c r="V116" s="50"/>
      <c r="W116" s="50"/>
      <c r="X116" s="50"/>
      <c r="AA116" s="50"/>
    </row>
    <row r="117" spans="1:27" x14ac:dyDescent="0.3">
      <c r="A117" s="77"/>
      <c r="B117" s="50"/>
      <c r="C117" s="50"/>
      <c r="D117" s="50"/>
      <c r="E117" s="50"/>
      <c r="F117" s="50"/>
      <c r="G117" s="50"/>
      <c r="H117" s="50"/>
      <c r="I117" s="50"/>
      <c r="J117" s="50"/>
      <c r="K117" s="50"/>
      <c r="L117" s="50"/>
      <c r="M117" s="50"/>
      <c r="N117" s="50"/>
      <c r="O117" s="50"/>
      <c r="P117" s="50"/>
      <c r="Q117" s="50"/>
      <c r="R117" s="50"/>
      <c r="S117" s="50"/>
      <c r="T117" s="50"/>
      <c r="U117" s="50"/>
      <c r="V117" s="50"/>
      <c r="W117" s="50"/>
      <c r="X117" s="50"/>
      <c r="AA117" s="50"/>
    </row>
    <row r="118" spans="1:27" x14ac:dyDescent="0.3">
      <c r="A118" s="77"/>
      <c r="B118" s="50"/>
      <c r="C118" s="50"/>
      <c r="D118" s="50"/>
      <c r="E118" s="50"/>
      <c r="F118" s="50"/>
      <c r="G118" s="50"/>
      <c r="H118" s="50"/>
      <c r="I118" s="50"/>
      <c r="J118" s="50"/>
      <c r="K118" s="50"/>
      <c r="L118" s="50"/>
      <c r="M118" s="50"/>
      <c r="N118" s="50"/>
      <c r="O118" s="50"/>
      <c r="P118" s="50"/>
      <c r="Q118" s="50"/>
      <c r="R118" s="50"/>
      <c r="S118" s="50"/>
      <c r="T118" s="50"/>
      <c r="U118" s="50"/>
      <c r="V118" s="50"/>
      <c r="W118" s="50"/>
      <c r="X118" s="50"/>
      <c r="AA118" s="50"/>
    </row>
    <row r="119" spans="1:27" x14ac:dyDescent="0.3">
      <c r="A119" s="77"/>
      <c r="B119" s="50"/>
      <c r="C119" s="50"/>
      <c r="D119" s="50"/>
      <c r="E119" s="50"/>
      <c r="F119" s="50"/>
      <c r="G119" s="50"/>
      <c r="H119" s="50"/>
      <c r="I119" s="50"/>
      <c r="J119" s="50"/>
      <c r="K119" s="50"/>
      <c r="L119" s="50"/>
      <c r="M119" s="50"/>
      <c r="N119" s="50"/>
      <c r="O119" s="50"/>
      <c r="P119" s="50"/>
      <c r="Q119" s="50"/>
      <c r="R119" s="50"/>
      <c r="S119" s="50"/>
      <c r="T119" s="50"/>
      <c r="U119" s="50"/>
      <c r="V119" s="50"/>
      <c r="W119" s="50"/>
      <c r="X119" s="50"/>
      <c r="AA119" s="50"/>
    </row>
    <row r="120" spans="1:27" x14ac:dyDescent="0.3">
      <c r="A120" s="77"/>
      <c r="B120" s="50"/>
      <c r="C120" s="50"/>
      <c r="D120" s="50"/>
      <c r="E120" s="50"/>
      <c r="F120" s="50"/>
      <c r="G120" s="50"/>
      <c r="H120" s="50"/>
      <c r="I120" s="50"/>
      <c r="J120" s="50"/>
      <c r="K120" s="50"/>
      <c r="L120" s="50"/>
      <c r="M120" s="50"/>
      <c r="N120" s="50"/>
      <c r="O120" s="50"/>
      <c r="P120" s="50"/>
      <c r="Q120" s="50"/>
      <c r="R120" s="50"/>
      <c r="S120" s="50"/>
      <c r="T120" s="50"/>
      <c r="U120" s="50"/>
      <c r="V120" s="50"/>
      <c r="W120" s="50"/>
      <c r="X120" s="50"/>
      <c r="AA120" s="50"/>
    </row>
    <row r="121" spans="1:27" x14ac:dyDescent="0.3">
      <c r="A121" s="77"/>
      <c r="B121" s="50"/>
      <c r="C121" s="50"/>
      <c r="D121" s="50"/>
      <c r="E121" s="50"/>
      <c r="F121" s="50"/>
      <c r="G121" s="50"/>
      <c r="H121" s="50"/>
      <c r="I121" s="50"/>
      <c r="J121" s="50"/>
      <c r="K121" s="50"/>
      <c r="L121" s="50"/>
      <c r="M121" s="50"/>
      <c r="N121" s="50"/>
      <c r="O121" s="50"/>
      <c r="P121" s="50"/>
      <c r="Q121" s="50"/>
      <c r="R121" s="50"/>
      <c r="S121" s="50"/>
      <c r="T121" s="50"/>
      <c r="U121" s="50"/>
      <c r="V121" s="50"/>
      <c r="W121" s="50"/>
      <c r="X121" s="50"/>
      <c r="AA121" s="50"/>
    </row>
    <row r="122" spans="1:27" x14ac:dyDescent="0.3">
      <c r="A122" s="77"/>
      <c r="B122" s="50"/>
      <c r="C122" s="50"/>
      <c r="D122" s="50"/>
      <c r="E122" s="50"/>
      <c r="F122" s="50"/>
      <c r="G122" s="50"/>
      <c r="H122" s="50"/>
      <c r="I122" s="50"/>
      <c r="J122" s="50"/>
      <c r="K122" s="50"/>
      <c r="L122" s="50"/>
      <c r="M122" s="50"/>
      <c r="N122" s="50"/>
      <c r="O122" s="50"/>
      <c r="P122" s="50"/>
      <c r="Q122" s="50"/>
      <c r="R122" s="50"/>
      <c r="S122" s="50"/>
      <c r="T122" s="50"/>
      <c r="U122" s="50"/>
      <c r="V122" s="50"/>
      <c r="W122" s="50"/>
      <c r="X122" s="50"/>
      <c r="AA122" s="50"/>
    </row>
    <row r="123" spans="1:27" x14ac:dyDescent="0.3">
      <c r="A123" s="77"/>
      <c r="B123" s="50"/>
      <c r="C123" s="50"/>
      <c r="D123" s="50"/>
      <c r="E123" s="50"/>
      <c r="F123" s="50"/>
      <c r="G123" s="50"/>
      <c r="H123" s="50"/>
      <c r="I123" s="50"/>
      <c r="J123" s="50"/>
      <c r="K123" s="50"/>
      <c r="L123" s="50"/>
      <c r="M123" s="50"/>
      <c r="N123" s="50"/>
      <c r="O123" s="50"/>
      <c r="P123" s="50"/>
      <c r="Q123" s="50"/>
      <c r="R123" s="50"/>
      <c r="S123" s="50"/>
      <c r="T123" s="50"/>
      <c r="U123" s="50"/>
      <c r="V123" s="50"/>
      <c r="W123" s="50"/>
      <c r="X123" s="50"/>
      <c r="AA123" s="50"/>
    </row>
    <row r="124" spans="1:27" x14ac:dyDescent="0.3">
      <c r="A124" s="77"/>
      <c r="B124" s="50"/>
      <c r="C124" s="50"/>
      <c r="D124" s="50"/>
      <c r="E124" s="50"/>
      <c r="F124" s="50"/>
      <c r="G124" s="50"/>
      <c r="H124" s="50"/>
      <c r="I124" s="50"/>
      <c r="J124" s="50"/>
      <c r="K124" s="50"/>
      <c r="L124" s="50"/>
      <c r="M124" s="50"/>
      <c r="N124" s="50"/>
      <c r="O124" s="50"/>
      <c r="P124" s="50"/>
      <c r="Q124" s="50"/>
      <c r="R124" s="50"/>
      <c r="S124" s="50"/>
      <c r="T124" s="50"/>
      <c r="U124" s="50"/>
      <c r="V124" s="50"/>
      <c r="W124" s="50"/>
      <c r="X124" s="50"/>
      <c r="AA124" s="50"/>
    </row>
    <row r="125" spans="1:27" x14ac:dyDescent="0.3">
      <c r="A125" s="77"/>
      <c r="B125" s="50"/>
      <c r="C125" s="50"/>
      <c r="D125" s="50"/>
      <c r="E125" s="50"/>
      <c r="F125" s="50"/>
      <c r="G125" s="50"/>
      <c r="H125" s="50"/>
      <c r="I125" s="50"/>
      <c r="J125" s="50"/>
      <c r="K125" s="50"/>
      <c r="L125" s="50"/>
      <c r="M125" s="50"/>
      <c r="N125" s="50"/>
      <c r="O125" s="50"/>
      <c r="P125" s="50"/>
      <c r="Q125" s="50"/>
      <c r="R125" s="50"/>
      <c r="S125" s="50"/>
      <c r="T125" s="50"/>
      <c r="U125" s="50"/>
      <c r="V125" s="50"/>
      <c r="W125" s="50"/>
      <c r="X125" s="50"/>
      <c r="AA125" s="50"/>
    </row>
    <row r="126" spans="1:27" x14ac:dyDescent="0.3">
      <c r="A126" s="77"/>
      <c r="B126" s="50"/>
      <c r="C126" s="50"/>
      <c r="D126" s="50"/>
      <c r="E126" s="50"/>
      <c r="F126" s="50"/>
      <c r="G126" s="50"/>
      <c r="H126" s="50"/>
      <c r="I126" s="50"/>
      <c r="J126" s="50"/>
      <c r="K126" s="50"/>
      <c r="L126" s="50"/>
      <c r="M126" s="50"/>
      <c r="N126" s="50"/>
      <c r="O126" s="50"/>
      <c r="P126" s="50"/>
      <c r="Q126" s="50"/>
      <c r="R126" s="50"/>
      <c r="S126" s="50"/>
      <c r="T126" s="50"/>
      <c r="U126" s="50"/>
      <c r="V126" s="50"/>
      <c r="W126" s="50"/>
      <c r="X126" s="50"/>
      <c r="AA126" s="50"/>
    </row>
    <row r="127" spans="1:27" x14ac:dyDescent="0.3">
      <c r="A127" s="77"/>
      <c r="B127" s="50"/>
      <c r="C127" s="50"/>
      <c r="D127" s="50"/>
      <c r="E127" s="50"/>
      <c r="F127" s="50"/>
      <c r="G127" s="50"/>
      <c r="H127" s="50"/>
      <c r="I127" s="50"/>
      <c r="J127" s="50"/>
      <c r="K127" s="50"/>
      <c r="L127" s="50"/>
      <c r="M127" s="50"/>
      <c r="N127" s="50"/>
      <c r="O127" s="50"/>
      <c r="P127" s="50"/>
      <c r="Q127" s="50"/>
      <c r="R127" s="50"/>
      <c r="S127" s="50"/>
      <c r="T127" s="50"/>
      <c r="U127" s="50"/>
      <c r="V127" s="50"/>
      <c r="W127" s="50"/>
      <c r="X127" s="50"/>
      <c r="AA127" s="50"/>
    </row>
    <row r="128" spans="1:27" x14ac:dyDescent="0.3">
      <c r="A128" s="77"/>
      <c r="B128" s="50"/>
      <c r="C128" s="50"/>
      <c r="D128" s="50"/>
      <c r="E128" s="50"/>
      <c r="F128" s="50"/>
      <c r="G128" s="50"/>
      <c r="H128" s="50"/>
      <c r="I128" s="50"/>
      <c r="J128" s="50"/>
      <c r="K128" s="50"/>
      <c r="L128" s="50"/>
      <c r="M128" s="50"/>
      <c r="N128" s="50"/>
      <c r="O128" s="50"/>
      <c r="P128" s="50"/>
      <c r="Q128" s="50"/>
      <c r="R128" s="50"/>
      <c r="S128" s="50"/>
      <c r="T128" s="50"/>
      <c r="U128" s="50"/>
      <c r="V128" s="50"/>
      <c r="W128" s="50"/>
      <c r="X128" s="50"/>
      <c r="AA128" s="50"/>
    </row>
    <row r="129" spans="1:27" x14ac:dyDescent="0.3">
      <c r="A129" s="77"/>
      <c r="B129" s="50"/>
      <c r="C129" s="50"/>
      <c r="D129" s="50"/>
      <c r="E129" s="50"/>
      <c r="F129" s="50"/>
      <c r="G129" s="50"/>
      <c r="H129" s="50"/>
      <c r="I129" s="50"/>
      <c r="J129" s="50"/>
      <c r="K129" s="50"/>
      <c r="L129" s="50"/>
      <c r="M129" s="50"/>
      <c r="N129" s="50"/>
      <c r="O129" s="50"/>
      <c r="P129" s="50"/>
      <c r="Q129" s="50"/>
      <c r="R129" s="50"/>
      <c r="S129" s="50"/>
      <c r="T129" s="50"/>
      <c r="U129" s="50"/>
      <c r="V129" s="50"/>
      <c r="W129" s="50"/>
      <c r="X129" s="50"/>
      <c r="AA129" s="50"/>
    </row>
    <row r="130" spans="1:27" x14ac:dyDescent="0.3">
      <c r="A130" s="77"/>
      <c r="B130" s="50"/>
      <c r="C130" s="50"/>
      <c r="D130" s="50"/>
      <c r="E130" s="50"/>
      <c r="F130" s="50"/>
      <c r="G130" s="50"/>
      <c r="H130" s="50"/>
      <c r="I130" s="50"/>
      <c r="J130" s="50"/>
      <c r="K130" s="50"/>
      <c r="L130" s="50"/>
      <c r="M130" s="50"/>
      <c r="N130" s="50"/>
      <c r="O130" s="50"/>
      <c r="P130" s="50"/>
      <c r="Q130" s="50"/>
      <c r="R130" s="50"/>
      <c r="S130" s="50"/>
      <c r="T130" s="50"/>
      <c r="U130" s="50"/>
      <c r="V130" s="50"/>
      <c r="W130" s="50"/>
      <c r="X130" s="50"/>
      <c r="AA130" s="50"/>
    </row>
    <row r="131" spans="1:27" x14ac:dyDescent="0.3">
      <c r="A131" s="77"/>
      <c r="B131" s="50"/>
      <c r="C131" s="50"/>
      <c r="D131" s="50"/>
      <c r="E131" s="50"/>
      <c r="F131" s="50"/>
      <c r="G131" s="50"/>
      <c r="H131" s="50"/>
      <c r="I131" s="50"/>
      <c r="J131" s="50"/>
      <c r="K131" s="50"/>
      <c r="L131" s="50"/>
      <c r="M131" s="50"/>
      <c r="N131" s="50"/>
      <c r="O131" s="50"/>
      <c r="P131" s="50"/>
      <c r="Q131" s="50"/>
      <c r="R131" s="50"/>
      <c r="S131" s="50"/>
      <c r="T131" s="50"/>
      <c r="U131" s="50"/>
      <c r="V131" s="50"/>
      <c r="W131" s="50"/>
      <c r="X131" s="50"/>
      <c r="AA131" s="50"/>
    </row>
    <row r="132" spans="1:27" x14ac:dyDescent="0.3">
      <c r="A132" s="77"/>
      <c r="B132" s="50"/>
      <c r="C132" s="50"/>
      <c r="D132" s="50"/>
      <c r="E132" s="50"/>
      <c r="F132" s="50"/>
      <c r="G132" s="50"/>
      <c r="H132" s="50"/>
      <c r="I132" s="50"/>
      <c r="J132" s="50"/>
      <c r="K132" s="50"/>
      <c r="L132" s="50"/>
      <c r="M132" s="50"/>
      <c r="N132" s="50"/>
      <c r="O132" s="50"/>
      <c r="P132" s="50"/>
      <c r="Q132" s="50"/>
      <c r="R132" s="50"/>
      <c r="S132" s="50"/>
      <c r="T132" s="50"/>
      <c r="U132" s="50"/>
      <c r="V132" s="50"/>
      <c r="W132" s="50"/>
      <c r="X132" s="50"/>
      <c r="AA132" s="50"/>
    </row>
    <row r="133" spans="1:27" x14ac:dyDescent="0.3">
      <c r="A133" s="77"/>
      <c r="B133" s="50"/>
      <c r="C133" s="50"/>
      <c r="D133" s="50"/>
      <c r="E133" s="50"/>
      <c r="F133" s="50"/>
      <c r="G133" s="50"/>
      <c r="H133" s="50"/>
      <c r="I133" s="50"/>
      <c r="J133" s="50"/>
      <c r="K133" s="50"/>
      <c r="L133" s="50"/>
      <c r="M133" s="50"/>
      <c r="N133" s="50"/>
      <c r="O133" s="50"/>
      <c r="P133" s="50"/>
      <c r="Q133" s="50"/>
      <c r="R133" s="50"/>
      <c r="S133" s="50"/>
      <c r="T133" s="50"/>
      <c r="U133" s="50"/>
      <c r="V133" s="50"/>
      <c r="W133" s="50"/>
      <c r="X133" s="50"/>
      <c r="AA133" s="50"/>
    </row>
    <row r="134" spans="1:27" x14ac:dyDescent="0.3">
      <c r="A134" s="77"/>
      <c r="B134" s="50"/>
      <c r="C134" s="50"/>
      <c r="D134" s="50"/>
      <c r="E134" s="50"/>
      <c r="F134" s="50"/>
      <c r="G134" s="50"/>
      <c r="H134" s="50"/>
      <c r="I134" s="50"/>
      <c r="J134" s="50"/>
      <c r="K134" s="50"/>
      <c r="L134" s="50"/>
      <c r="M134" s="50"/>
      <c r="N134" s="50"/>
      <c r="O134" s="50"/>
      <c r="P134" s="50"/>
      <c r="Q134" s="50"/>
      <c r="R134" s="50"/>
      <c r="S134" s="50"/>
      <c r="T134" s="50"/>
      <c r="U134" s="50"/>
      <c r="V134" s="50"/>
      <c r="W134" s="50"/>
      <c r="X134" s="50"/>
      <c r="AA134" s="50"/>
    </row>
    <row r="135" spans="1:27" x14ac:dyDescent="0.3">
      <c r="A135" s="77"/>
      <c r="B135" s="50"/>
      <c r="C135" s="50"/>
      <c r="D135" s="50"/>
      <c r="E135" s="50"/>
      <c r="F135" s="50"/>
      <c r="G135" s="50"/>
      <c r="H135" s="50"/>
      <c r="I135" s="50"/>
      <c r="J135" s="50"/>
      <c r="K135" s="50"/>
      <c r="L135" s="50"/>
      <c r="M135" s="50"/>
      <c r="N135" s="50"/>
      <c r="O135" s="50"/>
      <c r="P135" s="50"/>
      <c r="Q135" s="50"/>
      <c r="R135" s="50"/>
      <c r="S135" s="50"/>
      <c r="T135" s="50"/>
      <c r="U135" s="50"/>
      <c r="V135" s="50"/>
      <c r="W135" s="50"/>
      <c r="X135" s="50"/>
      <c r="AA135" s="50"/>
    </row>
    <row r="136" spans="1:27" x14ac:dyDescent="0.3">
      <c r="A136" s="77"/>
      <c r="B136" s="50"/>
      <c r="C136" s="50"/>
      <c r="D136" s="50"/>
      <c r="E136" s="50"/>
      <c r="F136" s="50"/>
      <c r="G136" s="50"/>
      <c r="H136" s="50"/>
      <c r="I136" s="50"/>
      <c r="J136" s="50"/>
      <c r="K136" s="50"/>
      <c r="L136" s="50"/>
      <c r="M136" s="50"/>
      <c r="N136" s="50"/>
      <c r="O136" s="50"/>
      <c r="P136" s="50"/>
      <c r="Q136" s="50"/>
      <c r="R136" s="50"/>
      <c r="S136" s="50"/>
      <c r="T136" s="50"/>
      <c r="U136" s="50"/>
      <c r="V136" s="50"/>
      <c r="W136" s="50"/>
      <c r="X136" s="50"/>
      <c r="AA136" s="50"/>
    </row>
    <row r="137" spans="1:27" x14ac:dyDescent="0.3">
      <c r="A137" s="77"/>
      <c r="B137" s="50"/>
      <c r="C137" s="50"/>
      <c r="D137" s="50"/>
      <c r="E137" s="50"/>
      <c r="F137" s="50"/>
      <c r="G137" s="50"/>
      <c r="H137" s="50"/>
      <c r="I137" s="50"/>
      <c r="J137" s="50"/>
      <c r="K137" s="50"/>
      <c r="L137" s="50"/>
      <c r="M137" s="50"/>
      <c r="N137" s="50"/>
      <c r="O137" s="50"/>
      <c r="P137" s="50"/>
      <c r="Q137" s="50"/>
      <c r="R137" s="50"/>
      <c r="S137" s="50"/>
      <c r="T137" s="50"/>
      <c r="U137" s="50"/>
      <c r="V137" s="50"/>
      <c r="W137" s="50"/>
      <c r="X137" s="50"/>
      <c r="AA137" s="50"/>
    </row>
    <row r="138" spans="1:27" x14ac:dyDescent="0.3">
      <c r="A138" s="77"/>
      <c r="B138" s="50"/>
      <c r="C138" s="50"/>
      <c r="D138" s="50"/>
      <c r="E138" s="50"/>
      <c r="F138" s="50"/>
      <c r="G138" s="50"/>
      <c r="H138" s="50"/>
      <c r="I138" s="50"/>
      <c r="J138" s="50"/>
      <c r="K138" s="50"/>
      <c r="L138" s="50"/>
      <c r="M138" s="50"/>
      <c r="N138" s="50"/>
      <c r="O138" s="50"/>
      <c r="P138" s="50"/>
      <c r="Q138" s="50"/>
      <c r="R138" s="50"/>
      <c r="S138" s="50"/>
      <c r="T138" s="50"/>
      <c r="U138" s="50"/>
      <c r="V138" s="50"/>
      <c r="W138" s="50"/>
      <c r="X138" s="50"/>
      <c r="AA138" s="50"/>
    </row>
    <row r="139" spans="1:27" x14ac:dyDescent="0.3">
      <c r="A139" s="77"/>
      <c r="B139" s="50"/>
      <c r="C139" s="50"/>
      <c r="D139" s="50"/>
      <c r="E139" s="50"/>
      <c r="F139" s="50"/>
      <c r="G139" s="50"/>
      <c r="H139" s="50"/>
      <c r="I139" s="50"/>
      <c r="J139" s="50"/>
      <c r="K139" s="50"/>
      <c r="L139" s="50"/>
      <c r="M139" s="50"/>
      <c r="N139" s="50"/>
      <c r="O139" s="50"/>
      <c r="P139" s="50"/>
      <c r="Q139" s="50"/>
      <c r="R139" s="50"/>
      <c r="S139" s="50"/>
      <c r="T139" s="50"/>
      <c r="U139" s="50"/>
      <c r="V139" s="50"/>
      <c r="W139" s="50"/>
      <c r="X139" s="50"/>
      <c r="AA139" s="50"/>
    </row>
    <row r="140" spans="1:27" x14ac:dyDescent="0.3">
      <c r="A140" s="77"/>
      <c r="B140" s="50"/>
      <c r="C140" s="50"/>
      <c r="D140" s="50"/>
      <c r="E140" s="50"/>
      <c r="F140" s="50"/>
      <c r="G140" s="50"/>
      <c r="H140" s="50"/>
      <c r="I140" s="50"/>
      <c r="J140" s="50"/>
      <c r="K140" s="50"/>
      <c r="L140" s="50"/>
      <c r="M140" s="50"/>
      <c r="N140" s="50"/>
      <c r="O140" s="50"/>
      <c r="P140" s="50"/>
      <c r="Q140" s="50"/>
      <c r="R140" s="50"/>
      <c r="S140" s="50"/>
      <c r="T140" s="50"/>
      <c r="U140" s="50"/>
      <c r="V140" s="50"/>
      <c r="W140" s="50"/>
      <c r="X140" s="50"/>
      <c r="AA140" s="50"/>
    </row>
    <row r="141" spans="1:27" x14ac:dyDescent="0.3">
      <c r="A141" s="77"/>
      <c r="B141" s="50"/>
      <c r="C141" s="50"/>
      <c r="D141" s="50"/>
      <c r="E141" s="50"/>
      <c r="F141" s="50"/>
      <c r="G141" s="50"/>
      <c r="H141" s="50"/>
      <c r="I141" s="50"/>
      <c r="J141" s="50"/>
      <c r="K141" s="50"/>
      <c r="L141" s="50"/>
      <c r="M141" s="50"/>
      <c r="N141" s="50"/>
      <c r="O141" s="50"/>
      <c r="P141" s="50"/>
      <c r="Q141" s="50"/>
      <c r="R141" s="50"/>
      <c r="S141" s="50"/>
      <c r="T141" s="50"/>
      <c r="U141" s="50"/>
      <c r="V141" s="50"/>
      <c r="W141" s="50"/>
      <c r="X141" s="50"/>
      <c r="AA141" s="50"/>
    </row>
    <row r="142" spans="1:27" x14ac:dyDescent="0.3">
      <c r="A142" s="77"/>
      <c r="B142" s="50"/>
      <c r="C142" s="50"/>
      <c r="D142" s="50"/>
      <c r="E142" s="50"/>
      <c r="F142" s="50"/>
      <c r="G142" s="50"/>
      <c r="H142" s="50"/>
      <c r="I142" s="50"/>
      <c r="J142" s="50"/>
      <c r="K142" s="50"/>
      <c r="L142" s="50"/>
      <c r="M142" s="50"/>
      <c r="N142" s="50"/>
      <c r="O142" s="50"/>
      <c r="P142" s="50"/>
      <c r="Q142" s="50"/>
      <c r="R142" s="50"/>
      <c r="S142" s="50"/>
      <c r="T142" s="50"/>
      <c r="U142" s="50"/>
      <c r="V142" s="50"/>
      <c r="W142" s="50"/>
      <c r="X142" s="50"/>
      <c r="AA142" s="50"/>
    </row>
    <row r="143" spans="1:27" x14ac:dyDescent="0.3">
      <c r="A143" s="77"/>
      <c r="B143" s="50"/>
      <c r="C143" s="50"/>
      <c r="D143" s="50"/>
      <c r="E143" s="50"/>
      <c r="F143" s="50"/>
      <c r="G143" s="50"/>
      <c r="H143" s="50"/>
      <c r="I143" s="50"/>
      <c r="J143" s="50"/>
      <c r="K143" s="50"/>
      <c r="L143" s="50"/>
      <c r="M143" s="50"/>
      <c r="N143" s="50"/>
      <c r="O143" s="50"/>
      <c r="P143" s="50"/>
      <c r="Q143" s="50"/>
      <c r="R143" s="50"/>
      <c r="S143" s="50"/>
      <c r="T143" s="50"/>
      <c r="U143" s="50"/>
      <c r="V143" s="50"/>
      <c r="W143" s="50"/>
      <c r="X143" s="50"/>
      <c r="AA143" s="50"/>
    </row>
    <row r="144" spans="1:27" x14ac:dyDescent="0.3">
      <c r="A144" s="77"/>
      <c r="B144" s="50"/>
      <c r="C144" s="50"/>
      <c r="D144" s="50"/>
      <c r="E144" s="50"/>
      <c r="F144" s="50"/>
      <c r="G144" s="50"/>
      <c r="H144" s="50"/>
      <c r="I144" s="50"/>
      <c r="J144" s="50"/>
      <c r="K144" s="50"/>
      <c r="L144" s="50"/>
      <c r="M144" s="50"/>
      <c r="N144" s="50"/>
      <c r="O144" s="50"/>
      <c r="P144" s="50"/>
      <c r="Q144" s="50"/>
      <c r="R144" s="50"/>
      <c r="S144" s="50"/>
      <c r="T144" s="50"/>
      <c r="U144" s="50"/>
      <c r="V144" s="50"/>
      <c r="W144" s="50"/>
      <c r="X144" s="50"/>
      <c r="AA144" s="50"/>
    </row>
    <row r="145" spans="1:27" x14ac:dyDescent="0.3">
      <c r="A145" s="77"/>
      <c r="B145" s="50"/>
      <c r="C145" s="50"/>
      <c r="D145" s="50"/>
      <c r="E145" s="50"/>
      <c r="F145" s="50"/>
      <c r="G145" s="50"/>
      <c r="H145" s="50"/>
      <c r="I145" s="50"/>
      <c r="J145" s="50"/>
      <c r="K145" s="50"/>
      <c r="L145" s="50"/>
      <c r="M145" s="50"/>
      <c r="N145" s="50"/>
      <c r="O145" s="50"/>
      <c r="P145" s="50"/>
      <c r="Q145" s="50"/>
      <c r="R145" s="50"/>
      <c r="S145" s="50"/>
      <c r="T145" s="50"/>
      <c r="U145" s="50"/>
      <c r="V145" s="50"/>
      <c r="W145" s="50"/>
      <c r="X145" s="50"/>
      <c r="AA145" s="50"/>
    </row>
    <row r="146" spans="1:27" x14ac:dyDescent="0.3">
      <c r="A146" s="77"/>
      <c r="B146" s="50"/>
      <c r="C146" s="50"/>
      <c r="D146" s="50"/>
      <c r="E146" s="50"/>
      <c r="F146" s="50"/>
      <c r="G146" s="50"/>
      <c r="H146" s="50"/>
      <c r="I146" s="50"/>
      <c r="J146" s="50"/>
      <c r="K146" s="50"/>
      <c r="L146" s="50"/>
      <c r="M146" s="50"/>
      <c r="N146" s="50"/>
      <c r="O146" s="50"/>
      <c r="P146" s="50"/>
      <c r="Q146" s="50"/>
      <c r="R146" s="50"/>
      <c r="S146" s="50"/>
      <c r="T146" s="50"/>
      <c r="U146" s="50"/>
      <c r="V146" s="50"/>
      <c r="W146" s="50"/>
      <c r="X146" s="50"/>
      <c r="AA146" s="50"/>
    </row>
    <row r="147" spans="1:27" x14ac:dyDescent="0.3">
      <c r="A147" s="77"/>
      <c r="B147" s="50"/>
      <c r="C147" s="50"/>
      <c r="D147" s="50"/>
      <c r="E147" s="50"/>
      <c r="F147" s="50"/>
      <c r="G147" s="50"/>
      <c r="H147" s="50"/>
      <c r="I147" s="50"/>
      <c r="J147" s="50"/>
      <c r="K147" s="50"/>
      <c r="L147" s="50"/>
      <c r="M147" s="50"/>
      <c r="N147" s="50"/>
      <c r="O147" s="50"/>
      <c r="P147" s="50"/>
      <c r="Q147" s="50"/>
      <c r="R147" s="50"/>
      <c r="S147" s="50"/>
      <c r="T147" s="50"/>
      <c r="U147" s="50"/>
      <c r="V147" s="50"/>
      <c r="W147" s="50"/>
      <c r="X147" s="50"/>
      <c r="AA147" s="50"/>
    </row>
    <row r="148" spans="1:27" x14ac:dyDescent="0.3">
      <c r="A148" s="77"/>
      <c r="B148" s="50"/>
      <c r="C148" s="50"/>
      <c r="D148" s="50"/>
      <c r="E148" s="50"/>
      <c r="F148" s="50"/>
      <c r="G148" s="50"/>
      <c r="H148" s="50"/>
      <c r="I148" s="50"/>
      <c r="J148" s="50"/>
      <c r="K148" s="50"/>
      <c r="L148" s="50"/>
      <c r="M148" s="50"/>
      <c r="N148" s="50"/>
      <c r="O148" s="50"/>
      <c r="P148" s="50"/>
      <c r="Q148" s="50"/>
      <c r="R148" s="50"/>
      <c r="S148" s="50"/>
      <c r="T148" s="50"/>
      <c r="U148" s="50"/>
      <c r="V148" s="50"/>
      <c r="W148" s="50"/>
      <c r="X148" s="50"/>
      <c r="AA148" s="50"/>
    </row>
    <row r="149" spans="1:27" x14ac:dyDescent="0.3">
      <c r="A149" s="77"/>
      <c r="B149" s="50"/>
      <c r="C149" s="50"/>
      <c r="D149" s="50"/>
      <c r="E149" s="50"/>
      <c r="F149" s="50"/>
      <c r="G149" s="50"/>
      <c r="H149" s="50"/>
      <c r="I149" s="50"/>
      <c r="J149" s="50"/>
      <c r="K149" s="50"/>
      <c r="L149" s="50"/>
      <c r="M149" s="50"/>
      <c r="N149" s="50"/>
      <c r="O149" s="50"/>
      <c r="P149" s="50"/>
      <c r="Q149" s="50"/>
      <c r="R149" s="50"/>
      <c r="S149" s="50"/>
      <c r="T149" s="50"/>
      <c r="U149" s="50"/>
      <c r="V149" s="50"/>
      <c r="W149" s="50"/>
      <c r="X149" s="50"/>
      <c r="AA149" s="50"/>
    </row>
    <row r="150" spans="1:27" x14ac:dyDescent="0.3">
      <c r="A150" s="77"/>
      <c r="B150" s="50"/>
      <c r="C150" s="50"/>
      <c r="D150" s="50"/>
      <c r="E150" s="50"/>
      <c r="F150" s="50"/>
      <c r="G150" s="50"/>
      <c r="H150" s="50"/>
      <c r="I150" s="50"/>
      <c r="J150" s="50"/>
      <c r="K150" s="50"/>
      <c r="L150" s="50"/>
      <c r="M150" s="50"/>
      <c r="N150" s="50"/>
      <c r="O150" s="50"/>
      <c r="P150" s="50"/>
      <c r="Q150" s="50"/>
      <c r="R150" s="50"/>
      <c r="S150" s="50"/>
      <c r="T150" s="50"/>
      <c r="U150" s="50"/>
      <c r="V150" s="50"/>
      <c r="W150" s="50"/>
      <c r="X150" s="50"/>
      <c r="AA150" s="50"/>
    </row>
    <row r="151" spans="1:27" x14ac:dyDescent="0.3">
      <c r="A151" s="77"/>
      <c r="B151" s="50"/>
      <c r="C151" s="50"/>
      <c r="D151" s="50"/>
      <c r="E151" s="50"/>
      <c r="F151" s="50"/>
      <c r="G151" s="50"/>
      <c r="H151" s="50"/>
      <c r="I151" s="50"/>
      <c r="J151" s="50"/>
      <c r="K151" s="50"/>
      <c r="L151" s="50"/>
      <c r="M151" s="50"/>
      <c r="N151" s="50"/>
      <c r="O151" s="50"/>
      <c r="P151" s="50"/>
      <c r="Q151" s="50"/>
      <c r="R151" s="50"/>
      <c r="S151" s="50"/>
      <c r="T151" s="50"/>
      <c r="U151" s="50"/>
      <c r="V151" s="50"/>
      <c r="W151" s="50"/>
      <c r="X151" s="50"/>
      <c r="AA151" s="50"/>
    </row>
    <row r="152" spans="1:27" x14ac:dyDescent="0.3">
      <c r="A152" s="77"/>
      <c r="B152" s="50"/>
      <c r="C152" s="50"/>
      <c r="D152" s="50"/>
      <c r="E152" s="50"/>
      <c r="F152" s="50"/>
      <c r="G152" s="50"/>
      <c r="H152" s="50"/>
      <c r="I152" s="50"/>
      <c r="J152" s="50"/>
      <c r="K152" s="50"/>
      <c r="L152" s="50"/>
      <c r="M152" s="50"/>
      <c r="N152" s="50"/>
      <c r="O152" s="50"/>
      <c r="P152" s="50"/>
      <c r="Q152" s="50"/>
      <c r="R152" s="50"/>
      <c r="S152" s="50"/>
      <c r="T152" s="50"/>
      <c r="U152" s="50"/>
      <c r="V152" s="50"/>
      <c r="W152" s="50"/>
      <c r="X152" s="50"/>
      <c r="AA152" s="50"/>
    </row>
    <row r="153" spans="1:27" x14ac:dyDescent="0.3">
      <c r="A153" s="77"/>
      <c r="B153" s="50"/>
      <c r="C153" s="50"/>
      <c r="D153" s="50"/>
      <c r="E153" s="50"/>
      <c r="F153" s="50"/>
      <c r="G153" s="50"/>
      <c r="H153" s="50"/>
      <c r="I153" s="50"/>
      <c r="J153" s="50"/>
      <c r="K153" s="50"/>
      <c r="L153" s="50"/>
      <c r="M153" s="50"/>
      <c r="N153" s="50"/>
      <c r="O153" s="50"/>
      <c r="P153" s="50"/>
      <c r="Q153" s="50"/>
      <c r="R153" s="50"/>
      <c r="S153" s="50"/>
      <c r="T153" s="50"/>
      <c r="U153" s="50"/>
      <c r="V153" s="50"/>
      <c r="W153" s="50"/>
      <c r="X153" s="50"/>
      <c r="AA153" s="50"/>
    </row>
    <row r="154" spans="1:27" x14ac:dyDescent="0.3">
      <c r="A154" s="77"/>
      <c r="B154" s="50"/>
      <c r="C154" s="50"/>
      <c r="D154" s="50"/>
      <c r="E154" s="50"/>
      <c r="F154" s="50"/>
      <c r="G154" s="50"/>
      <c r="H154" s="50"/>
      <c r="I154" s="50"/>
      <c r="J154" s="50"/>
      <c r="K154" s="50"/>
      <c r="L154" s="50"/>
      <c r="M154" s="50"/>
      <c r="N154" s="50"/>
      <c r="O154" s="50"/>
      <c r="P154" s="50"/>
      <c r="Q154" s="50"/>
      <c r="R154" s="50"/>
      <c r="S154" s="50"/>
      <c r="T154" s="50"/>
      <c r="U154" s="50"/>
      <c r="V154" s="50"/>
      <c r="W154" s="50"/>
      <c r="X154" s="50"/>
      <c r="AA154" s="50"/>
    </row>
    <row r="155" spans="1:27" x14ac:dyDescent="0.3">
      <c r="A155" s="77"/>
      <c r="B155" s="50"/>
      <c r="C155" s="50"/>
      <c r="D155" s="50"/>
      <c r="E155" s="50"/>
      <c r="F155" s="50"/>
      <c r="G155" s="50"/>
      <c r="H155" s="50"/>
      <c r="I155" s="50"/>
      <c r="J155" s="50"/>
      <c r="K155" s="50"/>
      <c r="L155" s="50"/>
      <c r="M155" s="50"/>
      <c r="N155" s="50"/>
      <c r="O155" s="50"/>
      <c r="P155" s="50"/>
      <c r="Q155" s="50"/>
      <c r="R155" s="50"/>
      <c r="S155" s="50"/>
      <c r="T155" s="50"/>
      <c r="U155" s="50"/>
      <c r="V155" s="50"/>
      <c r="W155" s="50"/>
      <c r="X155" s="50"/>
      <c r="AA155" s="50"/>
    </row>
    <row r="156" spans="1:27" x14ac:dyDescent="0.3">
      <c r="A156" s="77"/>
      <c r="B156" s="50"/>
      <c r="C156" s="50"/>
      <c r="D156" s="50"/>
      <c r="E156" s="50"/>
      <c r="F156" s="50"/>
      <c r="G156" s="50"/>
      <c r="H156" s="50"/>
      <c r="I156" s="50"/>
      <c r="J156" s="50"/>
      <c r="K156" s="50"/>
      <c r="L156" s="50"/>
      <c r="M156" s="50"/>
      <c r="N156" s="50"/>
      <c r="O156" s="50"/>
      <c r="P156" s="50"/>
      <c r="Q156" s="50"/>
      <c r="R156" s="50"/>
      <c r="S156" s="50"/>
      <c r="T156" s="50"/>
      <c r="U156" s="50"/>
      <c r="V156" s="50"/>
      <c r="W156" s="50"/>
      <c r="X156" s="50"/>
      <c r="AA156" s="50"/>
    </row>
    <row r="157" spans="1:27" x14ac:dyDescent="0.3">
      <c r="A157" s="77"/>
      <c r="B157" s="50"/>
      <c r="C157" s="50"/>
      <c r="D157" s="50"/>
      <c r="E157" s="50"/>
      <c r="F157" s="50"/>
      <c r="G157" s="50"/>
      <c r="H157" s="50"/>
      <c r="I157" s="50"/>
      <c r="J157" s="50"/>
      <c r="K157" s="50"/>
      <c r="L157" s="50"/>
      <c r="M157" s="50"/>
      <c r="N157" s="50"/>
      <c r="O157" s="50"/>
      <c r="P157" s="50"/>
      <c r="Q157" s="50"/>
      <c r="R157" s="50"/>
      <c r="S157" s="50"/>
      <c r="T157" s="50"/>
      <c r="U157" s="50"/>
      <c r="V157" s="50"/>
      <c r="W157" s="50"/>
      <c r="X157" s="50"/>
      <c r="AA157" s="50"/>
    </row>
    <row r="158" spans="1:27" x14ac:dyDescent="0.3">
      <c r="A158" s="77"/>
      <c r="B158" s="50"/>
      <c r="C158" s="50"/>
      <c r="D158" s="50"/>
      <c r="E158" s="50"/>
      <c r="F158" s="50"/>
      <c r="G158" s="50"/>
      <c r="H158" s="50"/>
      <c r="I158" s="50"/>
      <c r="J158" s="50"/>
      <c r="K158" s="50"/>
      <c r="L158" s="50"/>
      <c r="M158" s="50"/>
      <c r="N158" s="50"/>
      <c r="O158" s="50"/>
      <c r="P158" s="50"/>
      <c r="Q158" s="50"/>
      <c r="R158" s="50"/>
      <c r="S158" s="50"/>
      <c r="T158" s="50"/>
      <c r="U158" s="50"/>
      <c r="V158" s="50"/>
      <c r="W158" s="50"/>
      <c r="X158" s="50"/>
      <c r="AA158" s="50"/>
    </row>
    <row r="159" spans="1:27" x14ac:dyDescent="0.3">
      <c r="A159" s="77"/>
      <c r="B159" s="50"/>
      <c r="C159" s="50"/>
      <c r="D159" s="50"/>
      <c r="E159" s="50"/>
      <c r="F159" s="50"/>
      <c r="G159" s="50"/>
      <c r="H159" s="50"/>
      <c r="I159" s="50"/>
      <c r="J159" s="50"/>
      <c r="K159" s="50"/>
      <c r="L159" s="50"/>
      <c r="M159" s="50"/>
      <c r="N159" s="50"/>
      <c r="O159" s="50"/>
      <c r="P159" s="50"/>
      <c r="Q159" s="50"/>
      <c r="R159" s="50"/>
      <c r="S159" s="50"/>
      <c r="T159" s="50"/>
      <c r="U159" s="50"/>
      <c r="V159" s="50"/>
      <c r="W159" s="50"/>
      <c r="X159" s="50"/>
      <c r="AA159" s="50"/>
    </row>
    <row r="160" spans="1:27" x14ac:dyDescent="0.3">
      <c r="A160" s="77"/>
      <c r="B160" s="50"/>
      <c r="C160" s="50"/>
      <c r="D160" s="50"/>
      <c r="E160" s="50"/>
      <c r="F160" s="50"/>
      <c r="G160" s="50"/>
      <c r="H160" s="50"/>
      <c r="I160" s="50"/>
      <c r="J160" s="50"/>
      <c r="K160" s="50"/>
      <c r="L160" s="50"/>
      <c r="M160" s="50"/>
      <c r="N160" s="50"/>
      <c r="O160" s="50"/>
      <c r="P160" s="50"/>
      <c r="Q160" s="50"/>
      <c r="R160" s="50"/>
      <c r="S160" s="50"/>
      <c r="T160" s="50"/>
      <c r="U160" s="50"/>
      <c r="V160" s="50"/>
      <c r="W160" s="50"/>
      <c r="X160" s="50"/>
      <c r="AA160" s="50"/>
    </row>
    <row r="161" spans="1:27" x14ac:dyDescent="0.3">
      <c r="A161" s="77"/>
      <c r="B161" s="50"/>
      <c r="C161" s="50"/>
      <c r="D161" s="50"/>
      <c r="E161" s="50"/>
      <c r="F161" s="50"/>
      <c r="G161" s="50"/>
      <c r="H161" s="50"/>
      <c r="I161" s="50"/>
      <c r="J161" s="50"/>
      <c r="K161" s="50"/>
      <c r="L161" s="50"/>
      <c r="M161" s="50"/>
      <c r="N161" s="50"/>
      <c r="O161" s="50"/>
      <c r="P161" s="50"/>
      <c r="Q161" s="50"/>
      <c r="R161" s="50"/>
      <c r="S161" s="50"/>
      <c r="T161" s="50"/>
      <c r="U161" s="50"/>
      <c r="V161" s="50"/>
      <c r="W161" s="50"/>
      <c r="X161" s="50"/>
      <c r="AA161" s="50"/>
    </row>
    <row r="162" spans="1:27" x14ac:dyDescent="0.3">
      <c r="A162" s="77"/>
      <c r="B162" s="50"/>
      <c r="C162" s="50"/>
      <c r="D162" s="50"/>
      <c r="E162" s="50"/>
      <c r="F162" s="50"/>
      <c r="G162" s="50"/>
      <c r="H162" s="50"/>
      <c r="I162" s="50"/>
      <c r="J162" s="50"/>
      <c r="K162" s="50"/>
      <c r="L162" s="50"/>
      <c r="M162" s="50"/>
      <c r="N162" s="50"/>
      <c r="O162" s="50"/>
      <c r="P162" s="50"/>
      <c r="Q162" s="50"/>
      <c r="R162" s="50"/>
      <c r="S162" s="50"/>
      <c r="T162" s="50"/>
      <c r="U162" s="50"/>
      <c r="V162" s="50"/>
      <c r="W162" s="50"/>
      <c r="X162" s="50"/>
      <c r="AA162" s="50"/>
    </row>
    <row r="163" spans="1:27" x14ac:dyDescent="0.3">
      <c r="A163" s="77"/>
      <c r="B163" s="50"/>
      <c r="C163" s="50"/>
      <c r="D163" s="50"/>
      <c r="E163" s="50"/>
      <c r="F163" s="50"/>
      <c r="G163" s="50"/>
      <c r="H163" s="50"/>
      <c r="I163" s="50"/>
      <c r="J163" s="50"/>
      <c r="K163" s="50"/>
      <c r="L163" s="50"/>
      <c r="M163" s="50"/>
      <c r="N163" s="50"/>
      <c r="O163" s="50"/>
      <c r="P163" s="50"/>
      <c r="Q163" s="50"/>
      <c r="R163" s="50"/>
      <c r="S163" s="50"/>
      <c r="T163" s="50"/>
      <c r="U163" s="50"/>
      <c r="V163" s="50"/>
      <c r="W163" s="50"/>
      <c r="X163" s="50"/>
      <c r="AA163" s="50"/>
    </row>
    <row r="164" spans="1:27" x14ac:dyDescent="0.3">
      <c r="A164" s="77"/>
      <c r="B164" s="50"/>
      <c r="C164" s="50"/>
      <c r="D164" s="50"/>
      <c r="E164" s="50"/>
      <c r="F164" s="50"/>
      <c r="G164" s="50"/>
      <c r="H164" s="50"/>
      <c r="I164" s="50"/>
      <c r="J164" s="50"/>
      <c r="K164" s="50"/>
      <c r="L164" s="50"/>
      <c r="M164" s="50"/>
      <c r="N164" s="50"/>
      <c r="O164" s="50"/>
      <c r="P164" s="50"/>
      <c r="Q164" s="50"/>
      <c r="R164" s="50"/>
      <c r="S164" s="50"/>
      <c r="T164" s="50"/>
      <c r="U164" s="50"/>
      <c r="V164" s="50"/>
      <c r="W164" s="50"/>
      <c r="X164" s="50"/>
      <c r="AA164" s="50"/>
    </row>
    <row r="165" spans="1:27" x14ac:dyDescent="0.3">
      <c r="A165" s="77"/>
      <c r="B165" s="50"/>
      <c r="C165" s="50"/>
      <c r="D165" s="50"/>
      <c r="E165" s="50"/>
      <c r="F165" s="50"/>
      <c r="G165" s="50"/>
      <c r="H165" s="50"/>
      <c r="I165" s="50"/>
      <c r="J165" s="50"/>
      <c r="K165" s="50"/>
      <c r="L165" s="50"/>
      <c r="M165" s="50"/>
      <c r="N165" s="50"/>
      <c r="O165" s="50"/>
      <c r="P165" s="50"/>
      <c r="Q165" s="50"/>
      <c r="R165" s="50"/>
      <c r="S165" s="50"/>
      <c r="T165" s="50"/>
      <c r="U165" s="50"/>
      <c r="V165" s="50"/>
      <c r="W165" s="50"/>
      <c r="X165" s="50"/>
      <c r="AA165" s="50"/>
    </row>
    <row r="166" spans="1:27" x14ac:dyDescent="0.3">
      <c r="A166" s="77"/>
      <c r="B166" s="50"/>
      <c r="C166" s="50"/>
      <c r="D166" s="50"/>
      <c r="E166" s="50"/>
      <c r="F166" s="50"/>
      <c r="G166" s="50"/>
      <c r="H166" s="50"/>
      <c r="I166" s="50"/>
      <c r="J166" s="50"/>
      <c r="K166" s="50"/>
      <c r="L166" s="50"/>
      <c r="M166" s="50"/>
      <c r="N166" s="50"/>
      <c r="O166" s="50"/>
      <c r="P166" s="50"/>
      <c r="Q166" s="50"/>
      <c r="R166" s="50"/>
      <c r="S166" s="50"/>
      <c r="T166" s="50"/>
      <c r="U166" s="50"/>
      <c r="V166" s="50"/>
      <c r="W166" s="50"/>
      <c r="X166" s="50"/>
      <c r="AA166" s="50"/>
    </row>
    <row r="167" spans="1:27" x14ac:dyDescent="0.3">
      <c r="A167" s="77"/>
      <c r="B167" s="50"/>
      <c r="C167" s="50"/>
      <c r="D167" s="50"/>
      <c r="E167" s="50"/>
      <c r="F167" s="50"/>
      <c r="G167" s="50"/>
      <c r="H167" s="50"/>
      <c r="I167" s="50"/>
      <c r="J167" s="50"/>
      <c r="K167" s="50"/>
      <c r="L167" s="50"/>
      <c r="M167" s="50"/>
      <c r="N167" s="50"/>
      <c r="O167" s="50"/>
      <c r="P167" s="50"/>
      <c r="Q167" s="50"/>
      <c r="R167" s="50"/>
      <c r="S167" s="50"/>
      <c r="T167" s="50"/>
      <c r="U167" s="50"/>
      <c r="V167" s="50"/>
      <c r="W167" s="50"/>
      <c r="X167" s="50"/>
      <c r="AA167" s="50"/>
    </row>
    <row r="168" spans="1:27" x14ac:dyDescent="0.3">
      <c r="A168" s="77"/>
      <c r="B168" s="50"/>
      <c r="C168" s="50"/>
      <c r="D168" s="50"/>
      <c r="E168" s="50"/>
      <c r="F168" s="50"/>
      <c r="G168" s="50"/>
      <c r="H168" s="50"/>
      <c r="I168" s="50"/>
      <c r="J168" s="50"/>
      <c r="K168" s="50"/>
      <c r="L168" s="50"/>
      <c r="M168" s="50"/>
      <c r="N168" s="50"/>
      <c r="O168" s="50"/>
      <c r="P168" s="50"/>
      <c r="Q168" s="50"/>
      <c r="R168" s="50"/>
      <c r="S168" s="50"/>
      <c r="T168" s="50"/>
      <c r="U168" s="50"/>
      <c r="V168" s="50"/>
      <c r="W168" s="50"/>
      <c r="X168" s="50"/>
      <c r="AA168" s="50"/>
    </row>
    <row r="169" spans="1:27" x14ac:dyDescent="0.3">
      <c r="A169" s="77"/>
      <c r="B169" s="50"/>
      <c r="C169" s="50"/>
      <c r="D169" s="50"/>
      <c r="E169" s="50"/>
      <c r="F169" s="50"/>
      <c r="G169" s="50"/>
      <c r="H169" s="50"/>
      <c r="I169" s="50"/>
      <c r="J169" s="50"/>
      <c r="K169" s="50"/>
      <c r="L169" s="50"/>
      <c r="M169" s="50"/>
      <c r="N169" s="50"/>
      <c r="O169" s="50"/>
      <c r="P169" s="50"/>
      <c r="Q169" s="50"/>
      <c r="R169" s="50"/>
      <c r="S169" s="50"/>
      <c r="T169" s="50"/>
      <c r="U169" s="50"/>
      <c r="V169" s="50"/>
      <c r="W169" s="50"/>
      <c r="X169" s="50"/>
      <c r="AA169" s="50"/>
    </row>
    <row r="170" spans="1:27" x14ac:dyDescent="0.3">
      <c r="A170" s="77"/>
      <c r="B170" s="50"/>
      <c r="C170" s="50"/>
      <c r="D170" s="50"/>
      <c r="E170" s="50"/>
      <c r="F170" s="50"/>
      <c r="G170" s="50"/>
      <c r="H170" s="50"/>
      <c r="I170" s="50"/>
      <c r="J170" s="50"/>
      <c r="K170" s="50"/>
      <c r="L170" s="50"/>
      <c r="M170" s="50"/>
      <c r="N170" s="50"/>
      <c r="O170" s="50"/>
      <c r="P170" s="50"/>
      <c r="Q170" s="50"/>
      <c r="R170" s="50"/>
      <c r="S170" s="50"/>
      <c r="T170" s="50"/>
      <c r="U170" s="50"/>
      <c r="V170" s="50"/>
      <c r="W170" s="50"/>
      <c r="X170" s="50"/>
      <c r="AA170" s="50"/>
    </row>
    <row r="171" spans="1:27" x14ac:dyDescent="0.3">
      <c r="A171" s="77"/>
      <c r="B171" s="50"/>
      <c r="C171" s="50"/>
      <c r="D171" s="50"/>
      <c r="E171" s="50"/>
      <c r="F171" s="50"/>
      <c r="G171" s="50"/>
      <c r="H171" s="50"/>
      <c r="I171" s="50"/>
      <c r="J171" s="50"/>
      <c r="K171" s="50"/>
      <c r="L171" s="50"/>
      <c r="M171" s="50"/>
      <c r="N171" s="50"/>
      <c r="O171" s="50"/>
      <c r="P171" s="50"/>
      <c r="Q171" s="50"/>
      <c r="R171" s="50"/>
      <c r="S171" s="50"/>
      <c r="T171" s="50"/>
      <c r="U171" s="50"/>
      <c r="V171" s="50"/>
      <c r="W171" s="50"/>
      <c r="X171" s="50"/>
      <c r="AA171" s="50"/>
    </row>
    <row r="172" spans="1:27" x14ac:dyDescent="0.3">
      <c r="A172" s="77"/>
      <c r="B172" s="50"/>
      <c r="C172" s="50"/>
      <c r="D172" s="50"/>
      <c r="E172" s="50"/>
      <c r="F172" s="50"/>
      <c r="G172" s="50"/>
      <c r="H172" s="50"/>
      <c r="I172" s="50"/>
      <c r="J172" s="50"/>
      <c r="K172" s="50"/>
      <c r="L172" s="50"/>
      <c r="M172" s="50"/>
      <c r="N172" s="50"/>
      <c r="O172" s="50"/>
      <c r="P172" s="50"/>
      <c r="Q172" s="50"/>
      <c r="R172" s="50"/>
      <c r="S172" s="50"/>
      <c r="T172" s="50"/>
      <c r="U172" s="50"/>
      <c r="V172" s="50"/>
      <c r="W172" s="50"/>
      <c r="X172" s="50"/>
      <c r="AA172" s="50"/>
    </row>
    <row r="173" spans="1:27" x14ac:dyDescent="0.3">
      <c r="A173" s="77"/>
      <c r="B173" s="50"/>
      <c r="C173" s="50"/>
      <c r="D173" s="50"/>
      <c r="E173" s="50"/>
      <c r="F173" s="50"/>
      <c r="G173" s="50"/>
      <c r="H173" s="50"/>
      <c r="I173" s="50"/>
      <c r="J173" s="50"/>
      <c r="K173" s="50"/>
      <c r="L173" s="50"/>
      <c r="M173" s="50"/>
      <c r="N173" s="50"/>
      <c r="O173" s="50"/>
      <c r="P173" s="50"/>
      <c r="Q173" s="50"/>
      <c r="R173" s="50"/>
      <c r="S173" s="50"/>
      <c r="T173" s="50"/>
      <c r="U173" s="50"/>
      <c r="V173" s="50"/>
      <c r="W173" s="50"/>
      <c r="X173" s="50"/>
      <c r="AA173" s="50"/>
    </row>
    <row r="174" spans="1:27" x14ac:dyDescent="0.3">
      <c r="A174" s="77"/>
      <c r="B174" s="50"/>
      <c r="C174" s="50"/>
      <c r="D174" s="50"/>
      <c r="E174" s="50"/>
      <c r="F174" s="50"/>
      <c r="G174" s="50"/>
      <c r="H174" s="50"/>
      <c r="I174" s="50"/>
      <c r="J174" s="50"/>
      <c r="K174" s="50"/>
      <c r="L174" s="50"/>
      <c r="M174" s="50"/>
      <c r="N174" s="50"/>
      <c r="O174" s="50"/>
      <c r="P174" s="50"/>
      <c r="Q174" s="50"/>
      <c r="R174" s="50"/>
      <c r="S174" s="50"/>
      <c r="T174" s="50"/>
      <c r="U174" s="50"/>
      <c r="V174" s="50"/>
      <c r="W174" s="50"/>
      <c r="X174" s="50"/>
      <c r="AA174" s="50"/>
    </row>
    <row r="175" spans="1:27" x14ac:dyDescent="0.3">
      <c r="A175" s="77"/>
      <c r="B175" s="50"/>
      <c r="C175" s="50"/>
      <c r="D175" s="50"/>
      <c r="E175" s="50"/>
      <c r="F175" s="50"/>
      <c r="G175" s="50"/>
      <c r="H175" s="50"/>
      <c r="I175" s="50"/>
      <c r="J175" s="50"/>
      <c r="K175" s="50"/>
      <c r="L175" s="50"/>
      <c r="M175" s="50"/>
      <c r="N175" s="50"/>
      <c r="O175" s="50"/>
      <c r="P175" s="50"/>
      <c r="Q175" s="50"/>
      <c r="R175" s="50"/>
      <c r="S175" s="50"/>
      <c r="T175" s="50"/>
      <c r="U175" s="50"/>
      <c r="V175" s="50"/>
      <c r="W175" s="50"/>
      <c r="X175" s="50"/>
      <c r="AA175" s="50"/>
    </row>
    <row r="176" spans="1:27" x14ac:dyDescent="0.3">
      <c r="A176" s="77"/>
      <c r="B176" s="50"/>
      <c r="C176" s="50"/>
      <c r="D176" s="50"/>
      <c r="E176" s="50"/>
      <c r="F176" s="50"/>
      <c r="G176" s="50"/>
      <c r="H176" s="50"/>
      <c r="I176" s="50"/>
      <c r="J176" s="50"/>
      <c r="K176" s="50"/>
      <c r="L176" s="50"/>
      <c r="M176" s="50"/>
      <c r="N176" s="50"/>
      <c r="O176" s="50"/>
      <c r="P176" s="50"/>
      <c r="Q176" s="50"/>
      <c r="R176" s="50"/>
      <c r="S176" s="50"/>
      <c r="T176" s="50"/>
      <c r="U176" s="50"/>
      <c r="V176" s="50"/>
      <c r="W176" s="50"/>
      <c r="X176" s="50"/>
      <c r="AA176" s="50"/>
    </row>
    <row r="177" spans="1:27" x14ac:dyDescent="0.3">
      <c r="A177" s="77"/>
      <c r="B177" s="50"/>
      <c r="C177" s="50"/>
      <c r="D177" s="50"/>
      <c r="E177" s="50"/>
      <c r="F177" s="50"/>
      <c r="G177" s="50"/>
      <c r="H177" s="50"/>
      <c r="I177" s="50"/>
      <c r="J177" s="50"/>
      <c r="K177" s="50"/>
      <c r="L177" s="50"/>
      <c r="M177" s="50"/>
      <c r="N177" s="50"/>
      <c r="O177" s="50"/>
      <c r="P177" s="50"/>
      <c r="Q177" s="50"/>
      <c r="R177" s="50"/>
      <c r="S177" s="50"/>
      <c r="T177" s="50"/>
      <c r="U177" s="50"/>
      <c r="V177" s="50"/>
      <c r="W177" s="50"/>
      <c r="X177" s="50"/>
      <c r="AA177" s="50"/>
    </row>
    <row r="178" spans="1:27" x14ac:dyDescent="0.3">
      <c r="A178" s="77"/>
      <c r="B178" s="50"/>
      <c r="C178" s="50"/>
      <c r="D178" s="50"/>
      <c r="E178" s="50"/>
      <c r="F178" s="50"/>
      <c r="G178" s="50"/>
      <c r="H178" s="50"/>
      <c r="I178" s="50"/>
      <c r="J178" s="50"/>
      <c r="K178" s="50"/>
      <c r="L178" s="50"/>
      <c r="M178" s="50"/>
      <c r="N178" s="50"/>
      <c r="O178" s="50"/>
      <c r="P178" s="50"/>
      <c r="Q178" s="50"/>
      <c r="R178" s="50"/>
      <c r="S178" s="50"/>
      <c r="T178" s="50"/>
      <c r="U178" s="50"/>
      <c r="V178" s="50"/>
      <c r="W178" s="50"/>
      <c r="X178" s="50"/>
      <c r="AA178" s="50"/>
    </row>
    <row r="179" spans="1:27" x14ac:dyDescent="0.3">
      <c r="A179" s="77"/>
      <c r="B179" s="50"/>
      <c r="C179" s="50"/>
      <c r="D179" s="50"/>
      <c r="E179" s="50"/>
      <c r="F179" s="50"/>
      <c r="G179" s="50"/>
      <c r="H179" s="50"/>
      <c r="I179" s="50"/>
      <c r="J179" s="50"/>
      <c r="K179" s="50"/>
      <c r="L179" s="50"/>
      <c r="M179" s="50"/>
      <c r="N179" s="50"/>
      <c r="O179" s="50"/>
      <c r="P179" s="50"/>
      <c r="Q179" s="50"/>
      <c r="R179" s="50"/>
      <c r="S179" s="50"/>
      <c r="T179" s="50"/>
      <c r="U179" s="50"/>
      <c r="V179" s="50"/>
      <c r="W179" s="50"/>
      <c r="X179" s="50"/>
      <c r="AA179" s="50"/>
    </row>
    <row r="180" spans="1:27" x14ac:dyDescent="0.3">
      <c r="A180" s="77"/>
      <c r="B180" s="50"/>
      <c r="C180" s="50"/>
      <c r="D180" s="50"/>
      <c r="E180" s="50"/>
      <c r="F180" s="50"/>
      <c r="G180" s="50"/>
      <c r="H180" s="50"/>
      <c r="I180" s="50"/>
      <c r="J180" s="50"/>
      <c r="K180" s="50"/>
      <c r="L180" s="50"/>
      <c r="M180" s="50"/>
      <c r="N180" s="50"/>
      <c r="O180" s="50"/>
      <c r="P180" s="50"/>
      <c r="Q180" s="50"/>
      <c r="R180" s="50"/>
      <c r="S180" s="50"/>
      <c r="T180" s="50"/>
      <c r="U180" s="50"/>
      <c r="V180" s="50"/>
      <c r="W180" s="50"/>
      <c r="X180" s="50"/>
      <c r="AA180" s="50"/>
    </row>
    <row r="181" spans="1:27" x14ac:dyDescent="0.3">
      <c r="A181" s="77"/>
      <c r="B181" s="50"/>
      <c r="C181" s="50"/>
      <c r="D181" s="50"/>
      <c r="E181" s="50"/>
      <c r="F181" s="50"/>
      <c r="G181" s="50"/>
      <c r="H181" s="50"/>
      <c r="I181" s="50"/>
      <c r="J181" s="50"/>
      <c r="K181" s="50"/>
      <c r="L181" s="50"/>
      <c r="M181" s="50"/>
      <c r="N181" s="50"/>
      <c r="O181" s="50"/>
      <c r="P181" s="50"/>
      <c r="Q181" s="50"/>
      <c r="R181" s="50"/>
      <c r="S181" s="50"/>
      <c r="T181" s="50"/>
      <c r="U181" s="50"/>
      <c r="V181" s="50"/>
      <c r="W181" s="50"/>
      <c r="X181" s="50"/>
      <c r="AA181" s="50"/>
    </row>
    <row r="182" spans="1:27" x14ac:dyDescent="0.3">
      <c r="A182" s="77"/>
      <c r="B182" s="50"/>
      <c r="C182" s="50"/>
      <c r="D182" s="50"/>
      <c r="E182" s="50"/>
      <c r="F182" s="50"/>
      <c r="G182" s="50"/>
      <c r="H182" s="50"/>
      <c r="I182" s="50"/>
      <c r="J182" s="50"/>
      <c r="K182" s="50"/>
      <c r="L182" s="50"/>
      <c r="M182" s="50"/>
      <c r="N182" s="50"/>
      <c r="O182" s="50"/>
      <c r="P182" s="50"/>
      <c r="Q182" s="50"/>
      <c r="R182" s="50"/>
      <c r="S182" s="50"/>
      <c r="T182" s="50"/>
      <c r="U182" s="50"/>
      <c r="V182" s="50"/>
      <c r="W182" s="50"/>
      <c r="X182" s="50"/>
      <c r="AA182" s="50"/>
    </row>
    <row r="183" spans="1:27" x14ac:dyDescent="0.3">
      <c r="A183" s="77"/>
      <c r="B183" s="50"/>
      <c r="C183" s="50"/>
      <c r="D183" s="50"/>
      <c r="E183" s="50"/>
      <c r="F183" s="50"/>
      <c r="G183" s="50"/>
      <c r="H183" s="50"/>
      <c r="I183" s="50"/>
      <c r="J183" s="50"/>
      <c r="K183" s="50"/>
      <c r="L183" s="50"/>
      <c r="M183" s="50"/>
      <c r="N183" s="50"/>
      <c r="O183" s="50"/>
      <c r="P183" s="50"/>
      <c r="Q183" s="50"/>
      <c r="R183" s="50"/>
      <c r="S183" s="50"/>
      <c r="T183" s="50"/>
      <c r="U183" s="50"/>
      <c r="V183" s="50"/>
      <c r="W183" s="50"/>
      <c r="X183" s="50"/>
      <c r="AA183" s="50"/>
    </row>
    <row r="184" spans="1:27" x14ac:dyDescent="0.3">
      <c r="A184" s="77"/>
      <c r="B184" s="50"/>
      <c r="C184" s="50"/>
      <c r="D184" s="50"/>
      <c r="E184" s="50"/>
      <c r="F184" s="50"/>
      <c r="G184" s="50"/>
      <c r="H184" s="50"/>
      <c r="I184" s="50"/>
      <c r="J184" s="50"/>
      <c r="K184" s="50"/>
      <c r="L184" s="50"/>
      <c r="M184" s="50"/>
      <c r="N184" s="50"/>
      <c r="O184" s="50"/>
      <c r="P184" s="50"/>
      <c r="Q184" s="50"/>
      <c r="R184" s="50"/>
      <c r="S184" s="50"/>
      <c r="T184" s="50"/>
      <c r="U184" s="50"/>
      <c r="V184" s="50"/>
      <c r="W184" s="50"/>
      <c r="X184" s="50"/>
      <c r="AA184" s="50"/>
    </row>
    <row r="185" spans="1:27" x14ac:dyDescent="0.3">
      <c r="A185" s="77"/>
      <c r="B185" s="50"/>
      <c r="C185" s="50"/>
      <c r="D185" s="50"/>
      <c r="E185" s="50"/>
      <c r="F185" s="50"/>
      <c r="G185" s="50"/>
      <c r="H185" s="50"/>
      <c r="I185" s="50"/>
      <c r="J185" s="50"/>
      <c r="K185" s="50"/>
      <c r="L185" s="50"/>
      <c r="M185" s="50"/>
      <c r="N185" s="50"/>
      <c r="O185" s="50"/>
      <c r="P185" s="50"/>
      <c r="Q185" s="50"/>
      <c r="R185" s="50"/>
      <c r="S185" s="50"/>
      <c r="T185" s="50"/>
      <c r="U185" s="50"/>
      <c r="V185" s="50"/>
      <c r="W185" s="50"/>
      <c r="X185" s="50"/>
      <c r="AA185" s="50"/>
    </row>
    <row r="186" spans="1:27" x14ac:dyDescent="0.3">
      <c r="A186" s="77"/>
      <c r="B186" s="50"/>
      <c r="C186" s="50"/>
      <c r="D186" s="50"/>
      <c r="E186" s="50"/>
      <c r="F186" s="50"/>
      <c r="G186" s="50"/>
      <c r="H186" s="50"/>
      <c r="I186" s="50"/>
      <c r="J186" s="50"/>
      <c r="K186" s="50"/>
      <c r="L186" s="50"/>
      <c r="M186" s="50"/>
      <c r="N186" s="50"/>
      <c r="O186" s="50"/>
      <c r="P186" s="50"/>
      <c r="Q186" s="50"/>
      <c r="R186" s="50"/>
      <c r="S186" s="50"/>
      <c r="T186" s="50"/>
      <c r="U186" s="50"/>
      <c r="V186" s="50"/>
      <c r="W186" s="50"/>
      <c r="X186" s="50"/>
      <c r="AA186" s="50"/>
    </row>
    <row r="187" spans="1:27" x14ac:dyDescent="0.3">
      <c r="A187" s="77"/>
      <c r="B187" s="50"/>
      <c r="C187" s="50"/>
      <c r="D187" s="50"/>
      <c r="E187" s="50"/>
      <c r="F187" s="50"/>
      <c r="G187" s="50"/>
      <c r="H187" s="50"/>
      <c r="I187" s="50"/>
      <c r="J187" s="50"/>
      <c r="K187" s="50"/>
      <c r="L187" s="50"/>
      <c r="M187" s="50"/>
      <c r="N187" s="50"/>
      <c r="O187" s="50"/>
      <c r="P187" s="50"/>
      <c r="Q187" s="50"/>
      <c r="R187" s="50"/>
      <c r="S187" s="50"/>
      <c r="T187" s="50"/>
      <c r="U187" s="50"/>
      <c r="V187" s="50"/>
      <c r="W187" s="50"/>
      <c r="X187" s="50"/>
      <c r="AA187" s="50"/>
    </row>
    <row r="188" spans="1:27" x14ac:dyDescent="0.3">
      <c r="A188" s="77"/>
      <c r="B188" s="50"/>
      <c r="C188" s="50"/>
      <c r="D188" s="50"/>
      <c r="E188" s="50"/>
      <c r="F188" s="50"/>
      <c r="G188" s="50"/>
      <c r="H188" s="50"/>
      <c r="I188" s="50"/>
      <c r="J188" s="50"/>
      <c r="K188" s="50"/>
      <c r="L188" s="50"/>
      <c r="M188" s="50"/>
      <c r="N188" s="50"/>
      <c r="O188" s="50"/>
      <c r="P188" s="50"/>
      <c r="Q188" s="50"/>
      <c r="R188" s="50"/>
      <c r="S188" s="50"/>
      <c r="T188" s="50"/>
      <c r="U188" s="50"/>
      <c r="V188" s="50"/>
      <c r="W188" s="50"/>
      <c r="X188" s="50"/>
      <c r="AA188" s="50"/>
    </row>
    <row r="189" spans="1:27" x14ac:dyDescent="0.3">
      <c r="A189" s="77"/>
      <c r="B189" s="50"/>
      <c r="C189" s="50"/>
      <c r="D189" s="50"/>
      <c r="E189" s="50"/>
      <c r="F189" s="50"/>
      <c r="G189" s="50"/>
      <c r="H189" s="50"/>
      <c r="I189" s="50"/>
      <c r="J189" s="50"/>
      <c r="K189" s="50"/>
      <c r="L189" s="50"/>
      <c r="M189" s="50"/>
      <c r="N189" s="50"/>
      <c r="O189" s="50"/>
      <c r="P189" s="50"/>
      <c r="Q189" s="50"/>
      <c r="R189" s="50"/>
      <c r="S189" s="50"/>
      <c r="T189" s="50"/>
      <c r="U189" s="50"/>
      <c r="V189" s="50"/>
      <c r="W189" s="50"/>
      <c r="X189" s="50"/>
      <c r="AA189" s="50"/>
    </row>
    <row r="190" spans="1:27" x14ac:dyDescent="0.3">
      <c r="A190" s="77"/>
      <c r="B190" s="50"/>
      <c r="C190" s="50"/>
      <c r="D190" s="50"/>
      <c r="E190" s="50"/>
      <c r="F190" s="50"/>
      <c r="G190" s="50"/>
      <c r="H190" s="50"/>
      <c r="I190" s="50"/>
      <c r="J190" s="50"/>
      <c r="K190" s="50"/>
      <c r="L190" s="50"/>
      <c r="M190" s="50"/>
      <c r="N190" s="50"/>
      <c r="O190" s="50"/>
      <c r="P190" s="50"/>
      <c r="Q190" s="50"/>
      <c r="R190" s="50"/>
      <c r="S190" s="50"/>
      <c r="T190" s="50"/>
      <c r="U190" s="50"/>
      <c r="V190" s="50"/>
      <c r="W190" s="50"/>
      <c r="X190" s="50"/>
      <c r="AA190" s="50"/>
    </row>
    <row r="191" spans="1:27" x14ac:dyDescent="0.3">
      <c r="A191" s="77"/>
      <c r="B191" s="50"/>
      <c r="C191" s="50"/>
      <c r="D191" s="50"/>
      <c r="E191" s="50"/>
      <c r="F191" s="50"/>
      <c r="G191" s="50"/>
      <c r="H191" s="50"/>
      <c r="I191" s="50"/>
      <c r="J191" s="50"/>
      <c r="K191" s="50"/>
      <c r="L191" s="50"/>
      <c r="M191" s="50"/>
      <c r="N191" s="50"/>
      <c r="O191" s="50"/>
      <c r="P191" s="50"/>
      <c r="Q191" s="50"/>
      <c r="R191" s="50"/>
      <c r="S191" s="50"/>
      <c r="T191" s="50"/>
      <c r="U191" s="50"/>
      <c r="V191" s="50"/>
      <c r="W191" s="50"/>
      <c r="X191" s="50"/>
      <c r="AA191" s="50"/>
    </row>
    <row r="192" spans="1:27" x14ac:dyDescent="0.3">
      <c r="A192" s="77"/>
      <c r="B192" s="50"/>
      <c r="C192" s="50"/>
      <c r="D192" s="50"/>
      <c r="E192" s="50"/>
      <c r="F192" s="50"/>
      <c r="G192" s="50"/>
      <c r="H192" s="50"/>
      <c r="I192" s="50"/>
      <c r="J192" s="50"/>
      <c r="K192" s="50"/>
      <c r="L192" s="50"/>
      <c r="M192" s="50"/>
      <c r="N192" s="50"/>
      <c r="O192" s="50"/>
      <c r="P192" s="50"/>
      <c r="Q192" s="50"/>
      <c r="R192" s="50"/>
      <c r="S192" s="50"/>
      <c r="T192" s="50"/>
      <c r="U192" s="50"/>
      <c r="V192" s="50"/>
      <c r="W192" s="50"/>
      <c r="X192" s="50"/>
      <c r="AA192" s="50"/>
    </row>
    <row r="193" spans="1:27" x14ac:dyDescent="0.3">
      <c r="A193" s="77"/>
      <c r="B193" s="50"/>
      <c r="C193" s="50"/>
      <c r="D193" s="50"/>
      <c r="E193" s="50"/>
      <c r="F193" s="50"/>
      <c r="G193" s="50"/>
      <c r="H193" s="50"/>
      <c r="I193" s="50"/>
      <c r="J193" s="50"/>
      <c r="K193" s="50"/>
      <c r="L193" s="50"/>
      <c r="M193" s="50"/>
      <c r="N193" s="50"/>
      <c r="O193" s="50"/>
      <c r="P193" s="50"/>
      <c r="Q193" s="50"/>
      <c r="R193" s="50"/>
      <c r="S193" s="50"/>
      <c r="T193" s="50"/>
      <c r="U193" s="50"/>
      <c r="V193" s="50"/>
      <c r="W193" s="50"/>
      <c r="X193" s="50"/>
      <c r="AA193" s="50"/>
    </row>
    <row r="194" spans="1:27" x14ac:dyDescent="0.3">
      <c r="A194" s="77"/>
      <c r="B194" s="50"/>
      <c r="C194" s="50"/>
      <c r="D194" s="50"/>
      <c r="E194" s="50"/>
      <c r="F194" s="50"/>
      <c r="G194" s="50"/>
      <c r="H194" s="50"/>
      <c r="I194" s="50"/>
      <c r="J194" s="50"/>
      <c r="K194" s="50"/>
      <c r="L194" s="50"/>
      <c r="M194" s="50"/>
      <c r="N194" s="50"/>
      <c r="O194" s="50"/>
      <c r="P194" s="50"/>
      <c r="Q194" s="50"/>
      <c r="R194" s="50"/>
      <c r="S194" s="50"/>
      <c r="T194" s="50"/>
      <c r="U194" s="50"/>
      <c r="V194" s="50"/>
      <c r="W194" s="50"/>
      <c r="X194" s="50"/>
      <c r="AA194" s="50"/>
    </row>
    <row r="195" spans="1:27" x14ac:dyDescent="0.3">
      <c r="A195" s="77"/>
      <c r="B195" s="50"/>
      <c r="C195" s="50"/>
      <c r="D195" s="50"/>
      <c r="E195" s="50"/>
      <c r="F195" s="50"/>
      <c r="G195" s="50"/>
      <c r="H195" s="50"/>
      <c r="I195" s="50"/>
      <c r="J195" s="50"/>
      <c r="K195" s="50"/>
      <c r="L195" s="50"/>
      <c r="M195" s="50"/>
      <c r="N195" s="50"/>
      <c r="O195" s="50"/>
      <c r="P195" s="50"/>
      <c r="Q195" s="50"/>
      <c r="R195" s="50"/>
      <c r="S195" s="50"/>
      <c r="T195" s="50"/>
      <c r="U195" s="50"/>
      <c r="V195" s="50"/>
      <c r="W195" s="50"/>
      <c r="X195" s="50"/>
      <c r="AA195" s="50"/>
    </row>
    <row r="196" spans="1:27" x14ac:dyDescent="0.3">
      <c r="A196" s="77"/>
      <c r="B196" s="50"/>
      <c r="C196" s="50"/>
      <c r="D196" s="50"/>
      <c r="E196" s="50"/>
      <c r="F196" s="50"/>
      <c r="G196" s="50"/>
      <c r="H196" s="50"/>
      <c r="I196" s="50"/>
      <c r="J196" s="50"/>
      <c r="K196" s="50"/>
      <c r="L196" s="50"/>
      <c r="M196" s="50"/>
      <c r="N196" s="50"/>
      <c r="O196" s="50"/>
      <c r="P196" s="50"/>
      <c r="Q196" s="50"/>
      <c r="R196" s="50"/>
      <c r="S196" s="50"/>
      <c r="T196" s="50"/>
      <c r="U196" s="50"/>
      <c r="V196" s="50"/>
      <c r="W196" s="50"/>
      <c r="X196" s="50"/>
      <c r="AA196" s="50"/>
    </row>
    <row r="197" spans="1:27" x14ac:dyDescent="0.3">
      <c r="A197" s="77"/>
      <c r="B197" s="50"/>
      <c r="C197" s="50"/>
      <c r="D197" s="50"/>
      <c r="E197" s="50"/>
      <c r="F197" s="50"/>
      <c r="G197" s="50"/>
      <c r="H197" s="50"/>
      <c r="I197" s="50"/>
      <c r="J197" s="50"/>
      <c r="K197" s="50"/>
      <c r="L197" s="50"/>
      <c r="M197" s="50"/>
      <c r="N197" s="50"/>
      <c r="O197" s="50"/>
      <c r="P197" s="50"/>
      <c r="Q197" s="50"/>
      <c r="R197" s="50"/>
      <c r="S197" s="50"/>
      <c r="T197" s="50"/>
      <c r="U197" s="50"/>
      <c r="V197" s="50"/>
      <c r="W197" s="50"/>
      <c r="X197" s="50"/>
      <c r="AA197" s="50"/>
    </row>
    <row r="198" spans="1:27" x14ac:dyDescent="0.3">
      <c r="A198" s="77"/>
      <c r="B198" s="50"/>
      <c r="C198" s="50"/>
      <c r="D198" s="50"/>
      <c r="E198" s="50"/>
      <c r="F198" s="50"/>
      <c r="G198" s="50"/>
      <c r="H198" s="50"/>
      <c r="I198" s="50"/>
      <c r="J198" s="50"/>
      <c r="K198" s="50"/>
      <c r="L198" s="50"/>
      <c r="M198" s="50"/>
      <c r="N198" s="50"/>
      <c r="O198" s="50"/>
      <c r="P198" s="50"/>
      <c r="Q198" s="50"/>
      <c r="R198" s="50"/>
      <c r="S198" s="50"/>
      <c r="T198" s="50"/>
      <c r="U198" s="50"/>
      <c r="V198" s="50"/>
      <c r="W198" s="50"/>
      <c r="X198" s="50"/>
      <c r="AA198" s="50"/>
    </row>
    <row r="199" spans="1:27" x14ac:dyDescent="0.3">
      <c r="A199" s="77"/>
      <c r="B199" s="50"/>
      <c r="C199" s="50"/>
      <c r="D199" s="50"/>
      <c r="E199" s="50"/>
      <c r="F199" s="50"/>
      <c r="G199" s="50"/>
      <c r="H199" s="50"/>
      <c r="I199" s="50"/>
      <c r="J199" s="50"/>
      <c r="K199" s="50"/>
      <c r="L199" s="50"/>
      <c r="M199" s="50"/>
      <c r="N199" s="50"/>
      <c r="O199" s="50"/>
      <c r="P199" s="50"/>
      <c r="Q199" s="50"/>
      <c r="R199" s="50"/>
      <c r="S199" s="50"/>
      <c r="T199" s="50"/>
      <c r="U199" s="50"/>
      <c r="V199" s="50"/>
      <c r="W199" s="50"/>
      <c r="X199" s="50"/>
      <c r="AA199" s="50"/>
    </row>
    <row r="200" spans="1:27" x14ac:dyDescent="0.3">
      <c r="A200" s="77"/>
      <c r="B200" s="50"/>
      <c r="C200" s="50"/>
      <c r="D200" s="50"/>
      <c r="E200" s="50"/>
      <c r="F200" s="50"/>
      <c r="G200" s="50"/>
      <c r="H200" s="50"/>
      <c r="I200" s="50"/>
      <c r="J200" s="50"/>
      <c r="K200" s="50"/>
      <c r="L200" s="50"/>
      <c r="M200" s="50"/>
      <c r="N200" s="50"/>
      <c r="O200" s="50"/>
      <c r="P200" s="50"/>
      <c r="Q200" s="50"/>
      <c r="R200" s="50"/>
      <c r="S200" s="50"/>
      <c r="T200" s="50"/>
      <c r="U200" s="50"/>
      <c r="V200" s="50"/>
      <c r="W200" s="50"/>
      <c r="X200" s="50"/>
      <c r="AA200" s="50"/>
    </row>
    <row r="201" spans="1:27" x14ac:dyDescent="0.3">
      <c r="A201" s="77"/>
      <c r="B201" s="50"/>
      <c r="C201" s="50"/>
      <c r="D201" s="50"/>
      <c r="E201" s="50"/>
      <c r="F201" s="50"/>
      <c r="G201" s="50"/>
      <c r="H201" s="50"/>
      <c r="I201" s="50"/>
      <c r="J201" s="50"/>
      <c r="K201" s="50"/>
      <c r="L201" s="50"/>
      <c r="M201" s="50"/>
      <c r="N201" s="50"/>
      <c r="O201" s="50"/>
      <c r="P201" s="50"/>
      <c r="Q201" s="50"/>
      <c r="R201" s="50"/>
      <c r="S201" s="50"/>
      <c r="T201" s="50"/>
      <c r="U201" s="50"/>
      <c r="V201" s="50"/>
      <c r="W201" s="50"/>
      <c r="X201" s="50"/>
      <c r="AA201" s="50"/>
    </row>
    <row r="202" spans="1:27" x14ac:dyDescent="0.3">
      <c r="A202" s="77"/>
      <c r="B202" s="50"/>
      <c r="C202" s="50"/>
      <c r="D202" s="50"/>
      <c r="E202" s="50"/>
      <c r="F202" s="50"/>
      <c r="G202" s="50"/>
      <c r="H202" s="50"/>
      <c r="I202" s="50"/>
      <c r="J202" s="50"/>
      <c r="K202" s="50"/>
      <c r="L202" s="50"/>
      <c r="M202" s="50"/>
      <c r="N202" s="50"/>
      <c r="O202" s="50"/>
      <c r="P202" s="50"/>
      <c r="Q202" s="50"/>
      <c r="R202" s="50"/>
      <c r="S202" s="50"/>
      <c r="T202" s="50"/>
      <c r="U202" s="50"/>
      <c r="V202" s="50"/>
      <c r="W202" s="50"/>
      <c r="X202" s="50"/>
      <c r="AA202" s="50"/>
    </row>
    <row r="203" spans="1:27" x14ac:dyDescent="0.3">
      <c r="A203" s="77"/>
      <c r="B203" s="50"/>
      <c r="C203" s="50"/>
      <c r="D203" s="50"/>
      <c r="E203" s="50"/>
      <c r="F203" s="50"/>
      <c r="G203" s="50"/>
      <c r="H203" s="50"/>
      <c r="I203" s="50"/>
      <c r="J203" s="50"/>
      <c r="K203" s="50"/>
      <c r="L203" s="50"/>
      <c r="M203" s="50"/>
      <c r="N203" s="50"/>
      <c r="O203" s="50"/>
      <c r="P203" s="50"/>
      <c r="Q203" s="50"/>
      <c r="R203" s="50"/>
      <c r="S203" s="50"/>
      <c r="T203" s="50"/>
      <c r="U203" s="50"/>
      <c r="V203" s="50"/>
      <c r="W203" s="50"/>
      <c r="X203" s="50"/>
      <c r="AA203" s="50"/>
    </row>
    <row r="204" spans="1:27" x14ac:dyDescent="0.3">
      <c r="A204" s="77"/>
      <c r="B204" s="50"/>
      <c r="C204" s="50"/>
      <c r="D204" s="50"/>
      <c r="E204" s="50"/>
      <c r="F204" s="50"/>
      <c r="G204" s="50"/>
      <c r="H204" s="50"/>
      <c r="I204" s="50"/>
      <c r="J204" s="50"/>
      <c r="K204" s="50"/>
      <c r="L204" s="50"/>
      <c r="M204" s="50"/>
      <c r="N204" s="50"/>
      <c r="O204" s="50"/>
      <c r="P204" s="50"/>
      <c r="Q204" s="50"/>
      <c r="R204" s="50"/>
      <c r="S204" s="50"/>
      <c r="T204" s="50"/>
      <c r="U204" s="50"/>
      <c r="V204" s="50"/>
      <c r="W204" s="50"/>
      <c r="X204" s="50"/>
      <c r="AA204" s="50"/>
    </row>
    <row r="205" spans="1:27" x14ac:dyDescent="0.3">
      <c r="A205" s="77"/>
      <c r="B205" s="50"/>
      <c r="C205" s="50"/>
      <c r="D205" s="50"/>
      <c r="E205" s="50"/>
      <c r="F205" s="50"/>
      <c r="G205" s="50"/>
      <c r="H205" s="50"/>
      <c r="I205" s="50"/>
      <c r="J205" s="50"/>
      <c r="K205" s="50"/>
      <c r="L205" s="50"/>
      <c r="M205" s="50"/>
      <c r="N205" s="50"/>
      <c r="O205" s="50"/>
      <c r="P205" s="50"/>
      <c r="Q205" s="50"/>
      <c r="R205" s="50"/>
      <c r="S205" s="50"/>
      <c r="T205" s="50"/>
      <c r="U205" s="50"/>
      <c r="V205" s="50"/>
      <c r="W205" s="50"/>
      <c r="X205" s="50"/>
      <c r="AA205" s="50"/>
    </row>
    <row r="206" spans="1:27" x14ac:dyDescent="0.3">
      <c r="A206" s="77"/>
      <c r="B206" s="50"/>
      <c r="C206" s="50"/>
      <c r="D206" s="50"/>
      <c r="E206" s="50"/>
      <c r="F206" s="50"/>
      <c r="G206" s="50"/>
      <c r="H206" s="50"/>
      <c r="I206" s="50"/>
      <c r="J206" s="50"/>
      <c r="K206" s="50"/>
      <c r="L206" s="50"/>
      <c r="M206" s="50"/>
      <c r="N206" s="50"/>
      <c r="O206" s="50"/>
      <c r="P206" s="50"/>
      <c r="Q206" s="50"/>
      <c r="R206" s="50"/>
      <c r="S206" s="50"/>
      <c r="T206" s="50"/>
      <c r="U206" s="50"/>
      <c r="V206" s="50"/>
      <c r="W206" s="50"/>
      <c r="X206" s="50"/>
      <c r="AA206" s="50"/>
    </row>
    <row r="207" spans="1:27" x14ac:dyDescent="0.3">
      <c r="A207" s="77"/>
      <c r="B207" s="50"/>
      <c r="C207" s="50"/>
      <c r="D207" s="50"/>
      <c r="E207" s="50"/>
      <c r="F207" s="50"/>
      <c r="G207" s="50"/>
      <c r="H207" s="50"/>
      <c r="I207" s="50"/>
      <c r="J207" s="50"/>
      <c r="K207" s="50"/>
      <c r="L207" s="50"/>
      <c r="M207" s="50"/>
      <c r="N207" s="50"/>
      <c r="O207" s="50"/>
      <c r="P207" s="50"/>
      <c r="Q207" s="50"/>
      <c r="R207" s="50"/>
      <c r="S207" s="50"/>
      <c r="T207" s="50"/>
      <c r="U207" s="50"/>
      <c r="V207" s="50"/>
      <c r="W207" s="50"/>
      <c r="X207" s="50"/>
      <c r="AA207" s="50"/>
    </row>
    <row r="208" spans="1:27" x14ac:dyDescent="0.3">
      <c r="A208" s="77"/>
      <c r="B208" s="50"/>
      <c r="C208" s="50"/>
      <c r="D208" s="50"/>
      <c r="E208" s="50"/>
      <c r="F208" s="50"/>
      <c r="G208" s="50"/>
      <c r="H208" s="50"/>
      <c r="I208" s="50"/>
      <c r="J208" s="50"/>
      <c r="K208" s="50"/>
      <c r="L208" s="50"/>
      <c r="M208" s="50"/>
      <c r="N208" s="50"/>
      <c r="O208" s="50"/>
      <c r="P208" s="50"/>
      <c r="Q208" s="50"/>
      <c r="R208" s="50"/>
      <c r="S208" s="50"/>
      <c r="T208" s="50"/>
      <c r="U208" s="50"/>
      <c r="V208" s="50"/>
      <c r="W208" s="50"/>
      <c r="X208" s="50"/>
      <c r="AA208" s="50"/>
    </row>
    <row r="209" spans="1:27" x14ac:dyDescent="0.3">
      <c r="A209" s="77"/>
      <c r="B209" s="50"/>
      <c r="C209" s="50"/>
      <c r="D209" s="50"/>
      <c r="E209" s="50"/>
      <c r="F209" s="50"/>
      <c r="G209" s="50"/>
      <c r="H209" s="50"/>
      <c r="I209" s="50"/>
      <c r="J209" s="50"/>
      <c r="K209" s="50"/>
      <c r="L209" s="50"/>
      <c r="M209" s="50"/>
      <c r="N209" s="50"/>
      <c r="O209" s="50"/>
      <c r="P209" s="50"/>
      <c r="Q209" s="50"/>
      <c r="R209" s="50"/>
      <c r="S209" s="50"/>
      <c r="T209" s="50"/>
      <c r="U209" s="50"/>
      <c r="V209" s="50"/>
      <c r="W209" s="50"/>
      <c r="X209" s="50"/>
      <c r="AA209" s="50"/>
    </row>
    <row r="210" spans="1:27" x14ac:dyDescent="0.3">
      <c r="A210" s="77"/>
      <c r="B210" s="50"/>
      <c r="C210" s="50"/>
      <c r="D210" s="50"/>
      <c r="E210" s="50"/>
      <c r="F210" s="50"/>
      <c r="G210" s="50"/>
      <c r="H210" s="50"/>
      <c r="I210" s="50"/>
      <c r="J210" s="50"/>
      <c r="K210" s="50"/>
      <c r="L210" s="50"/>
      <c r="M210" s="50"/>
      <c r="N210" s="50"/>
      <c r="O210" s="50"/>
      <c r="P210" s="50"/>
      <c r="Q210" s="50"/>
      <c r="R210" s="50"/>
      <c r="S210" s="50"/>
      <c r="T210" s="50"/>
      <c r="U210" s="50"/>
      <c r="V210" s="50"/>
      <c r="W210" s="50"/>
      <c r="X210" s="50"/>
      <c r="AA210" s="50"/>
    </row>
    <row r="211" spans="1:27" x14ac:dyDescent="0.3">
      <c r="A211" s="77"/>
      <c r="B211" s="50"/>
      <c r="C211" s="50"/>
      <c r="D211" s="50"/>
      <c r="E211" s="50"/>
      <c r="F211" s="50"/>
      <c r="G211" s="50"/>
      <c r="H211" s="50"/>
      <c r="I211" s="50"/>
      <c r="J211" s="50"/>
      <c r="K211" s="50"/>
      <c r="L211" s="50"/>
      <c r="M211" s="50"/>
      <c r="N211" s="50"/>
      <c r="O211" s="50"/>
      <c r="P211" s="50"/>
      <c r="Q211" s="50"/>
      <c r="R211" s="50"/>
      <c r="S211" s="50"/>
      <c r="T211" s="50"/>
      <c r="U211" s="50"/>
      <c r="V211" s="50"/>
      <c r="W211" s="50"/>
      <c r="X211" s="50"/>
      <c r="AA211" s="50"/>
    </row>
    <row r="212" spans="1:27" x14ac:dyDescent="0.3">
      <c r="A212" s="77"/>
      <c r="B212" s="50"/>
      <c r="C212" s="50"/>
      <c r="D212" s="50"/>
      <c r="E212" s="50"/>
      <c r="F212" s="50"/>
      <c r="G212" s="50"/>
      <c r="H212" s="50"/>
      <c r="I212" s="50"/>
      <c r="J212" s="50"/>
      <c r="K212" s="50"/>
      <c r="L212" s="50"/>
      <c r="M212" s="50"/>
      <c r="N212" s="50"/>
      <c r="O212" s="50"/>
      <c r="P212" s="50"/>
      <c r="Q212" s="50"/>
      <c r="R212" s="50"/>
      <c r="S212" s="50"/>
      <c r="T212" s="50"/>
      <c r="U212" s="50"/>
      <c r="V212" s="50"/>
      <c r="W212" s="50"/>
      <c r="X212" s="50"/>
      <c r="AA212" s="50"/>
    </row>
    <row r="213" spans="1:27" x14ac:dyDescent="0.3">
      <c r="A213" s="77"/>
      <c r="B213" s="50"/>
      <c r="C213" s="50"/>
      <c r="D213" s="50"/>
      <c r="E213" s="50"/>
      <c r="F213" s="50"/>
      <c r="G213" s="50"/>
      <c r="H213" s="50"/>
      <c r="I213" s="50"/>
      <c r="J213" s="50"/>
      <c r="K213" s="50"/>
      <c r="L213" s="50"/>
      <c r="M213" s="50"/>
      <c r="N213" s="50"/>
      <c r="O213" s="50"/>
      <c r="P213" s="50"/>
      <c r="Q213" s="50"/>
      <c r="R213" s="50"/>
      <c r="S213" s="50"/>
      <c r="T213" s="50"/>
      <c r="U213" s="50"/>
      <c r="V213" s="50"/>
      <c r="W213" s="50"/>
      <c r="X213" s="50"/>
      <c r="AA213" s="50"/>
    </row>
    <row r="214" spans="1:27" x14ac:dyDescent="0.3">
      <c r="A214" s="77"/>
      <c r="B214" s="50"/>
      <c r="C214" s="50"/>
      <c r="D214" s="50"/>
      <c r="E214" s="50"/>
      <c r="F214" s="50"/>
      <c r="G214" s="50"/>
      <c r="H214" s="50"/>
      <c r="I214" s="50"/>
      <c r="J214" s="50"/>
      <c r="K214" s="50"/>
      <c r="L214" s="50"/>
      <c r="M214" s="50"/>
      <c r="N214" s="50"/>
      <c r="O214" s="50"/>
      <c r="P214" s="50"/>
      <c r="Q214" s="50"/>
      <c r="R214" s="50"/>
      <c r="S214" s="50"/>
      <c r="T214" s="50"/>
      <c r="U214" s="50"/>
      <c r="V214" s="50"/>
      <c r="W214" s="50"/>
      <c r="X214" s="50"/>
      <c r="AA214" s="50"/>
    </row>
    <row r="215" spans="1:27" x14ac:dyDescent="0.3">
      <c r="A215" s="77"/>
      <c r="B215" s="50"/>
      <c r="C215" s="50"/>
      <c r="D215" s="50"/>
      <c r="E215" s="50"/>
      <c r="F215" s="50"/>
      <c r="G215" s="50"/>
      <c r="H215" s="50"/>
      <c r="I215" s="50"/>
      <c r="J215" s="50"/>
      <c r="K215" s="50"/>
      <c r="L215" s="50"/>
      <c r="M215" s="50"/>
      <c r="N215" s="50"/>
      <c r="O215" s="50"/>
      <c r="P215" s="50"/>
      <c r="Q215" s="50"/>
      <c r="R215" s="50"/>
      <c r="S215" s="50"/>
      <c r="T215" s="50"/>
      <c r="U215" s="50"/>
      <c r="V215" s="50"/>
      <c r="W215" s="50"/>
      <c r="X215" s="50"/>
      <c r="AA215" s="50"/>
    </row>
    <row r="216" spans="1:27" x14ac:dyDescent="0.3">
      <c r="A216" s="77"/>
      <c r="B216" s="50"/>
      <c r="C216" s="50"/>
      <c r="D216" s="50"/>
      <c r="E216" s="50"/>
      <c r="F216" s="50"/>
      <c r="G216" s="50"/>
      <c r="H216" s="50"/>
      <c r="I216" s="50"/>
      <c r="J216" s="50"/>
      <c r="K216" s="50"/>
      <c r="L216" s="50"/>
      <c r="M216" s="50"/>
      <c r="N216" s="50"/>
      <c r="O216" s="50"/>
      <c r="P216" s="50"/>
      <c r="Q216" s="50"/>
      <c r="R216" s="50"/>
      <c r="S216" s="50"/>
      <c r="T216" s="50"/>
      <c r="U216" s="50"/>
      <c r="V216" s="50"/>
      <c r="W216" s="50"/>
      <c r="X216" s="50"/>
      <c r="AA216" s="50"/>
    </row>
    <row r="217" spans="1:27" x14ac:dyDescent="0.3">
      <c r="A217" s="77"/>
      <c r="B217" s="50"/>
      <c r="C217" s="50"/>
      <c r="D217" s="50"/>
      <c r="E217" s="50"/>
      <c r="F217" s="50"/>
      <c r="G217" s="50"/>
      <c r="H217" s="50"/>
      <c r="I217" s="50"/>
      <c r="J217" s="50"/>
      <c r="K217" s="50"/>
      <c r="L217" s="50"/>
      <c r="M217" s="50"/>
      <c r="N217" s="50"/>
      <c r="O217" s="50"/>
      <c r="P217" s="50"/>
      <c r="Q217" s="50"/>
      <c r="R217" s="50"/>
      <c r="S217" s="50"/>
      <c r="T217" s="50"/>
      <c r="U217" s="50"/>
      <c r="V217" s="50"/>
      <c r="W217" s="50"/>
      <c r="X217" s="50"/>
      <c r="AA217" s="50"/>
    </row>
    <row r="218" spans="1:27" x14ac:dyDescent="0.3">
      <c r="A218" s="77"/>
      <c r="B218" s="50"/>
      <c r="C218" s="50"/>
      <c r="D218" s="50"/>
      <c r="E218" s="50"/>
      <c r="F218" s="50"/>
      <c r="G218" s="50"/>
      <c r="H218" s="50"/>
      <c r="I218" s="50"/>
      <c r="J218" s="50"/>
      <c r="K218" s="50"/>
      <c r="L218" s="50"/>
      <c r="M218" s="50"/>
      <c r="N218" s="50"/>
      <c r="O218" s="50"/>
      <c r="P218" s="50"/>
      <c r="Q218" s="50"/>
      <c r="R218" s="50"/>
      <c r="S218" s="50"/>
      <c r="T218" s="50"/>
      <c r="U218" s="50"/>
      <c r="V218" s="50"/>
      <c r="W218" s="50"/>
      <c r="X218" s="50"/>
      <c r="AA218" s="50"/>
    </row>
    <row r="219" spans="1:27" x14ac:dyDescent="0.3">
      <c r="A219" s="77"/>
      <c r="B219" s="50"/>
      <c r="C219" s="50"/>
      <c r="D219" s="50"/>
      <c r="E219" s="50"/>
      <c r="F219" s="50"/>
      <c r="G219" s="50"/>
      <c r="H219" s="50"/>
      <c r="I219" s="50"/>
      <c r="J219" s="50"/>
      <c r="K219" s="50"/>
      <c r="L219" s="50"/>
      <c r="M219" s="50"/>
      <c r="N219" s="50"/>
      <c r="O219" s="50"/>
      <c r="P219" s="50"/>
      <c r="Q219" s="50"/>
      <c r="R219" s="50"/>
      <c r="S219" s="50"/>
      <c r="T219" s="50"/>
      <c r="U219" s="50"/>
      <c r="V219" s="50"/>
      <c r="W219" s="50"/>
      <c r="X219" s="50"/>
      <c r="AA219" s="50"/>
    </row>
    <row r="220" spans="1:27" x14ac:dyDescent="0.3">
      <c r="A220" s="77"/>
      <c r="B220" s="50"/>
      <c r="C220" s="50"/>
      <c r="D220" s="50"/>
      <c r="E220" s="50"/>
      <c r="F220" s="50"/>
      <c r="G220" s="50"/>
      <c r="H220" s="50"/>
      <c r="I220" s="50"/>
      <c r="J220" s="50"/>
      <c r="K220" s="50"/>
      <c r="L220" s="50"/>
      <c r="M220" s="50"/>
      <c r="N220" s="50"/>
      <c r="O220" s="50"/>
      <c r="P220" s="50"/>
      <c r="Q220" s="50"/>
      <c r="R220" s="50"/>
      <c r="S220" s="50"/>
      <c r="T220" s="50"/>
      <c r="U220" s="50"/>
      <c r="V220" s="50"/>
      <c r="W220" s="50"/>
      <c r="X220" s="50"/>
      <c r="AA220" s="50"/>
    </row>
    <row r="221" spans="1:27" x14ac:dyDescent="0.3">
      <c r="A221" s="77"/>
      <c r="B221" s="50"/>
      <c r="C221" s="50"/>
      <c r="D221" s="50"/>
      <c r="E221" s="50"/>
      <c r="F221" s="50"/>
      <c r="G221" s="50"/>
      <c r="H221" s="50"/>
      <c r="I221" s="50"/>
      <c r="J221" s="50"/>
      <c r="K221" s="50"/>
      <c r="L221" s="50"/>
      <c r="M221" s="50"/>
      <c r="N221" s="50"/>
      <c r="O221" s="50"/>
      <c r="P221" s="50"/>
      <c r="Q221" s="50"/>
      <c r="R221" s="50"/>
      <c r="S221" s="50"/>
      <c r="T221" s="50"/>
      <c r="U221" s="50"/>
      <c r="V221" s="50"/>
      <c r="W221" s="50"/>
      <c r="X221" s="50"/>
      <c r="AA221" s="50"/>
    </row>
    <row r="222" spans="1:27" x14ac:dyDescent="0.3">
      <c r="A222" s="77"/>
      <c r="B222" s="50"/>
      <c r="C222" s="50"/>
      <c r="D222" s="50"/>
      <c r="E222" s="50"/>
      <c r="F222" s="50"/>
      <c r="G222" s="50"/>
      <c r="H222" s="50"/>
      <c r="I222" s="50"/>
      <c r="J222" s="50"/>
      <c r="K222" s="50"/>
      <c r="L222" s="50"/>
      <c r="M222" s="50"/>
      <c r="N222" s="50"/>
      <c r="O222" s="50"/>
      <c r="P222" s="50"/>
      <c r="Q222" s="50"/>
      <c r="R222" s="50"/>
      <c r="S222" s="50"/>
      <c r="T222" s="50"/>
      <c r="U222" s="50"/>
      <c r="V222" s="50"/>
      <c r="W222" s="50"/>
      <c r="X222" s="50"/>
      <c r="AA222" s="50"/>
    </row>
    <row r="223" spans="1:27" x14ac:dyDescent="0.3">
      <c r="A223" s="77"/>
      <c r="B223" s="50"/>
      <c r="C223" s="50"/>
      <c r="D223" s="50"/>
      <c r="E223" s="50"/>
      <c r="F223" s="50"/>
      <c r="G223" s="50"/>
      <c r="H223" s="50"/>
      <c r="I223" s="50"/>
      <c r="J223" s="50"/>
      <c r="K223" s="50"/>
      <c r="L223" s="50"/>
      <c r="M223" s="50"/>
      <c r="N223" s="50"/>
      <c r="O223" s="50"/>
      <c r="P223" s="50"/>
      <c r="Q223" s="50"/>
      <c r="R223" s="50"/>
      <c r="S223" s="50"/>
      <c r="T223" s="50"/>
      <c r="U223" s="50"/>
      <c r="V223" s="50"/>
      <c r="W223" s="50"/>
      <c r="X223" s="50"/>
      <c r="AA223" s="50"/>
    </row>
    <row r="224" spans="1:27" x14ac:dyDescent="0.3">
      <c r="A224" s="77"/>
      <c r="B224" s="50"/>
      <c r="C224" s="50"/>
      <c r="D224" s="50"/>
      <c r="E224" s="50"/>
      <c r="F224" s="50"/>
      <c r="G224" s="50"/>
      <c r="H224" s="50"/>
      <c r="I224" s="50"/>
      <c r="J224" s="50"/>
      <c r="K224" s="50"/>
      <c r="L224" s="50"/>
      <c r="M224" s="50"/>
      <c r="N224" s="50"/>
      <c r="O224" s="50"/>
      <c r="P224" s="50"/>
      <c r="Q224" s="50"/>
      <c r="R224" s="50"/>
      <c r="S224" s="50"/>
      <c r="T224" s="50"/>
      <c r="U224" s="50"/>
      <c r="V224" s="50"/>
      <c r="W224" s="50"/>
      <c r="X224" s="50"/>
      <c r="AA224" s="50"/>
    </row>
    <row r="225" spans="1:27" x14ac:dyDescent="0.3">
      <c r="A225" s="77"/>
      <c r="B225" s="50"/>
      <c r="C225" s="50"/>
      <c r="D225" s="50"/>
      <c r="E225" s="50"/>
      <c r="F225" s="50"/>
      <c r="G225" s="50"/>
      <c r="H225" s="50"/>
      <c r="I225" s="50"/>
      <c r="J225" s="50"/>
      <c r="K225" s="50"/>
      <c r="L225" s="50"/>
      <c r="M225" s="50"/>
      <c r="N225" s="50"/>
      <c r="O225" s="50"/>
      <c r="P225" s="50"/>
      <c r="Q225" s="50"/>
      <c r="R225" s="50"/>
      <c r="S225" s="50"/>
      <c r="T225" s="50"/>
      <c r="U225" s="50"/>
      <c r="V225" s="50"/>
      <c r="W225" s="50"/>
      <c r="X225" s="50"/>
      <c r="AA225" s="50"/>
    </row>
    <row r="226" spans="1:27" x14ac:dyDescent="0.3">
      <c r="A226" s="77"/>
      <c r="B226" s="50"/>
      <c r="C226" s="50"/>
      <c r="D226" s="50"/>
      <c r="E226" s="50"/>
      <c r="F226" s="50"/>
      <c r="G226" s="50"/>
      <c r="H226" s="50"/>
      <c r="I226" s="50"/>
      <c r="J226" s="50"/>
      <c r="K226" s="50"/>
      <c r="L226" s="50"/>
      <c r="M226" s="50"/>
      <c r="N226" s="50"/>
      <c r="O226" s="50"/>
      <c r="P226" s="50"/>
      <c r="Q226" s="50"/>
      <c r="R226" s="50"/>
      <c r="S226" s="50"/>
      <c r="T226" s="50"/>
      <c r="U226" s="50"/>
      <c r="V226" s="50"/>
      <c r="W226" s="50"/>
      <c r="X226" s="50"/>
      <c r="AA226" s="50"/>
    </row>
    <row r="227" spans="1:27" x14ac:dyDescent="0.3">
      <c r="A227" s="77"/>
      <c r="B227" s="50"/>
      <c r="C227" s="50"/>
      <c r="D227" s="50"/>
      <c r="E227" s="50"/>
      <c r="F227" s="50"/>
      <c r="G227" s="50"/>
      <c r="H227" s="50"/>
      <c r="I227" s="50"/>
      <c r="J227" s="50"/>
      <c r="K227" s="50"/>
      <c r="L227" s="50"/>
      <c r="M227" s="50"/>
      <c r="N227" s="50"/>
      <c r="O227" s="50"/>
      <c r="P227" s="50"/>
      <c r="Q227" s="50"/>
      <c r="R227" s="50"/>
      <c r="S227" s="50"/>
      <c r="T227" s="50"/>
      <c r="U227" s="50"/>
      <c r="V227" s="50"/>
      <c r="W227" s="50"/>
      <c r="X227" s="50"/>
      <c r="AA227" s="50"/>
    </row>
    <row r="228" spans="1:27" x14ac:dyDescent="0.3">
      <c r="A228" s="77"/>
      <c r="B228" s="50"/>
      <c r="C228" s="50"/>
      <c r="D228" s="50"/>
      <c r="E228" s="50"/>
      <c r="F228" s="50"/>
      <c r="G228" s="50"/>
      <c r="H228" s="50"/>
      <c r="I228" s="50"/>
      <c r="J228" s="50"/>
      <c r="K228" s="50"/>
      <c r="L228" s="50"/>
      <c r="M228" s="50"/>
      <c r="N228" s="50"/>
      <c r="O228" s="50"/>
      <c r="P228" s="50"/>
      <c r="Q228" s="50"/>
      <c r="R228" s="50"/>
      <c r="S228" s="50"/>
      <c r="T228" s="50"/>
      <c r="U228" s="50"/>
      <c r="V228" s="50"/>
      <c r="W228" s="50"/>
      <c r="X228" s="50"/>
      <c r="AA228" s="50"/>
    </row>
    <row r="229" spans="1:27" x14ac:dyDescent="0.3">
      <c r="A229" s="77"/>
      <c r="B229" s="50"/>
      <c r="C229" s="50"/>
      <c r="D229" s="50"/>
      <c r="E229" s="50"/>
      <c r="F229" s="50"/>
      <c r="G229" s="50"/>
      <c r="H229" s="50"/>
      <c r="I229" s="50"/>
      <c r="J229" s="50"/>
      <c r="K229" s="50"/>
      <c r="L229" s="50"/>
      <c r="M229" s="50"/>
      <c r="N229" s="50"/>
      <c r="O229" s="50"/>
      <c r="P229" s="50"/>
      <c r="Q229" s="50"/>
      <c r="R229" s="50"/>
      <c r="S229" s="50"/>
      <c r="T229" s="50"/>
      <c r="U229" s="50"/>
      <c r="V229" s="50"/>
      <c r="W229" s="50"/>
      <c r="X229" s="50"/>
      <c r="AA229" s="50"/>
    </row>
    <row r="230" spans="1:27" x14ac:dyDescent="0.3">
      <c r="A230" s="77"/>
      <c r="B230" s="50"/>
      <c r="C230" s="50"/>
      <c r="D230" s="50"/>
      <c r="E230" s="50"/>
      <c r="F230" s="50"/>
      <c r="G230" s="50"/>
      <c r="H230" s="50"/>
      <c r="I230" s="50"/>
      <c r="J230" s="50"/>
      <c r="K230" s="50"/>
      <c r="L230" s="50"/>
      <c r="M230" s="50"/>
      <c r="N230" s="50"/>
      <c r="O230" s="50"/>
      <c r="P230" s="50"/>
      <c r="Q230" s="50"/>
      <c r="R230" s="50"/>
      <c r="S230" s="50"/>
      <c r="T230" s="50"/>
      <c r="U230" s="50"/>
      <c r="V230" s="50"/>
      <c r="W230" s="50"/>
      <c r="X230" s="50"/>
      <c r="AA230" s="50"/>
    </row>
    <row r="231" spans="1:27" x14ac:dyDescent="0.3">
      <c r="A231" s="77"/>
      <c r="B231" s="50"/>
      <c r="C231" s="50"/>
      <c r="D231" s="50"/>
      <c r="E231" s="50"/>
      <c r="F231" s="50"/>
      <c r="G231" s="50"/>
      <c r="H231" s="50"/>
      <c r="I231" s="50"/>
      <c r="J231" s="50"/>
      <c r="K231" s="50"/>
      <c r="L231" s="50"/>
      <c r="M231" s="50"/>
      <c r="N231" s="50"/>
      <c r="O231" s="50"/>
      <c r="P231" s="50"/>
      <c r="Q231" s="50"/>
      <c r="R231" s="50"/>
      <c r="S231" s="50"/>
      <c r="T231" s="50"/>
      <c r="U231" s="50"/>
      <c r="V231" s="50"/>
      <c r="W231" s="50"/>
      <c r="X231" s="50"/>
      <c r="AA231" s="50"/>
    </row>
    <row r="232" spans="1:27" x14ac:dyDescent="0.3">
      <c r="A232" s="77"/>
      <c r="B232" s="50"/>
      <c r="C232" s="50"/>
      <c r="D232" s="50"/>
      <c r="E232" s="50"/>
      <c r="F232" s="50"/>
      <c r="G232" s="50"/>
      <c r="H232" s="50"/>
      <c r="I232" s="50"/>
      <c r="J232" s="50"/>
      <c r="K232" s="50"/>
      <c r="L232" s="50"/>
      <c r="M232" s="50"/>
      <c r="N232" s="50"/>
      <c r="O232" s="50"/>
      <c r="P232" s="50"/>
      <c r="Q232" s="50"/>
      <c r="R232" s="50"/>
      <c r="S232" s="50"/>
      <c r="T232" s="50"/>
      <c r="U232" s="50"/>
      <c r="V232" s="50"/>
      <c r="W232" s="50"/>
      <c r="X232" s="50"/>
      <c r="AA232" s="50"/>
    </row>
    <row r="233" spans="1:27" x14ac:dyDescent="0.3">
      <c r="A233" s="77"/>
      <c r="B233" s="50"/>
      <c r="C233" s="50"/>
      <c r="D233" s="50"/>
      <c r="E233" s="50"/>
      <c r="F233" s="50"/>
      <c r="G233" s="50"/>
      <c r="H233" s="50"/>
      <c r="I233" s="50"/>
      <c r="J233" s="50"/>
      <c r="K233" s="50"/>
      <c r="L233" s="50"/>
      <c r="M233" s="50"/>
      <c r="N233" s="50"/>
      <c r="O233" s="50"/>
      <c r="P233" s="50"/>
      <c r="Q233" s="50"/>
      <c r="R233" s="50"/>
      <c r="S233" s="50"/>
      <c r="T233" s="50"/>
      <c r="U233" s="50"/>
      <c r="V233" s="50"/>
      <c r="W233" s="50"/>
      <c r="X233" s="50"/>
      <c r="AA233" s="50"/>
    </row>
    <row r="234" spans="1:27" x14ac:dyDescent="0.3">
      <c r="A234" s="77"/>
      <c r="B234" s="50"/>
      <c r="C234" s="50"/>
      <c r="D234" s="50"/>
      <c r="E234" s="50"/>
      <c r="F234" s="50"/>
      <c r="G234" s="50"/>
      <c r="H234" s="50"/>
      <c r="I234" s="50"/>
      <c r="J234" s="50"/>
      <c r="K234" s="50"/>
      <c r="L234" s="50"/>
      <c r="M234" s="50"/>
      <c r="N234" s="50"/>
      <c r="O234" s="50"/>
      <c r="P234" s="50"/>
      <c r="Q234" s="50"/>
      <c r="R234" s="50"/>
      <c r="S234" s="50"/>
      <c r="T234" s="50"/>
      <c r="U234" s="50"/>
      <c r="V234" s="50"/>
      <c r="W234" s="50"/>
      <c r="X234" s="50"/>
      <c r="AA234" s="50"/>
    </row>
    <row r="235" spans="1:27" x14ac:dyDescent="0.3">
      <c r="A235" s="77"/>
      <c r="B235" s="50"/>
      <c r="C235" s="50"/>
      <c r="D235" s="50"/>
      <c r="E235" s="50"/>
      <c r="F235" s="50"/>
      <c r="G235" s="50"/>
      <c r="H235" s="50"/>
      <c r="I235" s="50"/>
      <c r="J235" s="50"/>
      <c r="K235" s="50"/>
      <c r="L235" s="50"/>
      <c r="M235" s="50"/>
      <c r="N235" s="50"/>
      <c r="O235" s="50"/>
      <c r="P235" s="50"/>
      <c r="Q235" s="50"/>
      <c r="R235" s="50"/>
      <c r="S235" s="50"/>
      <c r="T235" s="50"/>
      <c r="U235" s="50"/>
      <c r="V235" s="50"/>
      <c r="W235" s="50"/>
      <c r="X235" s="50"/>
      <c r="AA235" s="50"/>
    </row>
    <row r="236" spans="1:27" x14ac:dyDescent="0.3">
      <c r="A236" s="77"/>
      <c r="B236" s="50"/>
      <c r="C236" s="50"/>
      <c r="D236" s="50"/>
      <c r="E236" s="50"/>
      <c r="F236" s="50"/>
      <c r="G236" s="50"/>
      <c r="H236" s="50"/>
      <c r="I236" s="50"/>
      <c r="J236" s="50"/>
      <c r="K236" s="50"/>
      <c r="L236" s="50"/>
      <c r="M236" s="50"/>
      <c r="N236" s="50"/>
      <c r="O236" s="50"/>
      <c r="P236" s="50"/>
      <c r="Q236" s="50"/>
      <c r="R236" s="50"/>
      <c r="S236" s="50"/>
      <c r="T236" s="50"/>
      <c r="U236" s="50"/>
      <c r="V236" s="50"/>
      <c r="W236" s="50"/>
      <c r="X236" s="50"/>
      <c r="AA236" s="50"/>
    </row>
    <row r="237" spans="1:27" x14ac:dyDescent="0.3">
      <c r="A237" s="77"/>
      <c r="B237" s="50"/>
      <c r="C237" s="50"/>
      <c r="D237" s="50"/>
      <c r="E237" s="50"/>
      <c r="F237" s="50"/>
      <c r="G237" s="50"/>
      <c r="H237" s="50"/>
      <c r="I237" s="50"/>
      <c r="J237" s="50"/>
      <c r="K237" s="50"/>
      <c r="L237" s="50"/>
      <c r="M237" s="50"/>
      <c r="N237" s="50"/>
      <c r="O237" s="50"/>
      <c r="P237" s="50"/>
      <c r="Q237" s="50"/>
      <c r="R237" s="50"/>
      <c r="S237" s="50"/>
      <c r="T237" s="50"/>
      <c r="U237" s="50"/>
      <c r="V237" s="50"/>
      <c r="W237" s="50"/>
      <c r="X237" s="50"/>
      <c r="AA237" s="50"/>
    </row>
    <row r="238" spans="1:27" x14ac:dyDescent="0.3">
      <c r="A238" s="77"/>
      <c r="B238" s="50"/>
      <c r="C238" s="50"/>
      <c r="D238" s="50"/>
      <c r="E238" s="50"/>
      <c r="F238" s="50"/>
      <c r="G238" s="50"/>
      <c r="H238" s="50"/>
      <c r="I238" s="50"/>
      <c r="J238" s="50"/>
      <c r="K238" s="50"/>
      <c r="L238" s="50"/>
      <c r="M238" s="50"/>
      <c r="N238" s="50"/>
      <c r="O238" s="50"/>
      <c r="P238" s="50"/>
      <c r="Q238" s="50"/>
      <c r="R238" s="50"/>
      <c r="S238" s="50"/>
      <c r="T238" s="50"/>
      <c r="U238" s="50"/>
      <c r="V238" s="50"/>
      <c r="W238" s="50"/>
      <c r="X238" s="50"/>
      <c r="AA238" s="50"/>
    </row>
    <row r="239" spans="1:27" x14ac:dyDescent="0.3">
      <c r="A239" s="77"/>
      <c r="B239" s="50"/>
      <c r="C239" s="50"/>
      <c r="D239" s="50"/>
      <c r="E239" s="50"/>
      <c r="F239" s="50"/>
      <c r="G239" s="50"/>
      <c r="H239" s="50"/>
      <c r="I239" s="50"/>
      <c r="J239" s="50"/>
      <c r="K239" s="50"/>
      <c r="L239" s="50"/>
      <c r="M239" s="50"/>
      <c r="N239" s="50"/>
      <c r="O239" s="50"/>
      <c r="P239" s="50"/>
      <c r="Q239" s="50"/>
      <c r="R239" s="50"/>
      <c r="S239" s="50"/>
      <c r="T239" s="50"/>
      <c r="U239" s="50"/>
      <c r="V239" s="50"/>
      <c r="W239" s="50"/>
      <c r="X239" s="50"/>
      <c r="AA239" s="50"/>
    </row>
    <row r="240" spans="1:27" x14ac:dyDescent="0.3">
      <c r="A240" s="77"/>
      <c r="B240" s="50"/>
      <c r="C240" s="50"/>
      <c r="D240" s="50"/>
      <c r="E240" s="50"/>
      <c r="F240" s="50"/>
      <c r="G240" s="50"/>
      <c r="H240" s="50"/>
      <c r="I240" s="50"/>
      <c r="J240" s="50"/>
      <c r="K240" s="50"/>
      <c r="L240" s="50"/>
      <c r="M240" s="50"/>
      <c r="N240" s="50"/>
      <c r="O240" s="50"/>
      <c r="P240" s="50"/>
      <c r="Q240" s="50"/>
      <c r="R240" s="50"/>
      <c r="S240" s="50"/>
      <c r="T240" s="50"/>
      <c r="U240" s="50"/>
      <c r="V240" s="50"/>
      <c r="W240" s="50"/>
      <c r="X240" s="50"/>
      <c r="AA240" s="50"/>
    </row>
    <row r="241" spans="1:27" x14ac:dyDescent="0.3">
      <c r="A241" s="77"/>
      <c r="B241" s="50"/>
      <c r="C241" s="50"/>
      <c r="D241" s="50"/>
      <c r="E241" s="50"/>
      <c r="F241" s="50"/>
      <c r="G241" s="50"/>
      <c r="H241" s="50"/>
      <c r="I241" s="50"/>
      <c r="J241" s="50"/>
      <c r="K241" s="50"/>
      <c r="L241" s="50"/>
      <c r="M241" s="50"/>
      <c r="N241" s="50"/>
      <c r="O241" s="50"/>
      <c r="P241" s="50"/>
      <c r="Q241" s="50"/>
      <c r="R241" s="50"/>
      <c r="S241" s="50"/>
      <c r="T241" s="50"/>
      <c r="U241" s="50"/>
      <c r="V241" s="50"/>
      <c r="W241" s="50"/>
      <c r="X241" s="50"/>
      <c r="AA241" s="50"/>
    </row>
    <row r="242" spans="1:27" x14ac:dyDescent="0.3">
      <c r="A242" s="77"/>
      <c r="B242" s="50"/>
      <c r="C242" s="50"/>
      <c r="D242" s="50"/>
      <c r="E242" s="50"/>
      <c r="F242" s="50"/>
      <c r="G242" s="50"/>
      <c r="H242" s="50"/>
      <c r="I242" s="50"/>
      <c r="J242" s="50"/>
      <c r="K242" s="50"/>
      <c r="L242" s="50"/>
      <c r="M242" s="50"/>
      <c r="N242" s="50"/>
      <c r="O242" s="50"/>
      <c r="P242" s="50"/>
      <c r="Q242" s="50"/>
      <c r="R242" s="50"/>
      <c r="S242" s="50"/>
      <c r="T242" s="50"/>
      <c r="U242" s="50"/>
      <c r="V242" s="50"/>
      <c r="W242" s="50"/>
      <c r="X242" s="50"/>
      <c r="AA242" s="50"/>
    </row>
    <row r="243" spans="1:27" x14ac:dyDescent="0.3">
      <c r="A243" s="77"/>
      <c r="B243" s="50"/>
      <c r="C243" s="50"/>
      <c r="D243" s="50"/>
      <c r="E243" s="50"/>
      <c r="F243" s="50"/>
      <c r="G243" s="50"/>
      <c r="H243" s="50"/>
      <c r="I243" s="50"/>
      <c r="J243" s="50"/>
      <c r="K243" s="50"/>
      <c r="L243" s="50"/>
      <c r="M243" s="50"/>
      <c r="N243" s="50"/>
      <c r="O243" s="50"/>
      <c r="P243" s="50"/>
      <c r="Q243" s="50"/>
      <c r="R243" s="50"/>
      <c r="S243" s="50"/>
      <c r="T243" s="50"/>
      <c r="U243" s="50"/>
      <c r="V243" s="50"/>
      <c r="W243" s="50"/>
      <c r="X243" s="50"/>
      <c r="AA243" s="50"/>
    </row>
    <row r="244" spans="1:27" x14ac:dyDescent="0.3">
      <c r="A244" s="77"/>
      <c r="B244" s="50"/>
      <c r="C244" s="50"/>
      <c r="D244" s="50"/>
      <c r="E244" s="50"/>
      <c r="F244" s="50"/>
      <c r="G244" s="50"/>
      <c r="H244" s="50"/>
      <c r="I244" s="50"/>
      <c r="J244" s="50"/>
      <c r="K244" s="50"/>
      <c r="L244" s="50"/>
      <c r="M244" s="50"/>
      <c r="N244" s="50"/>
      <c r="O244" s="50"/>
      <c r="P244" s="50"/>
      <c r="Q244" s="50"/>
      <c r="R244" s="50"/>
      <c r="S244" s="50"/>
      <c r="T244" s="50"/>
      <c r="U244" s="50"/>
      <c r="V244" s="50"/>
      <c r="W244" s="50"/>
      <c r="X244" s="50"/>
      <c r="AA244" s="50"/>
    </row>
    <row r="245" spans="1:27" x14ac:dyDescent="0.3">
      <c r="A245" s="77"/>
      <c r="B245" s="50"/>
      <c r="C245" s="50"/>
      <c r="D245" s="50"/>
      <c r="E245" s="50"/>
      <c r="F245" s="50"/>
      <c r="G245" s="50"/>
      <c r="H245" s="50"/>
      <c r="I245" s="50"/>
      <c r="J245" s="50"/>
      <c r="K245" s="50"/>
      <c r="L245" s="50"/>
      <c r="M245" s="50"/>
      <c r="N245" s="50"/>
      <c r="O245" s="50"/>
      <c r="P245" s="50"/>
      <c r="Q245" s="50"/>
      <c r="R245" s="50"/>
      <c r="S245" s="50"/>
      <c r="T245" s="50"/>
      <c r="U245" s="50"/>
      <c r="V245" s="50"/>
      <c r="W245" s="50"/>
      <c r="X245" s="50"/>
      <c r="AA245" s="50"/>
    </row>
    <row r="246" spans="1:27" x14ac:dyDescent="0.3">
      <c r="A246" s="77"/>
      <c r="B246" s="50"/>
      <c r="C246" s="50"/>
      <c r="D246" s="50"/>
      <c r="E246" s="50"/>
      <c r="F246" s="50"/>
      <c r="G246" s="50"/>
      <c r="H246" s="50"/>
      <c r="I246" s="50"/>
      <c r="J246" s="50"/>
      <c r="K246" s="50"/>
      <c r="L246" s="50"/>
      <c r="M246" s="50"/>
      <c r="N246" s="50"/>
      <c r="O246" s="50"/>
      <c r="P246" s="50"/>
      <c r="Q246" s="50"/>
      <c r="R246" s="50"/>
      <c r="S246" s="50"/>
      <c r="T246" s="50"/>
      <c r="U246" s="50"/>
      <c r="V246" s="50"/>
      <c r="W246" s="50"/>
      <c r="X246" s="50"/>
      <c r="AA246" s="50"/>
    </row>
    <row r="247" spans="1:27" x14ac:dyDescent="0.3">
      <c r="A247" s="77"/>
      <c r="B247" s="50"/>
      <c r="C247" s="50"/>
      <c r="D247" s="50"/>
      <c r="E247" s="50"/>
      <c r="F247" s="50"/>
      <c r="G247" s="50"/>
      <c r="H247" s="50"/>
      <c r="I247" s="50"/>
      <c r="J247" s="50"/>
      <c r="K247" s="50"/>
      <c r="L247" s="50"/>
      <c r="M247" s="50"/>
      <c r="N247" s="50"/>
      <c r="O247" s="50"/>
      <c r="P247" s="50"/>
      <c r="Q247" s="50"/>
      <c r="R247" s="50"/>
      <c r="S247" s="50"/>
      <c r="T247" s="50"/>
      <c r="U247" s="50"/>
      <c r="V247" s="50"/>
      <c r="W247" s="50"/>
      <c r="X247" s="50"/>
      <c r="AA247" s="50"/>
    </row>
    <row r="248" spans="1:27" x14ac:dyDescent="0.3">
      <c r="A248" s="77"/>
      <c r="B248" s="50"/>
      <c r="C248" s="50"/>
      <c r="D248" s="50"/>
      <c r="E248" s="50"/>
      <c r="F248" s="50"/>
      <c r="G248" s="50"/>
      <c r="H248" s="50"/>
      <c r="I248" s="50"/>
      <c r="J248" s="50"/>
      <c r="K248" s="50"/>
      <c r="L248" s="50"/>
      <c r="M248" s="50"/>
      <c r="N248" s="50"/>
      <c r="O248" s="50"/>
      <c r="P248" s="50"/>
      <c r="Q248" s="50"/>
      <c r="R248" s="50"/>
      <c r="S248" s="50"/>
      <c r="T248" s="50"/>
      <c r="U248" s="50"/>
      <c r="V248" s="50"/>
      <c r="W248" s="50"/>
      <c r="X248" s="50"/>
      <c r="AA248" s="50"/>
    </row>
    <row r="249" spans="1:27" x14ac:dyDescent="0.3">
      <c r="A249" s="77"/>
      <c r="B249" s="50"/>
      <c r="C249" s="50"/>
      <c r="D249" s="50"/>
      <c r="E249" s="50"/>
      <c r="F249" s="50"/>
      <c r="G249" s="50"/>
      <c r="H249" s="50"/>
      <c r="I249" s="50"/>
      <c r="J249" s="50"/>
      <c r="K249" s="50"/>
      <c r="L249" s="50"/>
      <c r="M249" s="50"/>
      <c r="N249" s="50"/>
      <c r="O249" s="50"/>
      <c r="P249" s="50"/>
      <c r="Q249" s="50"/>
      <c r="R249" s="50"/>
      <c r="S249" s="50"/>
      <c r="T249" s="50"/>
      <c r="U249" s="50"/>
      <c r="V249" s="50"/>
      <c r="W249" s="50"/>
      <c r="X249" s="50"/>
      <c r="AA249" s="50"/>
    </row>
    <row r="250" spans="1:27" x14ac:dyDescent="0.3">
      <c r="A250" s="77"/>
      <c r="B250" s="50"/>
      <c r="C250" s="50"/>
      <c r="D250" s="50"/>
      <c r="E250" s="50"/>
      <c r="F250" s="50"/>
      <c r="G250" s="50"/>
      <c r="H250" s="50"/>
      <c r="I250" s="50"/>
      <c r="J250" s="50"/>
      <c r="K250" s="50"/>
      <c r="L250" s="50"/>
      <c r="M250" s="50"/>
      <c r="N250" s="50"/>
      <c r="O250" s="50"/>
      <c r="P250" s="50"/>
      <c r="Q250" s="50"/>
      <c r="R250" s="50"/>
      <c r="S250" s="50"/>
      <c r="T250" s="50"/>
      <c r="U250" s="50"/>
      <c r="V250" s="50"/>
      <c r="W250" s="50"/>
      <c r="X250" s="50"/>
      <c r="AA250" s="50"/>
    </row>
    <row r="251" spans="1:27" x14ac:dyDescent="0.3">
      <c r="A251" s="77"/>
      <c r="B251" s="50"/>
      <c r="C251" s="50"/>
      <c r="D251" s="50"/>
      <c r="E251" s="50"/>
      <c r="F251" s="50"/>
      <c r="G251" s="50"/>
      <c r="H251" s="50"/>
      <c r="I251" s="50"/>
      <c r="J251" s="50"/>
      <c r="K251" s="50"/>
      <c r="L251" s="50"/>
      <c r="M251" s="50"/>
      <c r="N251" s="50"/>
      <c r="O251" s="50"/>
      <c r="P251" s="50"/>
      <c r="Q251" s="50"/>
      <c r="R251" s="50"/>
      <c r="S251" s="50"/>
      <c r="T251" s="50"/>
      <c r="U251" s="50"/>
      <c r="V251" s="50"/>
      <c r="W251" s="50"/>
      <c r="X251" s="50"/>
      <c r="AA251" s="50"/>
    </row>
    <row r="252" spans="1:27" x14ac:dyDescent="0.3">
      <c r="A252" s="77"/>
      <c r="B252" s="50"/>
      <c r="C252" s="50"/>
      <c r="D252" s="50"/>
      <c r="E252" s="50"/>
      <c r="F252" s="50"/>
      <c r="G252" s="50"/>
      <c r="H252" s="50"/>
      <c r="I252" s="50"/>
      <c r="J252" s="50"/>
      <c r="K252" s="50"/>
      <c r="L252" s="50"/>
      <c r="M252" s="50"/>
      <c r="N252" s="50"/>
      <c r="O252" s="50"/>
      <c r="P252" s="50"/>
      <c r="Q252" s="50"/>
      <c r="R252" s="50"/>
      <c r="S252" s="50"/>
      <c r="T252" s="50"/>
      <c r="U252" s="50"/>
      <c r="V252" s="50"/>
      <c r="W252" s="50"/>
      <c r="X252" s="50"/>
      <c r="AA252" s="50"/>
    </row>
    <row r="253" spans="1:27" x14ac:dyDescent="0.3">
      <c r="A253" s="77"/>
      <c r="B253" s="50"/>
      <c r="C253" s="50"/>
      <c r="D253" s="50"/>
      <c r="E253" s="50"/>
      <c r="F253" s="50"/>
      <c r="G253" s="50"/>
      <c r="H253" s="50"/>
      <c r="I253" s="50"/>
      <c r="J253" s="50"/>
      <c r="K253" s="50"/>
      <c r="L253" s="50"/>
      <c r="M253" s="50"/>
      <c r="N253" s="50"/>
      <c r="O253" s="50"/>
      <c r="P253" s="50"/>
      <c r="Q253" s="50"/>
      <c r="R253" s="50"/>
      <c r="S253" s="50"/>
      <c r="T253" s="50"/>
      <c r="U253" s="50"/>
      <c r="V253" s="50"/>
      <c r="W253" s="50"/>
      <c r="X253" s="50"/>
      <c r="AA253" s="50"/>
    </row>
    <row r="254" spans="1:27" x14ac:dyDescent="0.3">
      <c r="A254" s="77"/>
      <c r="B254" s="50"/>
      <c r="C254" s="50"/>
      <c r="D254" s="50"/>
      <c r="E254" s="50"/>
      <c r="F254" s="50"/>
      <c r="G254" s="50"/>
      <c r="H254" s="50"/>
      <c r="I254" s="50"/>
      <c r="J254" s="50"/>
      <c r="K254" s="50"/>
      <c r="L254" s="50"/>
      <c r="M254" s="50"/>
      <c r="N254" s="50"/>
      <c r="O254" s="50"/>
      <c r="P254" s="50"/>
      <c r="Q254" s="50"/>
      <c r="R254" s="50"/>
      <c r="S254" s="50"/>
      <c r="T254" s="50"/>
      <c r="U254" s="50"/>
      <c r="V254" s="50"/>
      <c r="W254" s="50"/>
      <c r="X254" s="50"/>
      <c r="AA254" s="50"/>
    </row>
    <row r="255" spans="1:27" x14ac:dyDescent="0.3">
      <c r="A255" s="77"/>
      <c r="B255" s="50"/>
      <c r="C255" s="50"/>
      <c r="D255" s="50"/>
      <c r="E255" s="50"/>
      <c r="F255" s="50"/>
      <c r="G255" s="50"/>
      <c r="H255" s="50"/>
      <c r="I255" s="50"/>
      <c r="J255" s="50"/>
      <c r="K255" s="50"/>
      <c r="L255" s="50"/>
      <c r="M255" s="50"/>
      <c r="N255" s="50"/>
      <c r="O255" s="50"/>
      <c r="P255" s="50"/>
      <c r="Q255" s="50"/>
      <c r="R255" s="50"/>
      <c r="S255" s="50"/>
      <c r="T255" s="50"/>
      <c r="U255" s="50"/>
      <c r="V255" s="50"/>
      <c r="W255" s="50"/>
      <c r="X255" s="50"/>
      <c r="AA255" s="50"/>
    </row>
    <row r="256" spans="1:27" x14ac:dyDescent="0.3">
      <c r="A256" s="77"/>
      <c r="B256" s="50"/>
      <c r="C256" s="50"/>
      <c r="D256" s="50"/>
      <c r="E256" s="50"/>
      <c r="F256" s="50"/>
      <c r="G256" s="50"/>
      <c r="H256" s="50"/>
      <c r="I256" s="50"/>
      <c r="J256" s="50"/>
      <c r="K256" s="50"/>
      <c r="L256" s="50"/>
      <c r="M256" s="50"/>
      <c r="N256" s="50"/>
      <c r="O256" s="50"/>
      <c r="P256" s="50"/>
      <c r="Q256" s="50"/>
      <c r="R256" s="50"/>
      <c r="S256" s="50"/>
      <c r="T256" s="50"/>
      <c r="U256" s="50"/>
      <c r="V256" s="50"/>
      <c r="W256" s="50"/>
      <c r="X256" s="50"/>
      <c r="AA256" s="50"/>
    </row>
    <row r="257" spans="1:27" x14ac:dyDescent="0.3">
      <c r="A257" s="77"/>
      <c r="B257" s="50"/>
      <c r="C257" s="50"/>
      <c r="D257" s="50"/>
      <c r="E257" s="50"/>
      <c r="F257" s="50"/>
      <c r="G257" s="50"/>
      <c r="H257" s="50"/>
      <c r="I257" s="50"/>
      <c r="J257" s="50"/>
      <c r="K257" s="50"/>
      <c r="L257" s="50"/>
      <c r="M257" s="50"/>
      <c r="N257" s="50"/>
      <c r="O257" s="50"/>
      <c r="P257" s="50"/>
      <c r="Q257" s="50"/>
      <c r="R257" s="50"/>
      <c r="S257" s="50"/>
      <c r="T257" s="50"/>
      <c r="U257" s="50"/>
      <c r="V257" s="50"/>
      <c r="W257" s="50"/>
      <c r="X257" s="50"/>
      <c r="AA257" s="50"/>
    </row>
    <row r="258" spans="1:27" x14ac:dyDescent="0.3">
      <c r="AA258" s="50"/>
    </row>
    <row r="259" spans="1:27" x14ac:dyDescent="0.3">
      <c r="AA259" s="50"/>
    </row>
  </sheetData>
  <mergeCells count="24">
    <mergeCell ref="A39:X39"/>
    <mergeCell ref="A40:X40"/>
    <mergeCell ref="A41:X41"/>
    <mergeCell ref="A42:A43"/>
    <mergeCell ref="B42:D42"/>
    <mergeCell ref="F42:H42"/>
    <mergeCell ref="J42:L42"/>
    <mergeCell ref="N42:P42"/>
    <mergeCell ref="R42:T42"/>
    <mergeCell ref="V42:X42"/>
    <mergeCell ref="A37:X37"/>
    <mergeCell ref="A38:X38"/>
    <mergeCell ref="A6:A7"/>
    <mergeCell ref="B6:D6"/>
    <mergeCell ref="F6:H6"/>
    <mergeCell ref="J6:L6"/>
    <mergeCell ref="N6:P6"/>
    <mergeCell ref="A1:X1"/>
    <mergeCell ref="A2:X2"/>
    <mergeCell ref="A3:X3"/>
    <mergeCell ref="A4:X4"/>
    <mergeCell ref="R6:T6"/>
    <mergeCell ref="V6:X6"/>
    <mergeCell ref="A5:X5"/>
  </mergeCells>
  <hyperlinks>
    <hyperlink ref="Z38" location="INDICE!A1" display="Indice" xr:uid="{503AD41C-7FA4-45B6-A08B-A0DB4861AA67}"/>
    <hyperlink ref="Z2" location="Contenido!A1" display="Contenido" xr:uid="{A2BE9171-E056-4723-947C-579437978C29}"/>
  </hyperlinks>
  <printOptions horizontalCentered="1"/>
  <pageMargins left="0.39370078740157483" right="0.39370078740157483" top="0.39370078740157483" bottom="0.39370078740157483" header="0.31496062992125984" footer="0.31496062992125984"/>
  <pageSetup scale="83" orientation="landscape" horizontalDpi="300" verticalDpi="300" r:id="rId1"/>
  <rowBreaks count="1" manualBreakCount="1">
    <brk id="36" max="23" man="1"/>
  </rowBreaks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C8A69-9968-4C7C-B6E5-CB6A57940979}">
  <sheetPr>
    <tabColor rgb="FF182951"/>
    <pageSetUpPr fitToPage="1"/>
  </sheetPr>
  <dimension ref="A2:L49"/>
  <sheetViews>
    <sheetView showGridLines="0" zoomScaleNormal="100" zoomScaleSheetLayoutView="90" workbookViewId="0">
      <selection activeCell="L2" sqref="L2"/>
    </sheetView>
  </sheetViews>
  <sheetFormatPr baseColWidth="10" defaultColWidth="11.453125" defaultRowHeight="13" x14ac:dyDescent="0.3"/>
  <cols>
    <col min="1" max="1" width="5.7265625" style="50" customWidth="1"/>
    <col min="2" max="10" width="11.453125" style="50"/>
    <col min="11" max="11" width="5.7265625" style="50" customWidth="1"/>
    <col min="12" max="16384" width="11.453125" style="50"/>
  </cols>
  <sheetData>
    <row r="2" spans="1:12" ht="15" customHeight="1" x14ac:dyDescent="0.3">
      <c r="B2" s="51"/>
      <c r="C2" s="51"/>
      <c r="D2" s="51"/>
      <c r="E2" s="51"/>
      <c r="F2" s="51"/>
      <c r="G2" s="51"/>
      <c r="H2" s="51"/>
      <c r="I2" s="51"/>
      <c r="J2" s="51"/>
      <c r="L2" s="311" t="s">
        <v>131</v>
      </c>
    </row>
    <row r="3" spans="1:12" ht="15" customHeight="1" x14ac:dyDescent="0.3">
      <c r="B3" s="51"/>
      <c r="C3" s="51"/>
      <c r="D3" s="51"/>
      <c r="E3" s="51"/>
      <c r="F3" s="51"/>
      <c r="G3" s="51"/>
      <c r="H3" s="51"/>
      <c r="I3" s="51"/>
      <c r="J3" s="51"/>
    </row>
    <row r="4" spans="1:12" ht="15" customHeight="1" x14ac:dyDescent="0.3">
      <c r="B4" s="51"/>
      <c r="C4" s="51"/>
      <c r="D4" s="51"/>
      <c r="E4" s="51"/>
      <c r="F4" s="51"/>
      <c r="G4" s="51"/>
      <c r="H4" s="51"/>
      <c r="I4" s="51"/>
      <c r="J4" s="51"/>
    </row>
    <row r="5" spans="1:12" ht="15" customHeight="1" x14ac:dyDescent="0.3">
      <c r="B5" s="51"/>
      <c r="C5" s="51"/>
      <c r="D5" s="51"/>
      <c r="E5" s="51"/>
      <c r="F5" s="51"/>
      <c r="G5" s="51"/>
      <c r="H5" s="51"/>
      <c r="I5" s="51"/>
      <c r="J5" s="51"/>
    </row>
    <row r="6" spans="1:12" ht="15" customHeight="1" x14ac:dyDescent="0.3">
      <c r="B6" s="51"/>
      <c r="C6" s="51"/>
      <c r="D6" s="51"/>
      <c r="E6" s="51"/>
      <c r="F6" s="51"/>
      <c r="G6" s="51"/>
      <c r="H6" s="51"/>
      <c r="I6" s="51"/>
      <c r="J6" s="51"/>
    </row>
    <row r="7" spans="1:12" ht="15" customHeight="1" x14ac:dyDescent="0.3">
      <c r="B7" s="51"/>
      <c r="C7" s="51"/>
      <c r="D7" s="51"/>
      <c r="E7" s="51"/>
      <c r="F7" s="51"/>
      <c r="G7" s="51"/>
      <c r="H7" s="51"/>
      <c r="I7" s="51"/>
      <c r="J7" s="51"/>
    </row>
    <row r="8" spans="1:12" ht="15" customHeight="1" x14ac:dyDescent="0.3">
      <c r="B8" s="51"/>
      <c r="C8" s="51"/>
      <c r="D8" s="51"/>
      <c r="E8" s="51"/>
      <c r="F8" s="51"/>
      <c r="G8" s="51"/>
      <c r="H8" s="51"/>
      <c r="I8" s="51"/>
      <c r="J8" s="51"/>
    </row>
    <row r="9" spans="1:12" ht="15" customHeight="1" x14ac:dyDescent="0.3">
      <c r="A9" s="81"/>
      <c r="B9" s="51"/>
      <c r="C9" s="51"/>
      <c r="D9" s="51"/>
      <c r="E9" s="51"/>
      <c r="F9" s="51"/>
      <c r="G9" s="51"/>
      <c r="H9" s="51"/>
      <c r="I9" s="51"/>
      <c r="J9" s="51"/>
    </row>
    <row r="10" spans="1:12" ht="15" customHeight="1" x14ac:dyDescent="0.3">
      <c r="A10" s="141"/>
      <c r="B10" s="315" t="s">
        <v>403</v>
      </c>
      <c r="C10" s="316"/>
      <c r="D10" s="316"/>
      <c r="E10" s="316"/>
      <c r="F10" s="316"/>
      <c r="G10" s="316"/>
      <c r="H10" s="316"/>
      <c r="I10" s="316"/>
      <c r="J10" s="317"/>
      <c r="K10" s="52"/>
    </row>
    <row r="11" spans="1:12" ht="15" customHeight="1" x14ac:dyDescent="0.3">
      <c r="A11" s="141"/>
      <c r="B11" s="318"/>
      <c r="C11" s="319"/>
      <c r="D11" s="319"/>
      <c r="E11" s="319"/>
      <c r="F11" s="319"/>
      <c r="G11" s="319"/>
      <c r="H11" s="319"/>
      <c r="I11" s="319"/>
      <c r="J11" s="320"/>
      <c r="K11" s="52"/>
    </row>
    <row r="12" spans="1:12" ht="15" customHeight="1" x14ac:dyDescent="0.3">
      <c r="A12" s="146"/>
      <c r="B12" s="318"/>
      <c r="C12" s="319"/>
      <c r="D12" s="319"/>
      <c r="E12" s="319"/>
      <c r="F12" s="319"/>
      <c r="G12" s="319"/>
      <c r="H12" s="319"/>
      <c r="I12" s="319"/>
      <c r="J12" s="320"/>
      <c r="K12" s="52"/>
    </row>
    <row r="13" spans="1:12" ht="15" customHeight="1" x14ac:dyDescent="0.3">
      <c r="A13" s="146"/>
      <c r="B13" s="318"/>
      <c r="C13" s="319"/>
      <c r="D13" s="319"/>
      <c r="E13" s="319"/>
      <c r="F13" s="319"/>
      <c r="G13" s="319"/>
      <c r="H13" s="319"/>
      <c r="I13" s="319"/>
      <c r="J13" s="320"/>
      <c r="K13" s="52"/>
    </row>
    <row r="14" spans="1:12" ht="15" customHeight="1" x14ac:dyDescent="0.3">
      <c r="A14" s="146"/>
      <c r="B14" s="318"/>
      <c r="C14" s="319"/>
      <c r="D14" s="319"/>
      <c r="E14" s="319"/>
      <c r="F14" s="319"/>
      <c r="G14" s="319"/>
      <c r="H14" s="319"/>
      <c r="I14" s="319"/>
      <c r="J14" s="320"/>
      <c r="K14" s="52"/>
    </row>
    <row r="15" spans="1:12" ht="15" customHeight="1" x14ac:dyDescent="0.3">
      <c r="A15" s="141"/>
      <c r="B15" s="318"/>
      <c r="C15" s="319"/>
      <c r="D15" s="319"/>
      <c r="E15" s="319"/>
      <c r="F15" s="319"/>
      <c r="G15" s="319"/>
      <c r="H15" s="319"/>
      <c r="I15" s="319"/>
      <c r="J15" s="320"/>
      <c r="K15" s="52"/>
    </row>
    <row r="16" spans="1:12" ht="15" customHeight="1" x14ac:dyDescent="0.3">
      <c r="A16" s="141"/>
      <c r="B16" s="318"/>
      <c r="C16" s="319"/>
      <c r="D16" s="319"/>
      <c r="E16" s="319"/>
      <c r="F16" s="319"/>
      <c r="G16" s="319"/>
      <c r="H16" s="319"/>
      <c r="I16" s="319"/>
      <c r="J16" s="320"/>
      <c r="K16" s="52"/>
    </row>
    <row r="17" spans="1:11" ht="15" customHeight="1" x14ac:dyDescent="0.3">
      <c r="A17" s="141"/>
      <c r="B17" s="318"/>
      <c r="C17" s="319"/>
      <c r="D17" s="319"/>
      <c r="E17" s="319"/>
      <c r="F17" s="319"/>
      <c r="G17" s="319"/>
      <c r="H17" s="319"/>
      <c r="I17" s="319"/>
      <c r="J17" s="320"/>
      <c r="K17" s="52"/>
    </row>
    <row r="18" spans="1:11" ht="15" customHeight="1" x14ac:dyDescent="0.3">
      <c r="A18" s="141"/>
      <c r="B18" s="318"/>
      <c r="C18" s="319"/>
      <c r="D18" s="319"/>
      <c r="E18" s="319"/>
      <c r="F18" s="319"/>
      <c r="G18" s="319"/>
      <c r="H18" s="319"/>
      <c r="I18" s="319"/>
      <c r="J18" s="320"/>
      <c r="K18" s="52"/>
    </row>
    <row r="19" spans="1:11" ht="15" customHeight="1" x14ac:dyDescent="0.3">
      <c r="A19" s="141"/>
      <c r="B19" s="318"/>
      <c r="C19" s="319"/>
      <c r="D19" s="319"/>
      <c r="E19" s="319"/>
      <c r="F19" s="319"/>
      <c r="G19" s="319"/>
      <c r="H19" s="319"/>
      <c r="I19" s="319"/>
      <c r="J19" s="320"/>
      <c r="K19" s="52"/>
    </row>
    <row r="20" spans="1:11" ht="15" customHeight="1" x14ac:dyDescent="0.3">
      <c r="A20" s="52"/>
      <c r="B20" s="318"/>
      <c r="C20" s="319"/>
      <c r="D20" s="319"/>
      <c r="E20" s="319"/>
      <c r="F20" s="319"/>
      <c r="G20" s="319"/>
      <c r="H20" s="319"/>
      <c r="I20" s="319"/>
      <c r="J20" s="320"/>
      <c r="K20" s="52"/>
    </row>
    <row r="21" spans="1:11" ht="15" customHeight="1" x14ac:dyDescent="0.3">
      <c r="A21" s="52"/>
      <c r="B21" s="318"/>
      <c r="C21" s="319"/>
      <c r="D21" s="319"/>
      <c r="E21" s="319"/>
      <c r="F21" s="319"/>
      <c r="G21" s="319"/>
      <c r="H21" s="319"/>
      <c r="I21" s="319"/>
      <c r="J21" s="320"/>
      <c r="K21" s="52"/>
    </row>
    <row r="22" spans="1:11" ht="15" customHeight="1" x14ac:dyDescent="0.3">
      <c r="A22" s="52"/>
      <c r="B22" s="318"/>
      <c r="C22" s="319"/>
      <c r="D22" s="319"/>
      <c r="E22" s="319"/>
      <c r="F22" s="319"/>
      <c r="G22" s="319"/>
      <c r="H22" s="319"/>
      <c r="I22" s="319"/>
      <c r="J22" s="320"/>
      <c r="K22" s="52"/>
    </row>
    <row r="23" spans="1:11" ht="15" customHeight="1" x14ac:dyDescent="0.3">
      <c r="A23" s="52"/>
      <c r="B23" s="318"/>
      <c r="C23" s="319"/>
      <c r="D23" s="319"/>
      <c r="E23" s="319"/>
      <c r="F23" s="319"/>
      <c r="G23" s="319"/>
      <c r="H23" s="319"/>
      <c r="I23" s="319"/>
      <c r="J23" s="320"/>
      <c r="K23" s="52"/>
    </row>
    <row r="24" spans="1:11" ht="15" customHeight="1" x14ac:dyDescent="0.3">
      <c r="A24" s="52"/>
      <c r="B24" s="318"/>
      <c r="C24" s="319"/>
      <c r="D24" s="319"/>
      <c r="E24" s="319"/>
      <c r="F24" s="319"/>
      <c r="G24" s="319"/>
      <c r="H24" s="319"/>
      <c r="I24" s="319"/>
      <c r="J24" s="320"/>
      <c r="K24" s="52"/>
    </row>
    <row r="25" spans="1:11" ht="15" customHeight="1" x14ac:dyDescent="0.3">
      <c r="B25" s="321"/>
      <c r="C25" s="322"/>
      <c r="D25" s="322"/>
      <c r="E25" s="322"/>
      <c r="F25" s="322"/>
      <c r="G25" s="322"/>
      <c r="H25" s="322"/>
      <c r="I25" s="322"/>
      <c r="J25" s="323"/>
    </row>
    <row r="26" spans="1:11" ht="15" customHeight="1" x14ac:dyDescent="0.3">
      <c r="B26" s="51"/>
      <c r="C26" s="51"/>
      <c r="D26" s="51"/>
      <c r="E26" s="51"/>
      <c r="F26" s="51"/>
      <c r="G26" s="51"/>
      <c r="H26" s="51"/>
      <c r="I26" s="51"/>
      <c r="J26" s="51"/>
    </row>
    <row r="27" spans="1:11" ht="15" customHeight="1" x14ac:dyDescent="0.3">
      <c r="B27" s="51"/>
      <c r="C27" s="51"/>
      <c r="D27" s="51"/>
      <c r="E27" s="51"/>
      <c r="F27" s="51"/>
      <c r="G27" s="51"/>
      <c r="H27" s="51"/>
      <c r="I27" s="51"/>
      <c r="J27" s="51"/>
    </row>
    <row r="28" spans="1:11" ht="15" customHeight="1" x14ac:dyDescent="0.3">
      <c r="B28" s="51"/>
      <c r="C28" s="51"/>
      <c r="D28" s="51"/>
      <c r="E28" s="51"/>
      <c r="F28" s="51"/>
      <c r="G28" s="51"/>
      <c r="H28" s="51"/>
      <c r="I28" s="51"/>
      <c r="J28" s="51"/>
    </row>
    <row r="29" spans="1:11" ht="15" customHeight="1" x14ac:dyDescent="0.3">
      <c r="B29" s="51"/>
      <c r="C29" s="51"/>
      <c r="D29" s="51"/>
      <c r="E29" s="51"/>
      <c r="F29" s="51"/>
      <c r="G29" s="51"/>
      <c r="H29" s="51"/>
      <c r="I29" s="51"/>
      <c r="J29" s="51"/>
    </row>
    <row r="30" spans="1:11" ht="15" customHeight="1" x14ac:dyDescent="0.3">
      <c r="B30" s="51"/>
      <c r="C30" s="51"/>
      <c r="D30" s="51"/>
      <c r="E30" s="51"/>
      <c r="F30" s="51"/>
      <c r="G30" s="51"/>
      <c r="H30" s="51"/>
      <c r="I30" s="51"/>
      <c r="J30" s="51"/>
    </row>
    <row r="31" spans="1:11" ht="15" customHeight="1" x14ac:dyDescent="0.3">
      <c r="B31" s="51"/>
      <c r="C31" s="51"/>
      <c r="D31" s="51"/>
      <c r="E31" s="51"/>
      <c r="F31" s="51"/>
      <c r="G31" s="51"/>
      <c r="H31" s="51"/>
      <c r="I31" s="51"/>
      <c r="J31" s="51"/>
    </row>
    <row r="32" spans="1:11" ht="15" customHeight="1" x14ac:dyDescent="0.3">
      <c r="B32" s="51"/>
      <c r="C32" s="51"/>
      <c r="D32" s="51"/>
      <c r="E32" s="51"/>
      <c r="F32" s="51"/>
      <c r="G32" s="51"/>
      <c r="H32" s="51"/>
      <c r="I32" s="51"/>
      <c r="J32" s="51"/>
    </row>
    <row r="33" spans="2:10" ht="15" customHeight="1" x14ac:dyDescent="0.3">
      <c r="B33" s="22"/>
      <c r="C33" s="22"/>
      <c r="D33" s="22"/>
      <c r="E33" s="22"/>
      <c r="F33" s="22"/>
      <c r="G33" s="22"/>
      <c r="H33" s="22"/>
      <c r="I33" s="22"/>
      <c r="J33" s="51"/>
    </row>
    <row r="34" spans="2:10" ht="15" customHeight="1" x14ac:dyDescent="0.3">
      <c r="B34" s="51"/>
      <c r="C34" s="51"/>
      <c r="D34" s="51"/>
      <c r="E34" s="51"/>
      <c r="F34" s="51"/>
      <c r="G34" s="51"/>
      <c r="H34" s="51"/>
      <c r="I34" s="51"/>
      <c r="J34" s="51"/>
    </row>
    <row r="35" spans="2:10" ht="15" customHeight="1" x14ac:dyDescent="0.3">
      <c r="B35" s="51"/>
      <c r="C35" s="51"/>
      <c r="D35" s="51"/>
      <c r="E35" s="51"/>
      <c r="F35" s="51"/>
      <c r="G35" s="51"/>
      <c r="H35" s="51"/>
      <c r="I35" s="51"/>
      <c r="J35" s="51"/>
    </row>
    <row r="36" spans="2:10" ht="15" customHeight="1" x14ac:dyDescent="0.3">
      <c r="B36" s="51"/>
      <c r="C36" s="51"/>
      <c r="D36" s="51"/>
      <c r="E36" s="51"/>
      <c r="F36" s="51"/>
      <c r="G36" s="51"/>
      <c r="H36" s="51"/>
      <c r="I36" s="51"/>
      <c r="J36" s="51"/>
    </row>
    <row r="37" spans="2:10" ht="15" customHeight="1" x14ac:dyDescent="0.3">
      <c r="B37" s="51"/>
      <c r="C37" s="51"/>
      <c r="D37" s="51"/>
      <c r="E37" s="51"/>
      <c r="F37" s="51"/>
      <c r="G37" s="51"/>
      <c r="H37" s="51"/>
      <c r="I37" s="51"/>
      <c r="J37" s="51"/>
    </row>
    <row r="38" spans="2:10" ht="15" customHeight="1" x14ac:dyDescent="0.3">
      <c r="B38" s="51"/>
      <c r="C38" s="51"/>
      <c r="D38" s="51"/>
      <c r="E38" s="51"/>
      <c r="F38" s="51"/>
      <c r="G38" s="51"/>
      <c r="H38" s="51"/>
      <c r="I38" s="51"/>
      <c r="J38" s="51"/>
    </row>
    <row r="39" spans="2:10" ht="15" customHeight="1" x14ac:dyDescent="0.3">
      <c r="B39" s="51"/>
      <c r="C39" s="51"/>
      <c r="D39" s="51"/>
      <c r="E39" s="51"/>
      <c r="F39" s="51"/>
      <c r="G39" s="51"/>
      <c r="H39" s="51"/>
      <c r="I39" s="51"/>
      <c r="J39" s="51"/>
    </row>
    <row r="40" spans="2:10" ht="15" customHeight="1" x14ac:dyDescent="0.3">
      <c r="B40" s="51"/>
      <c r="C40" s="51"/>
      <c r="D40" s="51"/>
      <c r="E40" s="51"/>
      <c r="F40" s="51"/>
      <c r="G40" s="51"/>
      <c r="H40" s="51"/>
      <c r="I40" s="51"/>
      <c r="J40" s="51"/>
    </row>
    <row r="41" spans="2:10" ht="15" customHeight="1" x14ac:dyDescent="0.3">
      <c r="B41" s="51"/>
      <c r="C41" s="51"/>
      <c r="D41" s="51"/>
      <c r="E41" s="51"/>
      <c r="F41" s="51"/>
      <c r="G41" s="51"/>
      <c r="H41" s="51"/>
      <c r="I41" s="51"/>
      <c r="J41" s="51"/>
    </row>
    <row r="42" spans="2:10" ht="15" customHeight="1" x14ac:dyDescent="0.3">
      <c r="B42" s="51"/>
      <c r="C42" s="51"/>
      <c r="D42" s="51"/>
      <c r="E42" s="51"/>
      <c r="F42" s="51"/>
      <c r="G42" s="51"/>
      <c r="H42" s="51"/>
      <c r="I42" s="51"/>
      <c r="J42" s="51"/>
    </row>
    <row r="43" spans="2:10" ht="15" customHeight="1" x14ac:dyDescent="0.3">
      <c r="B43" s="51"/>
      <c r="C43" s="51"/>
      <c r="D43" s="51"/>
      <c r="E43" s="51"/>
      <c r="F43" s="51"/>
      <c r="G43" s="51"/>
      <c r="H43" s="51"/>
      <c r="I43" s="51"/>
      <c r="J43" s="51"/>
    </row>
    <row r="44" spans="2:10" ht="15" customHeight="1" x14ac:dyDescent="0.3">
      <c r="B44" s="51"/>
      <c r="C44" s="51"/>
      <c r="D44" s="51"/>
      <c r="E44" s="51"/>
      <c r="F44" s="51"/>
      <c r="G44" s="51"/>
      <c r="H44" s="51"/>
      <c r="I44" s="51"/>
      <c r="J44" s="51"/>
    </row>
    <row r="45" spans="2:10" ht="15" customHeight="1" x14ac:dyDescent="0.3">
      <c r="B45" s="51"/>
      <c r="C45" s="51"/>
      <c r="D45" s="51"/>
      <c r="E45" s="51"/>
      <c r="F45" s="51"/>
      <c r="G45" s="51"/>
      <c r="H45" s="51"/>
      <c r="I45" s="51"/>
      <c r="J45" s="51"/>
    </row>
    <row r="46" spans="2:10" ht="15" customHeight="1" x14ac:dyDescent="0.3">
      <c r="B46" s="51"/>
      <c r="C46" s="51"/>
      <c r="D46" s="51"/>
      <c r="E46" s="51"/>
      <c r="F46" s="51"/>
      <c r="G46" s="51"/>
      <c r="H46" s="51"/>
      <c r="I46" s="51"/>
      <c r="J46" s="51"/>
    </row>
    <row r="47" spans="2:10" ht="15" customHeight="1" x14ac:dyDescent="0.3">
      <c r="B47" s="51"/>
      <c r="C47" s="51"/>
      <c r="D47" s="51"/>
      <c r="E47" s="51"/>
      <c r="F47" s="51"/>
      <c r="G47" s="51"/>
      <c r="H47" s="51"/>
      <c r="I47" s="51"/>
      <c r="J47" s="51"/>
    </row>
    <row r="48" spans="2:10" ht="15" customHeight="1" x14ac:dyDescent="0.3">
      <c r="B48" s="51"/>
      <c r="C48" s="51"/>
      <c r="D48" s="51"/>
      <c r="E48" s="51"/>
      <c r="F48" s="51"/>
      <c r="G48" s="51"/>
      <c r="H48" s="51"/>
      <c r="I48" s="51"/>
      <c r="J48" s="51"/>
    </row>
    <row r="49" spans="2:10" ht="15" customHeight="1" x14ac:dyDescent="0.3">
      <c r="B49" s="51"/>
      <c r="C49" s="51"/>
      <c r="D49" s="51"/>
      <c r="E49" s="51"/>
      <c r="F49" s="51"/>
      <c r="G49" s="51"/>
      <c r="H49" s="51"/>
      <c r="I49" s="51"/>
      <c r="J49" s="51"/>
    </row>
  </sheetData>
  <mergeCells count="1">
    <mergeCell ref="B10:J25"/>
  </mergeCells>
  <hyperlinks>
    <hyperlink ref="L2" location="Contenido!A1" display="Contenido" xr:uid="{3BEBC81A-C739-4C75-84BE-81CC95E89363}"/>
  </hyperlinks>
  <printOptions horizontalCentered="1"/>
  <pageMargins left="0.39370078740157483" right="0.39370078740157483" top="0.39370078740157483" bottom="0.39370078740157483" header="0.31496062992125984" footer="0.31496062992125984"/>
  <pageSetup orientation="landscape" horizontalDpi="300" verticalDpi="300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59784D-16AC-4BDF-870E-12B788AD5ED6}">
  <sheetPr>
    <pageSetUpPr fitToPage="1"/>
  </sheetPr>
  <dimension ref="A1:S243"/>
  <sheetViews>
    <sheetView showGridLines="0" zoomScale="90" zoomScaleNormal="90" zoomScaleSheetLayoutView="90" workbookViewId="0">
      <selection activeCell="R2" sqref="R2"/>
    </sheetView>
  </sheetViews>
  <sheetFormatPr baseColWidth="10" defaultColWidth="1.54296875" defaultRowHeight="14" x14ac:dyDescent="0.35"/>
  <cols>
    <col min="1" max="1" width="18" style="38" customWidth="1"/>
    <col min="2" max="4" width="7.54296875" style="38" customWidth="1"/>
    <col min="5" max="5" width="1.7265625" style="38" customWidth="1"/>
    <col min="6" max="8" width="7.54296875" style="38" customWidth="1"/>
    <col min="9" max="9" width="1.7265625" style="38" customWidth="1"/>
    <col min="10" max="12" width="7.54296875" style="38" customWidth="1"/>
    <col min="13" max="13" width="1.7265625" style="38" customWidth="1"/>
    <col min="14" max="16" width="7.54296875" style="38" customWidth="1"/>
    <col min="17" max="17" width="5.7265625" style="67" customWidth="1"/>
    <col min="18" max="18" width="7.81640625" style="67" customWidth="1"/>
    <col min="19" max="19" width="8.1796875" style="38" customWidth="1"/>
    <col min="20" max="133" width="11.453125" style="38" customWidth="1"/>
    <col min="134" max="134" width="22.54296875" style="38" customWidth="1"/>
    <col min="135" max="135" width="7.453125" style="38" customWidth="1"/>
    <col min="136" max="136" width="6.81640625" style="38" customWidth="1"/>
    <col min="137" max="137" width="6" style="38" bestFit="1" customWidth="1"/>
    <col min="138" max="138" width="1.54296875" style="38"/>
    <col min="139" max="139" width="6" style="38" bestFit="1" customWidth="1"/>
    <col min="140" max="141" width="5.453125" style="38" customWidth="1"/>
    <col min="142" max="142" width="1.54296875" style="38"/>
    <col min="143" max="145" width="5.1796875" style="38" customWidth="1"/>
    <col min="146" max="146" width="1.54296875" style="38"/>
    <col min="147" max="149" width="4.54296875" style="38" customWidth="1"/>
    <col min="150" max="150" width="1.54296875" style="38"/>
    <col min="151" max="153" width="4.54296875" style="38" customWidth="1"/>
    <col min="154" max="154" width="1.54296875" style="38"/>
    <col min="155" max="157" width="4.54296875" style="38" customWidth="1"/>
    <col min="158" max="158" width="1.54296875" style="38"/>
    <col min="159" max="159" width="4.81640625" style="38" bestFit="1" customWidth="1"/>
    <col min="160" max="160" width="4" style="38" customWidth="1"/>
    <col min="161" max="161" width="5" style="38" customWidth="1"/>
    <col min="162" max="162" width="11.453125" style="38" customWidth="1"/>
    <col min="163" max="163" width="12.453125" style="38" customWidth="1"/>
    <col min="164" max="164" width="10.81640625" style="38" customWidth="1"/>
    <col min="165" max="166" width="6.1796875" style="38" customWidth="1"/>
    <col min="167" max="167" width="1.54296875" style="38" customWidth="1"/>
    <col min="168" max="168" width="6" style="38" customWidth="1"/>
    <col min="169" max="170" width="5.453125" style="38" customWidth="1"/>
    <col min="171" max="171" width="1.54296875" style="38" customWidth="1"/>
    <col min="172" max="174" width="5.453125" style="38" customWidth="1"/>
    <col min="175" max="175" width="1.54296875" style="38" customWidth="1"/>
    <col min="176" max="178" width="5.453125" style="38" customWidth="1"/>
    <col min="179" max="179" width="1.54296875" style="38" customWidth="1"/>
    <col min="180" max="182" width="5.453125" style="38" customWidth="1"/>
    <col min="183" max="183" width="1.54296875" style="38" customWidth="1"/>
    <col min="184" max="186" width="5.453125" style="38" customWidth="1"/>
    <col min="187" max="16384" width="1.54296875" style="38"/>
  </cols>
  <sheetData>
    <row r="1" spans="1:19" ht="15.75" customHeight="1" x14ac:dyDescent="0.3">
      <c r="A1" s="330" t="s">
        <v>404</v>
      </c>
      <c r="B1" s="330"/>
      <c r="C1" s="330"/>
      <c r="D1" s="330"/>
      <c r="E1" s="330"/>
      <c r="F1" s="330"/>
      <c r="G1" s="330"/>
      <c r="H1" s="330"/>
      <c r="I1" s="330"/>
      <c r="J1" s="330"/>
      <c r="K1" s="330"/>
      <c r="L1" s="330"/>
      <c r="M1" s="330"/>
      <c r="N1" s="330"/>
      <c r="O1" s="330"/>
      <c r="P1" s="330"/>
      <c r="Q1" s="214"/>
      <c r="R1" s="30"/>
      <c r="S1" s="254"/>
    </row>
    <row r="2" spans="1:19" ht="15.75" customHeight="1" x14ac:dyDescent="0.35">
      <c r="A2" s="330" t="s">
        <v>187</v>
      </c>
      <c r="B2" s="330"/>
      <c r="C2" s="330"/>
      <c r="D2" s="330"/>
      <c r="E2" s="330"/>
      <c r="F2" s="330"/>
      <c r="G2" s="330"/>
      <c r="H2" s="330"/>
      <c r="I2" s="330"/>
      <c r="J2" s="330"/>
      <c r="K2" s="330"/>
      <c r="L2" s="330"/>
      <c r="M2" s="330"/>
      <c r="N2" s="330"/>
      <c r="O2" s="330"/>
      <c r="P2" s="330"/>
      <c r="Q2" s="214"/>
      <c r="R2" s="311" t="s">
        <v>131</v>
      </c>
      <c r="S2" s="254"/>
    </row>
    <row r="3" spans="1:19" ht="15.75" customHeight="1" x14ac:dyDescent="0.3">
      <c r="A3" s="330" t="s">
        <v>288</v>
      </c>
      <c r="B3" s="330"/>
      <c r="C3" s="330"/>
      <c r="D3" s="330"/>
      <c r="E3" s="330"/>
      <c r="F3" s="330"/>
      <c r="G3" s="330"/>
      <c r="H3" s="330"/>
      <c r="I3" s="330"/>
      <c r="J3" s="330"/>
      <c r="K3" s="330"/>
      <c r="L3" s="330"/>
      <c r="M3" s="330"/>
      <c r="N3" s="330"/>
      <c r="O3" s="330"/>
      <c r="P3" s="330"/>
      <c r="Q3" s="214"/>
      <c r="R3" s="30"/>
      <c r="S3" s="254"/>
    </row>
    <row r="4" spans="1:19" ht="15.75" customHeight="1" x14ac:dyDescent="0.3">
      <c r="A4" s="346" t="s">
        <v>289</v>
      </c>
      <c r="B4" s="346"/>
      <c r="C4" s="346"/>
      <c r="D4" s="346"/>
      <c r="E4" s="346"/>
      <c r="F4" s="346"/>
      <c r="G4" s="346"/>
      <c r="H4" s="346"/>
      <c r="I4" s="346"/>
      <c r="J4" s="346"/>
      <c r="K4" s="346"/>
      <c r="L4" s="346"/>
      <c r="M4" s="346"/>
      <c r="N4" s="346"/>
      <c r="O4" s="346"/>
      <c r="P4" s="346"/>
      <c r="Q4" s="214"/>
      <c r="R4" s="30"/>
      <c r="S4" s="254"/>
    </row>
    <row r="5" spans="1:19" s="71" customFormat="1" ht="21" customHeight="1" x14ac:dyDescent="0.3">
      <c r="A5" s="331" t="s">
        <v>290</v>
      </c>
      <c r="B5" s="333" t="s">
        <v>158</v>
      </c>
      <c r="C5" s="333"/>
      <c r="D5" s="333"/>
      <c r="E5" s="245"/>
      <c r="F5" s="333" t="s">
        <v>353</v>
      </c>
      <c r="G5" s="333"/>
      <c r="H5" s="333"/>
      <c r="I5" s="245"/>
      <c r="J5" s="333" t="s">
        <v>354</v>
      </c>
      <c r="K5" s="333"/>
      <c r="L5" s="333"/>
      <c r="M5" s="245"/>
      <c r="N5" s="333" t="s">
        <v>355</v>
      </c>
      <c r="O5" s="333"/>
      <c r="P5" s="333"/>
      <c r="Q5" s="205"/>
      <c r="R5" s="30"/>
      <c r="S5" s="301"/>
    </row>
    <row r="6" spans="1:19" s="71" customFormat="1" ht="21" customHeight="1" x14ac:dyDescent="0.3">
      <c r="A6" s="332"/>
      <c r="B6" s="244" t="s">
        <v>158</v>
      </c>
      <c r="C6" s="244" t="s">
        <v>297</v>
      </c>
      <c r="D6" s="244" t="s">
        <v>298</v>
      </c>
      <c r="E6" s="245"/>
      <c r="F6" s="244" t="s">
        <v>158</v>
      </c>
      <c r="G6" s="244" t="s">
        <v>297</v>
      </c>
      <c r="H6" s="244" t="s">
        <v>298</v>
      </c>
      <c r="I6" s="245"/>
      <c r="J6" s="244" t="s">
        <v>158</v>
      </c>
      <c r="K6" s="244" t="s">
        <v>297</v>
      </c>
      <c r="L6" s="244" t="s">
        <v>298</v>
      </c>
      <c r="M6" s="245"/>
      <c r="N6" s="244" t="s">
        <v>158</v>
      </c>
      <c r="O6" s="244" t="s">
        <v>297</v>
      </c>
      <c r="P6" s="244" t="s">
        <v>298</v>
      </c>
      <c r="Q6" s="206"/>
      <c r="R6" s="30"/>
      <c r="S6" s="301"/>
    </row>
    <row r="7" spans="1:19" x14ac:dyDescent="0.3">
      <c r="A7" s="63"/>
      <c r="B7" s="64"/>
      <c r="C7" s="63"/>
      <c r="D7" s="63"/>
      <c r="E7" s="64"/>
      <c r="F7" s="64"/>
      <c r="G7" s="63"/>
      <c r="H7" s="63"/>
      <c r="I7" s="64"/>
      <c r="J7" s="64"/>
      <c r="K7" s="63"/>
      <c r="L7" s="63"/>
      <c r="M7" s="64"/>
      <c r="N7" s="64"/>
      <c r="O7" s="63"/>
      <c r="P7" s="63"/>
      <c r="Q7" s="63"/>
      <c r="R7" s="30"/>
      <c r="S7" s="64"/>
    </row>
    <row r="8" spans="1:19" x14ac:dyDescent="0.35">
      <c r="A8" s="326" t="s">
        <v>139</v>
      </c>
      <c r="B8" s="326"/>
      <c r="C8" s="326"/>
      <c r="D8" s="326"/>
      <c r="E8" s="326"/>
      <c r="F8" s="326"/>
      <c r="G8" s="326"/>
      <c r="H8" s="326"/>
      <c r="I8" s="326"/>
      <c r="J8" s="326"/>
      <c r="K8" s="326"/>
      <c r="L8" s="326"/>
      <c r="M8" s="326"/>
      <c r="N8" s="326"/>
      <c r="O8" s="326"/>
      <c r="P8" s="326"/>
      <c r="Q8" s="263"/>
      <c r="R8" s="38"/>
      <c r="S8" s="71"/>
    </row>
    <row r="9" spans="1:19" x14ac:dyDescent="0.35">
      <c r="A9" s="96" t="s">
        <v>158</v>
      </c>
      <c r="B9" s="154">
        <v>57</v>
      </c>
      <c r="C9" s="154">
        <v>34</v>
      </c>
      <c r="D9" s="154">
        <v>23</v>
      </c>
      <c r="E9" s="154"/>
      <c r="F9" s="154">
        <v>21</v>
      </c>
      <c r="G9" s="154">
        <v>15</v>
      </c>
      <c r="H9" s="154">
        <v>6</v>
      </c>
      <c r="I9" s="154"/>
      <c r="J9" s="154">
        <v>18</v>
      </c>
      <c r="K9" s="154">
        <v>12</v>
      </c>
      <c r="L9" s="154">
        <v>6</v>
      </c>
      <c r="M9" s="154"/>
      <c r="N9" s="154">
        <v>18</v>
      </c>
      <c r="O9" s="154">
        <v>7</v>
      </c>
      <c r="P9" s="154">
        <v>11</v>
      </c>
      <c r="Q9" s="154"/>
      <c r="R9" s="154"/>
      <c r="S9" s="259"/>
    </row>
    <row r="10" spans="1:19" x14ac:dyDescent="0.35">
      <c r="A10" s="169" t="s">
        <v>299</v>
      </c>
      <c r="B10" s="151">
        <v>50</v>
      </c>
      <c r="C10" s="151">
        <v>27</v>
      </c>
      <c r="D10" s="151">
        <v>23</v>
      </c>
      <c r="E10" s="151"/>
      <c r="F10" s="151">
        <v>16</v>
      </c>
      <c r="G10" s="151">
        <v>10</v>
      </c>
      <c r="H10" s="151">
        <v>6</v>
      </c>
      <c r="I10" s="151"/>
      <c r="J10" s="151">
        <v>16</v>
      </c>
      <c r="K10" s="151">
        <v>10</v>
      </c>
      <c r="L10" s="151">
        <v>6</v>
      </c>
      <c r="M10" s="151"/>
      <c r="N10" s="151">
        <v>18</v>
      </c>
      <c r="O10" s="151">
        <v>7</v>
      </c>
      <c r="P10" s="151">
        <v>11</v>
      </c>
      <c r="Q10" s="151"/>
      <c r="R10" s="151"/>
      <c r="S10" s="264"/>
    </row>
    <row r="11" spans="1:19" x14ac:dyDescent="0.35">
      <c r="A11" s="169" t="s">
        <v>301</v>
      </c>
      <c r="B11" s="151">
        <v>7</v>
      </c>
      <c r="C11" s="151">
        <v>7</v>
      </c>
      <c r="D11" s="151">
        <v>0</v>
      </c>
      <c r="E11" s="151"/>
      <c r="F11" s="151">
        <v>5</v>
      </c>
      <c r="G11" s="151">
        <v>5</v>
      </c>
      <c r="H11" s="151">
        <v>0</v>
      </c>
      <c r="I11" s="151"/>
      <c r="J11" s="151">
        <v>2</v>
      </c>
      <c r="K11" s="151">
        <v>2</v>
      </c>
      <c r="L11" s="151">
        <v>0</v>
      </c>
      <c r="M11" s="151"/>
      <c r="N11" s="151">
        <v>0</v>
      </c>
      <c r="O11" s="151">
        <v>0</v>
      </c>
      <c r="P11" s="151">
        <v>0</v>
      </c>
      <c r="Q11" s="151"/>
      <c r="R11" s="151"/>
      <c r="S11" s="264"/>
    </row>
    <row r="12" spans="1:19" x14ac:dyDescent="0.35">
      <c r="A12" s="137"/>
      <c r="B12" s="151"/>
      <c r="C12" s="151"/>
      <c r="D12" s="151"/>
      <c r="E12" s="151"/>
      <c r="F12" s="151"/>
      <c r="G12" s="151"/>
      <c r="H12" s="151"/>
      <c r="I12" s="151"/>
      <c r="J12" s="151"/>
      <c r="K12" s="151"/>
      <c r="L12" s="151"/>
      <c r="M12" s="151"/>
      <c r="N12" s="151"/>
      <c r="O12" s="151"/>
      <c r="P12" s="151"/>
      <c r="Q12" s="154"/>
      <c r="R12" s="154"/>
      <c r="S12" s="264"/>
    </row>
    <row r="13" spans="1:19" x14ac:dyDescent="0.35">
      <c r="A13" s="96" t="s">
        <v>302</v>
      </c>
      <c r="B13" s="154">
        <v>44</v>
      </c>
      <c r="C13" s="154">
        <v>29</v>
      </c>
      <c r="D13" s="154">
        <v>15</v>
      </c>
      <c r="E13" s="154"/>
      <c r="F13" s="154">
        <v>20</v>
      </c>
      <c r="G13" s="154">
        <v>15</v>
      </c>
      <c r="H13" s="154">
        <v>5</v>
      </c>
      <c r="I13" s="154"/>
      <c r="J13" s="154">
        <v>14</v>
      </c>
      <c r="K13" s="154">
        <v>10</v>
      </c>
      <c r="L13" s="154">
        <v>4</v>
      </c>
      <c r="M13" s="154"/>
      <c r="N13" s="154">
        <v>10</v>
      </c>
      <c r="O13" s="154">
        <v>4</v>
      </c>
      <c r="P13" s="154">
        <v>6</v>
      </c>
      <c r="Q13" s="151"/>
      <c r="R13" s="151"/>
      <c r="S13" s="259"/>
    </row>
    <row r="14" spans="1:19" x14ac:dyDescent="0.3">
      <c r="A14" s="169" t="s">
        <v>299</v>
      </c>
      <c r="B14" s="151">
        <v>37</v>
      </c>
      <c r="C14" s="151">
        <v>22</v>
      </c>
      <c r="D14" s="151">
        <v>15</v>
      </c>
      <c r="E14" s="151"/>
      <c r="F14" s="151">
        <v>15</v>
      </c>
      <c r="G14" s="151">
        <v>10</v>
      </c>
      <c r="H14" s="151">
        <v>5</v>
      </c>
      <c r="I14" s="151"/>
      <c r="J14" s="151">
        <v>12</v>
      </c>
      <c r="K14" s="151">
        <v>8</v>
      </c>
      <c r="L14" s="151">
        <v>4</v>
      </c>
      <c r="M14" s="151"/>
      <c r="N14" s="151">
        <v>10</v>
      </c>
      <c r="O14" s="151">
        <v>4</v>
      </c>
      <c r="P14" s="151">
        <v>6</v>
      </c>
      <c r="Q14" s="151"/>
      <c r="R14" s="151"/>
      <c r="S14" s="265"/>
    </row>
    <row r="15" spans="1:19" x14ac:dyDescent="0.3">
      <c r="A15" s="169" t="s">
        <v>301</v>
      </c>
      <c r="B15" s="151">
        <v>7</v>
      </c>
      <c r="C15" s="151">
        <v>7</v>
      </c>
      <c r="D15" s="151">
        <v>0</v>
      </c>
      <c r="E15" s="151"/>
      <c r="F15" s="151">
        <v>5</v>
      </c>
      <c r="G15" s="151">
        <v>5</v>
      </c>
      <c r="H15" s="151">
        <v>0</v>
      </c>
      <c r="I15" s="151"/>
      <c r="J15" s="151">
        <v>2</v>
      </c>
      <c r="K15" s="151">
        <v>2</v>
      </c>
      <c r="L15" s="151">
        <v>0</v>
      </c>
      <c r="M15" s="151"/>
      <c r="N15" s="151">
        <v>0</v>
      </c>
      <c r="O15" s="151">
        <v>0</v>
      </c>
      <c r="P15" s="151">
        <v>0</v>
      </c>
      <c r="Q15" s="154"/>
      <c r="R15" s="154"/>
      <c r="S15" s="265"/>
    </row>
    <row r="16" spans="1:19" x14ac:dyDescent="0.35">
      <c r="A16" s="94"/>
      <c r="B16" s="151"/>
      <c r="C16" s="151"/>
      <c r="D16" s="151"/>
      <c r="E16" s="151"/>
      <c r="F16" s="151"/>
      <c r="G16" s="151"/>
      <c r="H16" s="151"/>
      <c r="I16" s="151"/>
      <c r="J16" s="151"/>
      <c r="K16" s="151"/>
      <c r="L16" s="151"/>
      <c r="M16" s="151"/>
      <c r="N16" s="151"/>
      <c r="O16" s="151"/>
      <c r="P16" s="151"/>
      <c r="Q16" s="151"/>
      <c r="R16" s="151"/>
      <c r="S16" s="266"/>
    </row>
    <row r="17" spans="1:19" x14ac:dyDescent="0.35">
      <c r="A17" s="96" t="s">
        <v>303</v>
      </c>
      <c r="B17" s="154">
        <v>13</v>
      </c>
      <c r="C17" s="154">
        <v>5</v>
      </c>
      <c r="D17" s="154">
        <v>8</v>
      </c>
      <c r="E17" s="154"/>
      <c r="F17" s="154">
        <v>1</v>
      </c>
      <c r="G17" s="154">
        <v>0</v>
      </c>
      <c r="H17" s="154">
        <v>1</v>
      </c>
      <c r="I17" s="154"/>
      <c r="J17" s="154">
        <v>4</v>
      </c>
      <c r="K17" s="154">
        <v>2</v>
      </c>
      <c r="L17" s="154">
        <v>2</v>
      </c>
      <c r="M17" s="154"/>
      <c r="N17" s="154">
        <v>8</v>
      </c>
      <c r="O17" s="154">
        <v>3</v>
      </c>
      <c r="P17" s="154">
        <v>5</v>
      </c>
      <c r="Q17" s="153"/>
      <c r="R17" s="153"/>
      <c r="S17" s="259"/>
    </row>
    <row r="18" spans="1:19" x14ac:dyDescent="0.35">
      <c r="A18" s="169" t="s">
        <v>299</v>
      </c>
      <c r="B18" s="151">
        <v>13</v>
      </c>
      <c r="C18" s="151">
        <v>5</v>
      </c>
      <c r="D18" s="151">
        <v>8</v>
      </c>
      <c r="E18" s="151"/>
      <c r="F18" s="151">
        <v>1</v>
      </c>
      <c r="G18" s="151">
        <v>0</v>
      </c>
      <c r="H18" s="151">
        <v>1</v>
      </c>
      <c r="I18" s="151"/>
      <c r="J18" s="151">
        <v>4</v>
      </c>
      <c r="K18" s="151">
        <v>2</v>
      </c>
      <c r="L18" s="151">
        <v>2</v>
      </c>
      <c r="M18" s="151"/>
      <c r="N18" s="151">
        <v>8</v>
      </c>
      <c r="O18" s="151">
        <v>3</v>
      </c>
      <c r="P18" s="151">
        <v>5</v>
      </c>
      <c r="Q18" s="71"/>
      <c r="R18" s="71"/>
      <c r="S18" s="266"/>
    </row>
    <row r="19" spans="1:19" x14ac:dyDescent="0.35">
      <c r="A19" s="94"/>
      <c r="B19" s="153"/>
      <c r="C19" s="153"/>
      <c r="D19" s="153"/>
      <c r="E19" s="153"/>
      <c r="F19" s="71"/>
      <c r="G19" s="71"/>
      <c r="H19" s="71"/>
      <c r="I19" s="153"/>
      <c r="J19" s="71"/>
      <c r="K19" s="71"/>
      <c r="L19" s="71"/>
      <c r="M19" s="153"/>
      <c r="N19" s="71"/>
      <c r="O19" s="71"/>
      <c r="P19" s="71"/>
      <c r="Q19" s="284"/>
      <c r="S19" s="153"/>
    </row>
    <row r="20" spans="1:19" x14ac:dyDescent="0.35">
      <c r="A20" s="326" t="s">
        <v>304</v>
      </c>
      <c r="B20" s="326"/>
      <c r="C20" s="326"/>
      <c r="D20" s="326"/>
      <c r="E20" s="326"/>
      <c r="F20" s="326"/>
      <c r="G20" s="326"/>
      <c r="H20" s="326"/>
      <c r="I20" s="326"/>
      <c r="J20" s="326"/>
      <c r="K20" s="326"/>
      <c r="L20" s="326"/>
      <c r="M20" s="326"/>
      <c r="N20" s="326"/>
      <c r="O20" s="326"/>
      <c r="P20" s="326"/>
      <c r="Q20" s="284"/>
      <c r="S20" s="71"/>
    </row>
    <row r="21" spans="1:19" x14ac:dyDescent="0.35">
      <c r="A21" s="96" t="s">
        <v>158</v>
      </c>
      <c r="B21" s="157">
        <v>0.31599955649185052</v>
      </c>
      <c r="C21" s="157">
        <v>0.47124047124047125</v>
      </c>
      <c r="D21" s="157">
        <v>0.21251039453016721</v>
      </c>
      <c r="E21" s="157"/>
      <c r="F21" s="157">
        <v>0.24049473202015578</v>
      </c>
      <c r="G21" s="157">
        <v>0.42468856172140423</v>
      </c>
      <c r="H21" s="157">
        <v>0.11538461538461539</v>
      </c>
      <c r="I21" s="157"/>
      <c r="J21" s="157">
        <v>0.35615354174910963</v>
      </c>
      <c r="K21" s="157">
        <v>0.59347181008902083</v>
      </c>
      <c r="L21" s="157">
        <v>0.19788918205804751</v>
      </c>
      <c r="M21" s="157"/>
      <c r="N21" s="157">
        <v>0.42333019755409218</v>
      </c>
      <c r="O21" s="157">
        <v>0.42143287176399757</v>
      </c>
      <c r="P21" s="157">
        <v>0.42454650714010034</v>
      </c>
      <c r="Q21" s="284"/>
      <c r="S21" s="268"/>
    </row>
    <row r="22" spans="1:19" x14ac:dyDescent="0.35">
      <c r="A22" s="169" t="s">
        <v>299</v>
      </c>
      <c r="B22" s="152">
        <v>0.28681236734928012</v>
      </c>
      <c r="C22" s="152">
        <v>0.39491004826678366</v>
      </c>
      <c r="D22" s="152">
        <v>0.21706304265760665</v>
      </c>
      <c r="E22" s="152"/>
      <c r="F22" s="152">
        <v>0.1890359168241966</v>
      </c>
      <c r="G22" s="152">
        <v>0.29815146094215861</v>
      </c>
      <c r="H22" s="152">
        <v>0.11741682974559686</v>
      </c>
      <c r="I22" s="152"/>
      <c r="J22" s="152">
        <v>0.32673065141923624</v>
      </c>
      <c r="K22" s="152">
        <v>0.52164840897235265</v>
      </c>
      <c r="L22" s="152">
        <v>0.20134228187919465</v>
      </c>
      <c r="M22" s="152"/>
      <c r="N22" s="152">
        <v>0.44204322200392926</v>
      </c>
      <c r="O22" s="152">
        <v>0.44699872286079179</v>
      </c>
      <c r="P22" s="152">
        <v>0.43894652833200321</v>
      </c>
      <c r="Q22" s="284"/>
      <c r="S22" s="132"/>
    </row>
    <row r="23" spans="1:19" x14ac:dyDescent="0.35">
      <c r="A23" s="169" t="s">
        <v>301</v>
      </c>
      <c r="B23" s="152">
        <v>1.1570247933884297</v>
      </c>
      <c r="C23" s="152">
        <v>1.8518518518518516</v>
      </c>
      <c r="D23" s="152">
        <v>0</v>
      </c>
      <c r="E23" s="152"/>
      <c r="F23" s="152">
        <v>1.8656716417910446</v>
      </c>
      <c r="G23" s="152">
        <v>2.8089887640449436</v>
      </c>
      <c r="H23" s="152">
        <v>0</v>
      </c>
      <c r="I23" s="152"/>
      <c r="J23" s="152">
        <v>1.2738853503184715</v>
      </c>
      <c r="K23" s="152">
        <v>1.9047619047619049</v>
      </c>
      <c r="L23" s="152">
        <v>0</v>
      </c>
      <c r="M23" s="152"/>
      <c r="N23" s="152">
        <v>0</v>
      </c>
      <c r="O23" s="152">
        <v>0</v>
      </c>
      <c r="P23" s="152">
        <v>0</v>
      </c>
      <c r="Q23" s="284"/>
      <c r="S23" s="132"/>
    </row>
    <row r="24" spans="1:19" x14ac:dyDescent="0.35">
      <c r="A24" s="137"/>
      <c r="B24" s="152"/>
      <c r="C24" s="152"/>
      <c r="D24" s="152"/>
      <c r="E24" s="152"/>
      <c r="F24" s="152"/>
      <c r="G24" s="152"/>
      <c r="H24" s="152"/>
      <c r="I24" s="152"/>
      <c r="J24" s="152"/>
      <c r="K24" s="152"/>
      <c r="L24" s="152"/>
      <c r="M24" s="152"/>
      <c r="N24" s="152"/>
      <c r="O24" s="152"/>
      <c r="P24" s="152"/>
      <c r="Q24" s="284"/>
      <c r="S24" s="132"/>
    </row>
    <row r="25" spans="1:19" x14ac:dyDescent="0.35">
      <c r="A25" s="96" t="s">
        <v>302</v>
      </c>
      <c r="B25" s="157">
        <v>0.37115141290594683</v>
      </c>
      <c r="C25" s="157">
        <v>0.58847402597402598</v>
      </c>
      <c r="D25" s="157">
        <v>0.21654395842356</v>
      </c>
      <c r="E25" s="157"/>
      <c r="F25" s="157">
        <v>0.353544281421248</v>
      </c>
      <c r="G25" s="157">
        <v>0.62709030100334451</v>
      </c>
      <c r="H25" s="157">
        <v>0.15313935681470139</v>
      </c>
      <c r="I25" s="157"/>
      <c r="J25" s="157">
        <v>0.40911747516072472</v>
      </c>
      <c r="K25" s="157">
        <v>0.70921985815602839</v>
      </c>
      <c r="L25" s="157">
        <v>0.19880715705765406</v>
      </c>
      <c r="M25" s="157"/>
      <c r="N25" s="157">
        <v>0.36023054755043227</v>
      </c>
      <c r="O25" s="157">
        <v>0.35523978685612789</v>
      </c>
      <c r="P25" s="157">
        <v>0.36363636363636365</v>
      </c>
      <c r="Q25" s="284"/>
      <c r="S25" s="268"/>
    </row>
    <row r="26" spans="1:19" x14ac:dyDescent="0.35">
      <c r="A26" s="169" t="s">
        <v>299</v>
      </c>
      <c r="B26" s="152">
        <v>0.3288888888888889</v>
      </c>
      <c r="C26" s="152">
        <v>0.48351648351648352</v>
      </c>
      <c r="D26" s="152">
        <v>0.22388059701492538</v>
      </c>
      <c r="E26" s="152"/>
      <c r="F26" s="152">
        <v>0.27834477639636296</v>
      </c>
      <c r="G26" s="152">
        <v>0.45167118337850043</v>
      </c>
      <c r="H26" s="152">
        <v>0.15748031496062992</v>
      </c>
      <c r="I26" s="152"/>
      <c r="J26" s="152">
        <v>0.36753445635528331</v>
      </c>
      <c r="K26" s="152">
        <v>0.61302681992337171</v>
      </c>
      <c r="L26" s="152">
        <v>0.20408163265306123</v>
      </c>
      <c r="M26" s="152"/>
      <c r="N26" s="152">
        <v>0.38520801232665641</v>
      </c>
      <c r="O26" s="152">
        <v>0.38797284190106696</v>
      </c>
      <c r="P26" s="152">
        <v>0.38338658146964855</v>
      </c>
      <c r="Q26" s="284"/>
      <c r="S26" s="132"/>
    </row>
    <row r="27" spans="1:19" x14ac:dyDescent="0.35">
      <c r="A27" s="169" t="s">
        <v>301</v>
      </c>
      <c r="B27" s="152">
        <v>1.1570247933884297</v>
      </c>
      <c r="C27" s="152">
        <v>1.8518518518518516</v>
      </c>
      <c r="D27" s="152">
        <v>0</v>
      </c>
      <c r="E27" s="152"/>
      <c r="F27" s="152">
        <v>1.8656716417910446</v>
      </c>
      <c r="G27" s="152">
        <v>2.8089887640449436</v>
      </c>
      <c r="H27" s="152">
        <v>0</v>
      </c>
      <c r="I27" s="152"/>
      <c r="J27" s="152">
        <v>1.2738853503184715</v>
      </c>
      <c r="K27" s="152">
        <v>1.9047619047619049</v>
      </c>
      <c r="L27" s="152">
        <v>0</v>
      </c>
      <c r="M27" s="152"/>
      <c r="N27" s="152">
        <v>0</v>
      </c>
      <c r="O27" s="152">
        <v>0</v>
      </c>
      <c r="P27" s="152">
        <v>0</v>
      </c>
      <c r="Q27" s="284"/>
      <c r="S27" s="132"/>
    </row>
    <row r="28" spans="1:19" x14ac:dyDescent="0.35">
      <c r="A28" s="94"/>
      <c r="B28" s="152"/>
      <c r="C28" s="152"/>
      <c r="D28" s="152"/>
      <c r="E28" s="152"/>
      <c r="F28" s="152"/>
      <c r="G28" s="152"/>
      <c r="H28" s="152"/>
      <c r="I28" s="152"/>
      <c r="J28" s="152"/>
      <c r="K28" s="152"/>
      <c r="L28" s="152"/>
      <c r="M28" s="152"/>
      <c r="N28" s="152"/>
      <c r="O28" s="152"/>
      <c r="P28" s="152"/>
      <c r="Q28" s="284"/>
      <c r="S28" s="132"/>
    </row>
    <row r="29" spans="1:19" x14ac:dyDescent="0.35">
      <c r="A29" s="96" t="s">
        <v>303</v>
      </c>
      <c r="B29" s="157">
        <v>0.21025392204431509</v>
      </c>
      <c r="C29" s="157">
        <v>0.21862702229995626</v>
      </c>
      <c r="D29" s="157">
        <v>0.20533880903490762</v>
      </c>
      <c r="E29" s="157"/>
      <c r="F29" s="157">
        <v>3.2520325203252029E-2</v>
      </c>
      <c r="G29" s="157">
        <v>0</v>
      </c>
      <c r="H29" s="157">
        <v>5.1679586563307491E-2</v>
      </c>
      <c r="I29" s="157"/>
      <c r="J29" s="157">
        <v>0.24509803921568626</v>
      </c>
      <c r="K29" s="157">
        <v>0.32679738562091504</v>
      </c>
      <c r="L29" s="157">
        <v>0.19607843137254902</v>
      </c>
      <c r="M29" s="157"/>
      <c r="N29" s="157">
        <v>0.54200542005420049</v>
      </c>
      <c r="O29" s="157">
        <v>0.56074766355140182</v>
      </c>
      <c r="P29" s="157">
        <v>0.53134962805526043</v>
      </c>
      <c r="Q29" s="284"/>
      <c r="S29" s="268"/>
    </row>
    <row r="30" spans="1:19" ht="14.5" thickBot="1" x14ac:dyDescent="0.4">
      <c r="A30" s="169" t="s">
        <v>299</v>
      </c>
      <c r="B30" s="152">
        <v>0.21025392204431509</v>
      </c>
      <c r="C30" s="152">
        <v>0.21862702229995626</v>
      </c>
      <c r="D30" s="152">
        <v>0.20533880903490762</v>
      </c>
      <c r="E30" s="152"/>
      <c r="F30" s="152">
        <v>3.2520325203252029E-2</v>
      </c>
      <c r="G30" s="152">
        <v>0</v>
      </c>
      <c r="H30" s="152">
        <v>5.1679586563307491E-2</v>
      </c>
      <c r="I30" s="152"/>
      <c r="J30" s="152">
        <v>0.24509803921568626</v>
      </c>
      <c r="K30" s="152">
        <v>0.32679738562091504</v>
      </c>
      <c r="L30" s="152">
        <v>0.19607843137254902</v>
      </c>
      <c r="M30" s="152"/>
      <c r="N30" s="152">
        <v>0.54200542005420049</v>
      </c>
      <c r="O30" s="152">
        <v>0.56074766355140182</v>
      </c>
      <c r="P30" s="152">
        <v>0.53134962805526043</v>
      </c>
      <c r="Q30" s="284"/>
      <c r="S30" s="132"/>
    </row>
    <row r="31" spans="1:19" x14ac:dyDescent="0.3">
      <c r="A31" s="203" t="s">
        <v>305</v>
      </c>
      <c r="B31" s="181"/>
      <c r="C31" s="181"/>
      <c r="D31" s="181"/>
      <c r="E31" s="181"/>
      <c r="F31" s="181"/>
      <c r="G31" s="181"/>
      <c r="H31" s="181"/>
      <c r="I31" s="181"/>
      <c r="J31" s="181"/>
      <c r="K31" s="181"/>
      <c r="L31" s="181"/>
      <c r="M31" s="181"/>
      <c r="N31" s="181"/>
      <c r="O31" s="181"/>
      <c r="P31" s="181"/>
      <c r="Q31" s="284"/>
      <c r="S31" s="71"/>
    </row>
    <row r="32" spans="1:19" x14ac:dyDescent="0.35">
      <c r="A32" s="71"/>
      <c r="B32" s="71"/>
      <c r="C32" s="71"/>
      <c r="D32" s="71"/>
      <c r="E32" s="71"/>
      <c r="F32" s="71"/>
      <c r="G32" s="71"/>
      <c r="H32" s="71"/>
      <c r="I32" s="71"/>
      <c r="J32" s="71"/>
      <c r="K32" s="71"/>
      <c r="L32" s="71"/>
      <c r="M32" s="71"/>
      <c r="N32" s="71"/>
      <c r="O32" s="71"/>
      <c r="P32" s="71"/>
      <c r="Q32" s="284"/>
      <c r="S32" s="71"/>
    </row>
    <row r="33" spans="1:19" x14ac:dyDescent="0.35">
      <c r="A33" s="71"/>
      <c r="B33" s="71"/>
      <c r="C33" s="71"/>
      <c r="D33" s="71"/>
      <c r="E33" s="71"/>
      <c r="F33" s="71"/>
      <c r="G33" s="71"/>
      <c r="H33" s="71"/>
      <c r="I33" s="71"/>
      <c r="J33" s="71"/>
      <c r="K33" s="71"/>
      <c r="L33" s="71"/>
      <c r="M33" s="71"/>
      <c r="N33" s="71"/>
      <c r="O33" s="71"/>
      <c r="P33" s="71"/>
      <c r="Q33" s="284"/>
      <c r="S33" s="71"/>
    </row>
    <row r="34" spans="1:19" x14ac:dyDescent="0.35">
      <c r="A34" s="71"/>
      <c r="B34" s="71"/>
      <c r="C34" s="71"/>
      <c r="D34" s="71"/>
      <c r="E34" s="71"/>
      <c r="F34" s="71"/>
      <c r="G34" s="71"/>
      <c r="H34" s="71"/>
      <c r="I34" s="71"/>
      <c r="J34" s="71"/>
      <c r="K34" s="71"/>
      <c r="L34" s="71"/>
      <c r="M34" s="71"/>
      <c r="N34" s="71"/>
      <c r="O34" s="71"/>
      <c r="P34" s="71"/>
      <c r="Q34" s="284"/>
      <c r="S34" s="71"/>
    </row>
    <row r="35" spans="1:19" x14ac:dyDescent="0.35">
      <c r="A35" s="71"/>
      <c r="B35" s="71"/>
      <c r="C35" s="71"/>
      <c r="D35" s="71"/>
      <c r="E35" s="71"/>
      <c r="F35" s="71"/>
      <c r="G35" s="71"/>
      <c r="H35" s="71"/>
      <c r="I35" s="71"/>
      <c r="J35" s="71"/>
      <c r="K35" s="71"/>
      <c r="L35" s="71"/>
      <c r="M35" s="71"/>
      <c r="N35" s="71"/>
      <c r="O35" s="71"/>
      <c r="P35" s="71"/>
      <c r="Q35" s="284"/>
      <c r="S35" s="71"/>
    </row>
    <row r="36" spans="1:19" x14ac:dyDescent="0.35">
      <c r="A36" s="71"/>
      <c r="B36" s="71"/>
      <c r="C36" s="71"/>
      <c r="D36" s="71"/>
      <c r="E36" s="71"/>
      <c r="F36" s="71"/>
      <c r="G36" s="71"/>
      <c r="H36" s="71"/>
      <c r="I36" s="71"/>
      <c r="J36" s="71"/>
      <c r="K36" s="71"/>
      <c r="L36" s="71"/>
      <c r="M36" s="71"/>
      <c r="N36" s="71"/>
      <c r="O36" s="71"/>
      <c r="P36" s="71"/>
      <c r="Q36" s="284"/>
      <c r="S36" s="71"/>
    </row>
    <row r="37" spans="1:19" x14ac:dyDescent="0.35">
      <c r="A37" s="71"/>
      <c r="B37" s="71"/>
      <c r="C37" s="71"/>
      <c r="D37" s="71"/>
      <c r="E37" s="71"/>
      <c r="F37" s="71"/>
      <c r="G37" s="71"/>
      <c r="H37" s="71"/>
      <c r="I37" s="71"/>
      <c r="J37" s="71"/>
      <c r="K37" s="71"/>
      <c r="L37" s="71"/>
      <c r="M37" s="71"/>
      <c r="N37" s="71"/>
      <c r="O37" s="71"/>
      <c r="P37" s="71"/>
      <c r="Q37" s="284"/>
      <c r="S37" s="71"/>
    </row>
    <row r="38" spans="1:19" x14ac:dyDescent="0.35">
      <c r="A38" s="71"/>
      <c r="B38" s="71"/>
      <c r="C38" s="71"/>
      <c r="D38" s="71"/>
      <c r="E38" s="71"/>
      <c r="F38" s="71"/>
      <c r="G38" s="71"/>
      <c r="H38" s="71"/>
      <c r="I38" s="71"/>
      <c r="J38" s="71"/>
      <c r="K38" s="71"/>
      <c r="L38" s="71"/>
      <c r="M38" s="71"/>
      <c r="N38" s="71"/>
      <c r="O38" s="71"/>
      <c r="P38" s="71"/>
      <c r="Q38" s="284"/>
      <c r="S38" s="71"/>
    </row>
    <row r="39" spans="1:19" x14ac:dyDescent="0.35">
      <c r="A39" s="71"/>
      <c r="B39" s="71"/>
      <c r="C39" s="71"/>
      <c r="D39" s="71"/>
      <c r="E39" s="71"/>
      <c r="F39" s="71"/>
      <c r="G39" s="71"/>
      <c r="H39" s="71"/>
      <c r="I39" s="71"/>
      <c r="J39" s="71"/>
      <c r="K39" s="71"/>
      <c r="L39" s="71"/>
      <c r="M39" s="71"/>
      <c r="N39" s="71"/>
      <c r="O39" s="71"/>
      <c r="P39" s="71"/>
      <c r="Q39" s="284"/>
      <c r="S39" s="71"/>
    </row>
    <row r="40" spans="1:19" x14ac:dyDescent="0.35">
      <c r="A40" s="71"/>
      <c r="B40" s="71"/>
      <c r="C40" s="71"/>
      <c r="D40" s="71"/>
      <c r="E40" s="71"/>
      <c r="F40" s="71"/>
      <c r="G40" s="71"/>
      <c r="H40" s="71"/>
      <c r="I40" s="71"/>
      <c r="J40" s="71"/>
      <c r="K40" s="71"/>
      <c r="L40" s="71"/>
      <c r="M40" s="71"/>
      <c r="N40" s="71"/>
      <c r="O40" s="71"/>
      <c r="P40" s="71"/>
      <c r="Q40" s="284"/>
      <c r="S40" s="71"/>
    </row>
    <row r="41" spans="1:19" x14ac:dyDescent="0.35">
      <c r="A41" s="71"/>
      <c r="B41" s="71"/>
      <c r="C41" s="71"/>
      <c r="D41" s="71"/>
      <c r="E41" s="71"/>
      <c r="F41" s="71"/>
      <c r="G41" s="71"/>
      <c r="H41" s="71"/>
      <c r="I41" s="71"/>
      <c r="J41" s="71"/>
      <c r="K41" s="71"/>
      <c r="L41" s="71"/>
      <c r="M41" s="71"/>
      <c r="N41" s="71"/>
      <c r="O41" s="71"/>
      <c r="P41" s="71"/>
      <c r="Q41" s="284"/>
      <c r="S41" s="71"/>
    </row>
    <row r="42" spans="1:19" x14ac:dyDescent="0.35">
      <c r="A42" s="71"/>
      <c r="B42" s="71"/>
      <c r="C42" s="71"/>
      <c r="D42" s="71"/>
      <c r="E42" s="71"/>
      <c r="F42" s="71"/>
      <c r="G42" s="71"/>
      <c r="H42" s="71"/>
      <c r="I42" s="71"/>
      <c r="J42" s="71"/>
      <c r="K42" s="71"/>
      <c r="L42" s="71"/>
      <c r="M42" s="71"/>
      <c r="N42" s="71"/>
      <c r="O42" s="71"/>
      <c r="P42" s="71"/>
      <c r="Q42" s="284"/>
      <c r="S42" s="71"/>
    </row>
    <row r="43" spans="1:19" x14ac:dyDescent="0.35">
      <c r="A43" s="71"/>
      <c r="B43" s="71"/>
      <c r="C43" s="71"/>
      <c r="D43" s="71"/>
      <c r="E43" s="71"/>
      <c r="F43" s="71"/>
      <c r="G43" s="71"/>
      <c r="H43" s="71"/>
      <c r="I43" s="71"/>
      <c r="J43" s="71"/>
      <c r="K43" s="71"/>
      <c r="L43" s="71"/>
      <c r="M43" s="71"/>
      <c r="N43" s="71"/>
      <c r="O43" s="71"/>
      <c r="P43" s="71"/>
      <c r="Q43" s="284"/>
      <c r="S43" s="71"/>
    </row>
    <row r="44" spans="1:19" x14ac:dyDescent="0.35">
      <c r="A44" s="71"/>
      <c r="B44" s="71"/>
      <c r="C44" s="71"/>
      <c r="D44" s="71"/>
      <c r="E44" s="71"/>
      <c r="F44" s="71"/>
      <c r="G44" s="71"/>
      <c r="H44" s="71"/>
      <c r="I44" s="71"/>
      <c r="J44" s="71"/>
      <c r="K44" s="71"/>
      <c r="L44" s="71"/>
      <c r="M44" s="71"/>
      <c r="N44" s="71"/>
      <c r="O44" s="71"/>
      <c r="P44" s="71"/>
      <c r="Q44" s="284"/>
      <c r="S44" s="71"/>
    </row>
    <row r="45" spans="1:19" x14ac:dyDescent="0.35">
      <c r="A45" s="71"/>
      <c r="B45" s="71"/>
      <c r="C45" s="71"/>
      <c r="D45" s="71"/>
      <c r="E45" s="71"/>
      <c r="F45" s="71"/>
      <c r="G45" s="71"/>
      <c r="H45" s="71"/>
      <c r="I45" s="71"/>
      <c r="J45" s="71"/>
      <c r="K45" s="71"/>
      <c r="L45" s="71"/>
      <c r="M45" s="71"/>
      <c r="N45" s="71"/>
      <c r="O45" s="71"/>
      <c r="P45" s="71"/>
      <c r="Q45" s="284"/>
      <c r="S45" s="71"/>
    </row>
    <row r="46" spans="1:19" x14ac:dyDescent="0.35">
      <c r="A46" s="71"/>
      <c r="B46" s="71"/>
      <c r="C46" s="71"/>
      <c r="D46" s="71"/>
      <c r="E46" s="71"/>
      <c r="F46" s="71"/>
      <c r="G46" s="71"/>
      <c r="H46" s="71"/>
      <c r="I46" s="71"/>
      <c r="J46" s="71"/>
      <c r="K46" s="71"/>
      <c r="L46" s="71"/>
      <c r="M46" s="71"/>
      <c r="N46" s="71"/>
      <c r="O46" s="71"/>
      <c r="P46" s="71"/>
      <c r="Q46" s="284"/>
      <c r="S46" s="71"/>
    </row>
    <row r="47" spans="1:19" x14ac:dyDescent="0.35">
      <c r="A47" s="71"/>
      <c r="B47" s="71"/>
      <c r="C47" s="71"/>
      <c r="D47" s="71"/>
      <c r="E47" s="71"/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284"/>
      <c r="S47" s="71"/>
    </row>
    <row r="48" spans="1:19" x14ac:dyDescent="0.35">
      <c r="A48" s="71"/>
      <c r="B48" s="71"/>
      <c r="C48" s="71"/>
      <c r="D48" s="71"/>
      <c r="E48" s="71"/>
      <c r="F48" s="71"/>
      <c r="G48" s="71"/>
      <c r="H48" s="71"/>
      <c r="I48" s="71"/>
      <c r="J48" s="71"/>
      <c r="K48" s="71"/>
      <c r="L48" s="71"/>
      <c r="M48" s="71"/>
      <c r="N48" s="71"/>
      <c r="O48" s="71"/>
      <c r="P48" s="71"/>
      <c r="Q48" s="284"/>
      <c r="S48" s="71"/>
    </row>
    <row r="49" spans="1:19" x14ac:dyDescent="0.35">
      <c r="A49" s="71"/>
      <c r="B49" s="71"/>
      <c r="C49" s="71"/>
      <c r="D49" s="71"/>
      <c r="E49" s="71"/>
      <c r="F49" s="71"/>
      <c r="G49" s="71"/>
      <c r="H49" s="71"/>
      <c r="I49" s="71"/>
      <c r="J49" s="71"/>
      <c r="K49" s="71"/>
      <c r="L49" s="71"/>
      <c r="M49" s="71"/>
      <c r="N49" s="71"/>
      <c r="O49" s="71"/>
      <c r="P49" s="71"/>
      <c r="Q49" s="284"/>
      <c r="S49" s="71"/>
    </row>
    <row r="50" spans="1:19" x14ac:dyDescent="0.35">
      <c r="A50" s="71"/>
      <c r="B50" s="71"/>
      <c r="C50" s="71"/>
      <c r="D50" s="71"/>
      <c r="E50" s="71"/>
      <c r="F50" s="71"/>
      <c r="G50" s="71"/>
      <c r="H50" s="71"/>
      <c r="I50" s="71"/>
      <c r="J50" s="71"/>
      <c r="K50" s="71"/>
      <c r="L50" s="71"/>
      <c r="M50" s="71"/>
      <c r="N50" s="71"/>
      <c r="O50" s="71"/>
      <c r="P50" s="71"/>
      <c r="Q50" s="284"/>
      <c r="S50" s="71"/>
    </row>
    <row r="51" spans="1:19" x14ac:dyDescent="0.35">
      <c r="A51" s="71"/>
      <c r="B51" s="71"/>
      <c r="C51" s="71"/>
      <c r="D51" s="71"/>
      <c r="E51" s="71"/>
      <c r="F51" s="71"/>
      <c r="G51" s="71"/>
      <c r="H51" s="71"/>
      <c r="I51" s="71"/>
      <c r="J51" s="71"/>
      <c r="K51" s="71"/>
      <c r="L51" s="71"/>
      <c r="M51" s="71"/>
      <c r="N51" s="71"/>
      <c r="O51" s="71"/>
      <c r="P51" s="71"/>
      <c r="Q51" s="284"/>
      <c r="S51" s="71"/>
    </row>
    <row r="52" spans="1:19" x14ac:dyDescent="0.35">
      <c r="A52" s="71"/>
      <c r="B52" s="71"/>
      <c r="C52" s="71"/>
      <c r="D52" s="71"/>
      <c r="E52" s="71"/>
      <c r="F52" s="71"/>
      <c r="G52" s="71"/>
      <c r="H52" s="71"/>
      <c r="I52" s="71"/>
      <c r="J52" s="71"/>
      <c r="K52" s="71"/>
      <c r="L52" s="71"/>
      <c r="M52" s="71"/>
      <c r="N52" s="71"/>
      <c r="O52" s="71"/>
      <c r="P52" s="71"/>
      <c r="Q52" s="284"/>
      <c r="S52" s="71"/>
    </row>
    <row r="53" spans="1:19" x14ac:dyDescent="0.35">
      <c r="A53" s="71"/>
      <c r="B53" s="71"/>
      <c r="C53" s="71"/>
      <c r="D53" s="71"/>
      <c r="E53" s="71"/>
      <c r="F53" s="71"/>
      <c r="G53" s="71"/>
      <c r="H53" s="71"/>
      <c r="I53" s="71"/>
      <c r="J53" s="71"/>
      <c r="K53" s="71"/>
      <c r="L53" s="71"/>
      <c r="M53" s="71"/>
      <c r="N53" s="71"/>
      <c r="O53" s="71"/>
      <c r="P53" s="71"/>
      <c r="Q53" s="284"/>
      <c r="S53" s="71"/>
    </row>
    <row r="54" spans="1:19" x14ac:dyDescent="0.35">
      <c r="A54" s="71"/>
      <c r="B54" s="71"/>
      <c r="C54" s="71"/>
      <c r="D54" s="71"/>
      <c r="E54" s="71"/>
      <c r="F54" s="71"/>
      <c r="G54" s="71"/>
      <c r="H54" s="71"/>
      <c r="I54" s="71"/>
      <c r="J54" s="71"/>
      <c r="K54" s="71"/>
      <c r="L54" s="71"/>
      <c r="M54" s="71"/>
      <c r="N54" s="71"/>
      <c r="O54" s="71"/>
      <c r="P54" s="71"/>
      <c r="Q54" s="284"/>
      <c r="S54" s="71"/>
    </row>
    <row r="55" spans="1:19" x14ac:dyDescent="0.35">
      <c r="A55" s="71"/>
      <c r="B55" s="71"/>
      <c r="C55" s="71"/>
      <c r="D55" s="71"/>
      <c r="E55" s="71"/>
      <c r="F55" s="71"/>
      <c r="G55" s="71"/>
      <c r="H55" s="71"/>
      <c r="I55" s="71"/>
      <c r="J55" s="71"/>
      <c r="K55" s="71"/>
      <c r="L55" s="71"/>
      <c r="M55" s="71"/>
      <c r="N55" s="71"/>
      <c r="O55" s="71"/>
      <c r="P55" s="71"/>
      <c r="Q55" s="284"/>
      <c r="S55" s="71"/>
    </row>
    <row r="56" spans="1:19" x14ac:dyDescent="0.35">
      <c r="A56" s="71"/>
      <c r="B56" s="71"/>
      <c r="C56" s="71"/>
      <c r="D56" s="71"/>
      <c r="E56" s="71"/>
      <c r="F56" s="71"/>
      <c r="G56" s="71"/>
      <c r="H56" s="71"/>
      <c r="I56" s="71"/>
      <c r="J56" s="71"/>
      <c r="K56" s="71"/>
      <c r="L56" s="71"/>
      <c r="M56" s="71"/>
      <c r="N56" s="71"/>
      <c r="O56" s="71"/>
      <c r="P56" s="71"/>
      <c r="Q56" s="284"/>
      <c r="S56" s="71"/>
    </row>
    <row r="57" spans="1:19" x14ac:dyDescent="0.35">
      <c r="A57" s="71"/>
      <c r="B57" s="71"/>
      <c r="C57" s="71"/>
      <c r="D57" s="71"/>
      <c r="E57" s="71"/>
      <c r="F57" s="71"/>
      <c r="G57" s="71"/>
      <c r="H57" s="71"/>
      <c r="I57" s="71"/>
      <c r="J57" s="71"/>
      <c r="K57" s="71"/>
      <c r="L57" s="71"/>
      <c r="M57" s="71"/>
      <c r="N57" s="71"/>
      <c r="O57" s="71"/>
      <c r="P57" s="71"/>
      <c r="Q57" s="284"/>
      <c r="S57" s="71"/>
    </row>
    <row r="58" spans="1:19" x14ac:dyDescent="0.35">
      <c r="A58" s="71"/>
      <c r="B58" s="71"/>
      <c r="C58" s="71"/>
      <c r="D58" s="71"/>
      <c r="E58" s="71"/>
      <c r="F58" s="71"/>
      <c r="G58" s="71"/>
      <c r="H58" s="71"/>
      <c r="I58" s="71"/>
      <c r="J58" s="71"/>
      <c r="K58" s="71"/>
      <c r="L58" s="71"/>
      <c r="M58" s="71"/>
      <c r="N58" s="71"/>
      <c r="O58" s="71"/>
      <c r="P58" s="71"/>
      <c r="Q58" s="284"/>
      <c r="S58" s="71"/>
    </row>
    <row r="59" spans="1:19" x14ac:dyDescent="0.35">
      <c r="A59" s="71"/>
      <c r="B59" s="71"/>
      <c r="C59" s="71"/>
      <c r="D59" s="71"/>
      <c r="E59" s="71"/>
      <c r="F59" s="71"/>
      <c r="G59" s="71"/>
      <c r="H59" s="71"/>
      <c r="I59" s="71"/>
      <c r="J59" s="71"/>
      <c r="K59" s="71"/>
      <c r="L59" s="71"/>
      <c r="M59" s="71"/>
      <c r="N59" s="71"/>
      <c r="O59" s="71"/>
      <c r="P59" s="71"/>
      <c r="Q59" s="284"/>
      <c r="S59" s="71"/>
    </row>
    <row r="60" spans="1:19" x14ac:dyDescent="0.35">
      <c r="A60" s="71"/>
      <c r="B60" s="71"/>
      <c r="C60" s="71"/>
      <c r="D60" s="71"/>
      <c r="E60" s="71"/>
      <c r="F60" s="71"/>
      <c r="G60" s="71"/>
      <c r="H60" s="71"/>
      <c r="I60" s="71"/>
      <c r="J60" s="71"/>
      <c r="K60" s="71"/>
      <c r="L60" s="71"/>
      <c r="M60" s="71"/>
      <c r="N60" s="71"/>
      <c r="O60" s="71"/>
      <c r="P60" s="71"/>
      <c r="Q60" s="284"/>
      <c r="S60" s="71"/>
    </row>
    <row r="61" spans="1:19" x14ac:dyDescent="0.35">
      <c r="A61" s="71"/>
      <c r="B61" s="71"/>
      <c r="C61" s="71"/>
      <c r="D61" s="71"/>
      <c r="E61" s="71"/>
      <c r="F61" s="71"/>
      <c r="G61" s="71"/>
      <c r="H61" s="71"/>
      <c r="I61" s="71"/>
      <c r="J61" s="71"/>
      <c r="K61" s="71"/>
      <c r="L61" s="71"/>
      <c r="M61" s="71"/>
      <c r="N61" s="71"/>
      <c r="O61" s="71"/>
      <c r="P61" s="71"/>
      <c r="Q61" s="284"/>
      <c r="S61" s="71"/>
    </row>
    <row r="62" spans="1:19" x14ac:dyDescent="0.35">
      <c r="A62" s="71"/>
      <c r="B62" s="71"/>
      <c r="C62" s="71"/>
      <c r="D62" s="71"/>
      <c r="E62" s="71"/>
      <c r="F62" s="71"/>
      <c r="G62" s="71"/>
      <c r="H62" s="71"/>
      <c r="I62" s="71"/>
      <c r="J62" s="71"/>
      <c r="K62" s="71"/>
      <c r="L62" s="71"/>
      <c r="M62" s="71"/>
      <c r="N62" s="71"/>
      <c r="O62" s="71"/>
      <c r="P62" s="71"/>
      <c r="Q62" s="284"/>
      <c r="S62" s="71"/>
    </row>
    <row r="63" spans="1:19" x14ac:dyDescent="0.35">
      <c r="A63" s="71"/>
      <c r="B63" s="71"/>
      <c r="C63" s="71"/>
      <c r="D63" s="71"/>
      <c r="E63" s="71"/>
      <c r="F63" s="71"/>
      <c r="G63" s="71"/>
      <c r="H63" s="71"/>
      <c r="I63" s="71"/>
      <c r="J63" s="71"/>
      <c r="K63" s="71"/>
      <c r="L63" s="71"/>
      <c r="M63" s="71"/>
      <c r="N63" s="71"/>
      <c r="O63" s="71"/>
      <c r="P63" s="71"/>
      <c r="Q63" s="284"/>
      <c r="S63" s="71"/>
    </row>
    <row r="64" spans="1:19" x14ac:dyDescent="0.35">
      <c r="A64" s="71"/>
      <c r="B64" s="71"/>
      <c r="C64" s="71"/>
      <c r="D64" s="71"/>
      <c r="E64" s="71"/>
      <c r="F64" s="71"/>
      <c r="G64" s="71"/>
      <c r="H64" s="71"/>
      <c r="I64" s="71"/>
      <c r="J64" s="71"/>
      <c r="K64" s="71"/>
      <c r="L64" s="71"/>
      <c r="M64" s="71"/>
      <c r="N64" s="71"/>
      <c r="O64" s="71"/>
      <c r="P64" s="71"/>
      <c r="Q64" s="284"/>
      <c r="S64" s="71"/>
    </row>
    <row r="65" spans="1:19" x14ac:dyDescent="0.35">
      <c r="A65" s="71"/>
      <c r="B65" s="71"/>
      <c r="C65" s="71"/>
      <c r="D65" s="71"/>
      <c r="E65" s="71"/>
      <c r="F65" s="71"/>
      <c r="G65" s="71"/>
      <c r="H65" s="71"/>
      <c r="I65" s="71"/>
      <c r="J65" s="71"/>
      <c r="K65" s="71"/>
      <c r="L65" s="71"/>
      <c r="M65" s="71"/>
      <c r="N65" s="71"/>
      <c r="O65" s="71"/>
      <c r="P65" s="71"/>
      <c r="Q65" s="284"/>
      <c r="S65" s="71"/>
    </row>
    <row r="66" spans="1:19" x14ac:dyDescent="0.35">
      <c r="A66" s="71"/>
      <c r="B66" s="71"/>
      <c r="C66" s="71"/>
      <c r="D66" s="71"/>
      <c r="E66" s="71"/>
      <c r="F66" s="71"/>
      <c r="G66" s="71"/>
      <c r="H66" s="71"/>
      <c r="I66" s="71"/>
      <c r="J66" s="71"/>
      <c r="K66" s="71"/>
      <c r="L66" s="71"/>
      <c r="M66" s="71"/>
      <c r="N66" s="71"/>
      <c r="O66" s="71"/>
      <c r="P66" s="71"/>
      <c r="Q66" s="284"/>
      <c r="S66" s="71"/>
    </row>
    <row r="67" spans="1:19" x14ac:dyDescent="0.35">
      <c r="A67" s="71"/>
      <c r="B67" s="71"/>
      <c r="C67" s="71"/>
      <c r="D67" s="71"/>
      <c r="E67" s="71"/>
      <c r="F67" s="71"/>
      <c r="G67" s="71"/>
      <c r="H67" s="71"/>
      <c r="I67" s="71"/>
      <c r="J67" s="71"/>
      <c r="K67" s="71"/>
      <c r="L67" s="71"/>
      <c r="M67" s="71"/>
      <c r="N67" s="71"/>
      <c r="O67" s="71"/>
      <c r="P67" s="71"/>
      <c r="Q67" s="284"/>
      <c r="S67" s="71"/>
    </row>
    <row r="68" spans="1:19" x14ac:dyDescent="0.35">
      <c r="A68" s="71"/>
      <c r="B68" s="71"/>
      <c r="C68" s="71"/>
      <c r="D68" s="71"/>
      <c r="E68" s="71"/>
      <c r="F68" s="71"/>
      <c r="G68" s="71"/>
      <c r="H68" s="71"/>
      <c r="I68" s="71"/>
      <c r="J68" s="71"/>
      <c r="K68" s="71"/>
      <c r="L68" s="71"/>
      <c r="M68" s="71"/>
      <c r="N68" s="71"/>
      <c r="O68" s="71"/>
      <c r="P68" s="71"/>
      <c r="Q68" s="284"/>
      <c r="S68" s="71"/>
    </row>
    <row r="69" spans="1:19" x14ac:dyDescent="0.35">
      <c r="A69" s="71"/>
      <c r="B69" s="71"/>
      <c r="C69" s="71"/>
      <c r="D69" s="71"/>
      <c r="E69" s="71"/>
      <c r="F69" s="71"/>
      <c r="G69" s="71"/>
      <c r="H69" s="71"/>
      <c r="I69" s="71"/>
      <c r="J69" s="71"/>
      <c r="K69" s="71"/>
      <c r="L69" s="71"/>
      <c r="M69" s="71"/>
      <c r="N69" s="71"/>
      <c r="O69" s="71"/>
      <c r="P69" s="71"/>
      <c r="Q69" s="284"/>
      <c r="S69" s="71"/>
    </row>
    <row r="70" spans="1:19" x14ac:dyDescent="0.35">
      <c r="A70" s="71"/>
      <c r="B70" s="71"/>
      <c r="C70" s="71"/>
      <c r="D70" s="71"/>
      <c r="E70" s="71"/>
      <c r="F70" s="71"/>
      <c r="G70" s="71"/>
      <c r="H70" s="71"/>
      <c r="I70" s="71"/>
      <c r="J70" s="71"/>
      <c r="K70" s="71"/>
      <c r="L70" s="71"/>
      <c r="M70" s="71"/>
      <c r="N70" s="71"/>
      <c r="O70" s="71"/>
      <c r="P70" s="71"/>
      <c r="Q70" s="284"/>
      <c r="S70" s="71"/>
    </row>
    <row r="71" spans="1:19" x14ac:dyDescent="0.35">
      <c r="A71" s="71"/>
      <c r="B71" s="71"/>
      <c r="C71" s="71"/>
      <c r="D71" s="71"/>
      <c r="E71" s="71"/>
      <c r="F71" s="71"/>
      <c r="G71" s="71"/>
      <c r="H71" s="71"/>
      <c r="I71" s="71"/>
      <c r="J71" s="71"/>
      <c r="K71" s="71"/>
      <c r="L71" s="71"/>
      <c r="M71" s="71"/>
      <c r="N71" s="71"/>
      <c r="O71" s="71"/>
      <c r="P71" s="71"/>
      <c r="Q71" s="284"/>
      <c r="S71" s="71"/>
    </row>
    <row r="72" spans="1:19" x14ac:dyDescent="0.35">
      <c r="A72" s="71"/>
      <c r="B72" s="71"/>
      <c r="C72" s="71"/>
      <c r="D72" s="71"/>
      <c r="E72" s="71"/>
      <c r="F72" s="71"/>
      <c r="G72" s="71"/>
      <c r="H72" s="71"/>
      <c r="I72" s="71"/>
      <c r="J72" s="71"/>
      <c r="K72" s="71"/>
      <c r="L72" s="71"/>
      <c r="M72" s="71"/>
      <c r="N72" s="71"/>
      <c r="O72" s="71"/>
      <c r="P72" s="71"/>
      <c r="Q72" s="284"/>
      <c r="S72" s="71"/>
    </row>
    <row r="73" spans="1:19" x14ac:dyDescent="0.35">
      <c r="A73" s="71"/>
      <c r="B73" s="71"/>
      <c r="C73" s="71"/>
      <c r="D73" s="71"/>
      <c r="E73" s="71"/>
      <c r="F73" s="71"/>
      <c r="G73" s="71"/>
      <c r="H73" s="71"/>
      <c r="I73" s="71"/>
      <c r="J73" s="71"/>
      <c r="K73" s="71"/>
      <c r="L73" s="71"/>
      <c r="M73" s="71"/>
      <c r="N73" s="71"/>
      <c r="O73" s="71"/>
      <c r="P73" s="71"/>
      <c r="Q73" s="284"/>
      <c r="S73" s="71"/>
    </row>
    <row r="74" spans="1:19" x14ac:dyDescent="0.35">
      <c r="A74" s="71"/>
      <c r="B74" s="71"/>
      <c r="C74" s="71"/>
      <c r="D74" s="71"/>
      <c r="E74" s="71"/>
      <c r="F74" s="71"/>
      <c r="G74" s="71"/>
      <c r="H74" s="71"/>
      <c r="I74" s="71"/>
      <c r="J74" s="71"/>
      <c r="K74" s="71"/>
      <c r="L74" s="71"/>
      <c r="M74" s="71"/>
      <c r="N74" s="71"/>
      <c r="O74" s="71"/>
      <c r="P74" s="71"/>
      <c r="Q74" s="284"/>
      <c r="S74" s="71"/>
    </row>
    <row r="75" spans="1:19" x14ac:dyDescent="0.35">
      <c r="A75" s="71"/>
      <c r="B75" s="71"/>
      <c r="C75" s="71"/>
      <c r="D75" s="71"/>
      <c r="E75" s="71"/>
      <c r="F75" s="71"/>
      <c r="G75" s="71"/>
      <c r="H75" s="71"/>
      <c r="I75" s="71"/>
      <c r="J75" s="71"/>
      <c r="K75" s="71"/>
      <c r="L75" s="71"/>
      <c r="M75" s="71"/>
      <c r="N75" s="71"/>
      <c r="O75" s="71"/>
      <c r="P75" s="71"/>
      <c r="Q75" s="284"/>
      <c r="S75" s="71"/>
    </row>
    <row r="76" spans="1:19" x14ac:dyDescent="0.35">
      <c r="A76" s="71"/>
      <c r="B76" s="71"/>
      <c r="C76" s="71"/>
      <c r="D76" s="71"/>
      <c r="E76" s="71"/>
      <c r="F76" s="71"/>
      <c r="G76" s="71"/>
      <c r="H76" s="71"/>
      <c r="I76" s="71"/>
      <c r="J76" s="71"/>
      <c r="K76" s="71"/>
      <c r="L76" s="71"/>
      <c r="M76" s="71"/>
      <c r="N76" s="71"/>
      <c r="O76" s="71"/>
      <c r="P76" s="71"/>
      <c r="Q76" s="284"/>
      <c r="S76" s="71"/>
    </row>
    <row r="77" spans="1:19" x14ac:dyDescent="0.35">
      <c r="A77" s="71"/>
      <c r="B77" s="71"/>
      <c r="C77" s="71"/>
      <c r="D77" s="71"/>
      <c r="E77" s="71"/>
      <c r="F77" s="71"/>
      <c r="G77" s="71"/>
      <c r="H77" s="71"/>
      <c r="I77" s="71"/>
      <c r="J77" s="71"/>
      <c r="K77" s="71"/>
      <c r="L77" s="71"/>
      <c r="M77" s="71"/>
      <c r="N77" s="71"/>
      <c r="O77" s="71"/>
      <c r="P77" s="71"/>
      <c r="Q77" s="284"/>
      <c r="S77" s="71"/>
    </row>
    <row r="78" spans="1:19" x14ac:dyDescent="0.35">
      <c r="A78" s="71"/>
      <c r="B78" s="71"/>
      <c r="C78" s="71"/>
      <c r="D78" s="71"/>
      <c r="E78" s="71"/>
      <c r="F78" s="71"/>
      <c r="G78" s="71"/>
      <c r="H78" s="71"/>
      <c r="I78" s="71"/>
      <c r="J78" s="71"/>
      <c r="K78" s="71"/>
      <c r="L78" s="71"/>
      <c r="M78" s="71"/>
      <c r="N78" s="71"/>
      <c r="O78" s="71"/>
      <c r="P78" s="71"/>
      <c r="Q78" s="284"/>
      <c r="S78" s="71"/>
    </row>
    <row r="79" spans="1:19" x14ac:dyDescent="0.35">
      <c r="A79" s="71"/>
      <c r="B79" s="71"/>
      <c r="C79" s="71"/>
      <c r="D79" s="71"/>
      <c r="E79" s="71"/>
      <c r="F79" s="71"/>
      <c r="G79" s="71"/>
      <c r="H79" s="71"/>
      <c r="I79" s="71"/>
      <c r="J79" s="71"/>
      <c r="K79" s="71"/>
      <c r="L79" s="71"/>
      <c r="M79" s="71"/>
      <c r="N79" s="71"/>
      <c r="O79" s="71"/>
      <c r="P79" s="71"/>
      <c r="Q79" s="284"/>
      <c r="S79" s="71"/>
    </row>
    <row r="80" spans="1:19" x14ac:dyDescent="0.35">
      <c r="A80" s="71"/>
      <c r="B80" s="71"/>
      <c r="C80" s="71"/>
      <c r="D80" s="71"/>
      <c r="E80" s="71"/>
      <c r="F80" s="71"/>
      <c r="G80" s="71"/>
      <c r="H80" s="71"/>
      <c r="I80" s="71"/>
      <c r="J80" s="71"/>
      <c r="K80" s="71"/>
      <c r="L80" s="71"/>
      <c r="M80" s="71"/>
      <c r="N80" s="71"/>
      <c r="O80" s="71"/>
      <c r="P80" s="71"/>
      <c r="Q80" s="284"/>
      <c r="S80" s="71"/>
    </row>
    <row r="81" spans="1:19" x14ac:dyDescent="0.35">
      <c r="A81" s="71"/>
      <c r="B81" s="71"/>
      <c r="C81" s="71"/>
      <c r="D81" s="71"/>
      <c r="E81" s="71"/>
      <c r="F81" s="71"/>
      <c r="G81" s="71"/>
      <c r="H81" s="71"/>
      <c r="I81" s="71"/>
      <c r="J81" s="71"/>
      <c r="K81" s="71"/>
      <c r="L81" s="71"/>
      <c r="M81" s="71"/>
      <c r="N81" s="71"/>
      <c r="O81" s="71"/>
      <c r="P81" s="71"/>
      <c r="Q81" s="284"/>
      <c r="S81" s="71"/>
    </row>
    <row r="82" spans="1:19" x14ac:dyDescent="0.35">
      <c r="A82" s="71"/>
      <c r="B82" s="71"/>
      <c r="C82" s="71"/>
      <c r="D82" s="71"/>
      <c r="E82" s="71"/>
      <c r="F82" s="71"/>
      <c r="G82" s="71"/>
      <c r="H82" s="71"/>
      <c r="I82" s="71"/>
      <c r="J82" s="71"/>
      <c r="K82" s="71"/>
      <c r="L82" s="71"/>
      <c r="M82" s="71"/>
      <c r="N82" s="71"/>
      <c r="O82" s="71"/>
      <c r="P82" s="71"/>
      <c r="Q82" s="284"/>
      <c r="S82" s="71"/>
    </row>
    <row r="83" spans="1:19" x14ac:dyDescent="0.35">
      <c r="A83" s="71"/>
      <c r="B83" s="71"/>
      <c r="C83" s="71"/>
      <c r="D83" s="71"/>
      <c r="E83" s="71"/>
      <c r="F83" s="71"/>
      <c r="G83" s="71"/>
      <c r="H83" s="71"/>
      <c r="I83" s="71"/>
      <c r="J83" s="71"/>
      <c r="K83" s="71"/>
      <c r="L83" s="71"/>
      <c r="M83" s="71"/>
      <c r="N83" s="71"/>
      <c r="O83" s="71"/>
      <c r="P83" s="71"/>
      <c r="Q83" s="284"/>
      <c r="S83" s="71"/>
    </row>
    <row r="84" spans="1:19" x14ac:dyDescent="0.35">
      <c r="A84" s="71"/>
      <c r="B84" s="71"/>
      <c r="C84" s="71"/>
      <c r="D84" s="71"/>
      <c r="E84" s="71"/>
      <c r="F84" s="71"/>
      <c r="G84" s="71"/>
      <c r="H84" s="71"/>
      <c r="I84" s="71"/>
      <c r="J84" s="71"/>
      <c r="K84" s="71"/>
      <c r="L84" s="71"/>
      <c r="M84" s="71"/>
      <c r="N84" s="71"/>
      <c r="O84" s="71"/>
      <c r="P84" s="71"/>
      <c r="Q84" s="284"/>
      <c r="S84" s="71"/>
    </row>
    <row r="85" spans="1:19" x14ac:dyDescent="0.35">
      <c r="A85" s="71"/>
      <c r="B85" s="71"/>
      <c r="C85" s="71"/>
      <c r="D85" s="71"/>
      <c r="E85" s="71"/>
      <c r="F85" s="71"/>
      <c r="G85" s="71"/>
      <c r="H85" s="71"/>
      <c r="I85" s="71"/>
      <c r="J85" s="71"/>
      <c r="K85" s="71"/>
      <c r="L85" s="71"/>
      <c r="M85" s="71"/>
      <c r="N85" s="71"/>
      <c r="O85" s="71"/>
      <c r="P85" s="71"/>
      <c r="Q85" s="284"/>
      <c r="S85" s="71"/>
    </row>
    <row r="86" spans="1:19" x14ac:dyDescent="0.35">
      <c r="A86" s="71"/>
      <c r="B86" s="71"/>
      <c r="C86" s="71"/>
      <c r="D86" s="71"/>
      <c r="E86" s="71"/>
      <c r="F86" s="71"/>
      <c r="G86" s="71"/>
      <c r="H86" s="71"/>
      <c r="I86" s="71"/>
      <c r="J86" s="71"/>
      <c r="K86" s="71"/>
      <c r="L86" s="71"/>
      <c r="M86" s="71"/>
      <c r="N86" s="71"/>
      <c r="O86" s="71"/>
      <c r="P86" s="71"/>
      <c r="Q86" s="284"/>
      <c r="S86" s="71"/>
    </row>
    <row r="87" spans="1:19" x14ac:dyDescent="0.35">
      <c r="A87" s="71"/>
      <c r="B87" s="71"/>
      <c r="C87" s="71"/>
      <c r="D87" s="71"/>
      <c r="E87" s="71"/>
      <c r="F87" s="71"/>
      <c r="G87" s="71"/>
      <c r="H87" s="71"/>
      <c r="I87" s="71"/>
      <c r="J87" s="71"/>
      <c r="K87" s="71"/>
      <c r="L87" s="71"/>
      <c r="M87" s="71"/>
      <c r="N87" s="71"/>
      <c r="O87" s="71"/>
      <c r="P87" s="71"/>
      <c r="Q87" s="284"/>
      <c r="S87" s="71"/>
    </row>
    <row r="88" spans="1:19" x14ac:dyDescent="0.35">
      <c r="A88" s="71"/>
      <c r="B88" s="71"/>
      <c r="C88" s="71"/>
      <c r="D88" s="71"/>
      <c r="E88" s="71"/>
      <c r="F88" s="71"/>
      <c r="G88" s="71"/>
      <c r="H88" s="71"/>
      <c r="I88" s="71"/>
      <c r="J88" s="71"/>
      <c r="K88" s="71"/>
      <c r="L88" s="71"/>
      <c r="M88" s="71"/>
      <c r="N88" s="71"/>
      <c r="O88" s="71"/>
      <c r="P88" s="71"/>
      <c r="Q88" s="284"/>
      <c r="S88" s="71"/>
    </row>
    <row r="89" spans="1:19" x14ac:dyDescent="0.35">
      <c r="A89" s="71"/>
      <c r="B89" s="71"/>
      <c r="C89" s="71"/>
      <c r="D89" s="71"/>
      <c r="E89" s="71"/>
      <c r="F89" s="71"/>
      <c r="G89" s="71"/>
      <c r="H89" s="71"/>
      <c r="I89" s="71"/>
      <c r="J89" s="71"/>
      <c r="K89" s="71"/>
      <c r="L89" s="71"/>
      <c r="M89" s="71"/>
      <c r="N89" s="71"/>
      <c r="O89" s="71"/>
      <c r="P89" s="71"/>
      <c r="Q89" s="284"/>
      <c r="S89" s="71"/>
    </row>
    <row r="90" spans="1:19" x14ac:dyDescent="0.35">
      <c r="A90" s="71"/>
      <c r="B90" s="71"/>
      <c r="C90" s="71"/>
      <c r="D90" s="71"/>
      <c r="E90" s="71"/>
      <c r="F90" s="71"/>
      <c r="G90" s="71"/>
      <c r="H90" s="71"/>
      <c r="I90" s="71"/>
      <c r="J90" s="71"/>
      <c r="K90" s="71"/>
      <c r="L90" s="71"/>
      <c r="M90" s="71"/>
      <c r="N90" s="71"/>
      <c r="O90" s="71"/>
      <c r="P90" s="71"/>
      <c r="Q90" s="284"/>
      <c r="S90" s="71"/>
    </row>
    <row r="91" spans="1:19" x14ac:dyDescent="0.35">
      <c r="A91" s="71"/>
      <c r="B91" s="71"/>
      <c r="C91" s="71"/>
      <c r="D91" s="71"/>
      <c r="E91" s="71"/>
      <c r="F91" s="71"/>
      <c r="G91" s="71"/>
      <c r="H91" s="71"/>
      <c r="I91" s="71"/>
      <c r="J91" s="71"/>
      <c r="K91" s="71"/>
      <c r="L91" s="71"/>
      <c r="M91" s="71"/>
      <c r="N91" s="71"/>
      <c r="O91" s="71"/>
      <c r="P91" s="71"/>
      <c r="Q91" s="284"/>
      <c r="S91" s="71"/>
    </row>
    <row r="92" spans="1:19" x14ac:dyDescent="0.35">
      <c r="A92" s="71"/>
      <c r="B92" s="71"/>
      <c r="C92" s="71"/>
      <c r="D92" s="71"/>
      <c r="E92" s="71"/>
      <c r="F92" s="71"/>
      <c r="G92" s="71"/>
      <c r="H92" s="71"/>
      <c r="I92" s="71"/>
      <c r="J92" s="71"/>
      <c r="K92" s="71"/>
      <c r="L92" s="71"/>
      <c r="M92" s="71"/>
      <c r="N92" s="71"/>
      <c r="O92" s="71"/>
      <c r="P92" s="71"/>
      <c r="Q92" s="284"/>
      <c r="S92" s="71"/>
    </row>
    <row r="93" spans="1:19" x14ac:dyDescent="0.35">
      <c r="A93" s="71"/>
      <c r="B93" s="71"/>
      <c r="C93" s="71"/>
      <c r="D93" s="71"/>
      <c r="E93" s="71"/>
      <c r="F93" s="71"/>
      <c r="G93" s="71"/>
      <c r="H93" s="71"/>
      <c r="I93" s="71"/>
      <c r="J93" s="71"/>
      <c r="K93" s="71"/>
      <c r="L93" s="71"/>
      <c r="M93" s="71"/>
      <c r="N93" s="71"/>
      <c r="O93" s="71"/>
      <c r="P93" s="71"/>
      <c r="Q93" s="284"/>
      <c r="S93" s="71"/>
    </row>
    <row r="94" spans="1:19" x14ac:dyDescent="0.35">
      <c r="A94" s="71"/>
      <c r="B94" s="71"/>
      <c r="C94" s="71"/>
      <c r="D94" s="71"/>
      <c r="E94" s="71"/>
      <c r="F94" s="71"/>
      <c r="G94" s="71"/>
      <c r="H94" s="71"/>
      <c r="I94" s="71"/>
      <c r="J94" s="71"/>
      <c r="K94" s="71"/>
      <c r="L94" s="71"/>
      <c r="M94" s="71"/>
      <c r="N94" s="71"/>
      <c r="O94" s="71"/>
      <c r="P94" s="71"/>
      <c r="Q94" s="284"/>
      <c r="S94" s="71"/>
    </row>
    <row r="95" spans="1:19" x14ac:dyDescent="0.35">
      <c r="A95" s="71"/>
      <c r="B95" s="71"/>
      <c r="C95" s="71"/>
      <c r="D95" s="71"/>
      <c r="E95" s="71"/>
      <c r="F95" s="71"/>
      <c r="G95" s="71"/>
      <c r="H95" s="71"/>
      <c r="I95" s="71"/>
      <c r="J95" s="71"/>
      <c r="K95" s="71"/>
      <c r="L95" s="71"/>
      <c r="M95" s="71"/>
      <c r="N95" s="71"/>
      <c r="O95" s="71"/>
      <c r="P95" s="71"/>
      <c r="Q95" s="284"/>
      <c r="S95" s="71"/>
    </row>
    <row r="96" spans="1:19" x14ac:dyDescent="0.35">
      <c r="A96" s="71"/>
      <c r="B96" s="71"/>
      <c r="C96" s="71"/>
      <c r="D96" s="71"/>
      <c r="E96" s="71"/>
      <c r="F96" s="71"/>
      <c r="G96" s="71"/>
      <c r="H96" s="71"/>
      <c r="I96" s="71"/>
      <c r="J96" s="71"/>
      <c r="K96" s="71"/>
      <c r="L96" s="71"/>
      <c r="M96" s="71"/>
      <c r="N96" s="71"/>
      <c r="O96" s="71"/>
      <c r="P96" s="71"/>
      <c r="Q96" s="284"/>
      <c r="S96" s="71"/>
    </row>
    <row r="97" spans="1:19" x14ac:dyDescent="0.35">
      <c r="A97" s="71"/>
      <c r="B97" s="71"/>
      <c r="C97" s="71"/>
      <c r="D97" s="71"/>
      <c r="E97" s="71"/>
      <c r="F97" s="71"/>
      <c r="G97" s="71"/>
      <c r="H97" s="71"/>
      <c r="I97" s="71"/>
      <c r="J97" s="71"/>
      <c r="K97" s="71"/>
      <c r="L97" s="71"/>
      <c r="M97" s="71"/>
      <c r="N97" s="71"/>
      <c r="O97" s="71"/>
      <c r="P97" s="71"/>
      <c r="Q97" s="284"/>
      <c r="S97" s="71"/>
    </row>
    <row r="98" spans="1:19" x14ac:dyDescent="0.35">
      <c r="A98" s="71"/>
      <c r="B98" s="71"/>
      <c r="C98" s="71"/>
      <c r="D98" s="71"/>
      <c r="E98" s="71"/>
      <c r="F98" s="71"/>
      <c r="G98" s="71"/>
      <c r="H98" s="71"/>
      <c r="I98" s="71"/>
      <c r="J98" s="71"/>
      <c r="K98" s="71"/>
      <c r="L98" s="71"/>
      <c r="M98" s="71"/>
      <c r="N98" s="71"/>
      <c r="O98" s="71"/>
      <c r="P98" s="71"/>
      <c r="Q98" s="284"/>
      <c r="S98" s="71"/>
    </row>
    <row r="99" spans="1:19" x14ac:dyDescent="0.35">
      <c r="A99" s="71"/>
      <c r="B99" s="71"/>
      <c r="C99" s="71"/>
      <c r="D99" s="71"/>
      <c r="E99" s="71"/>
      <c r="F99" s="71"/>
      <c r="G99" s="71"/>
      <c r="H99" s="71"/>
      <c r="I99" s="71"/>
      <c r="J99" s="71"/>
      <c r="K99" s="71"/>
      <c r="L99" s="71"/>
      <c r="M99" s="71"/>
      <c r="N99" s="71"/>
      <c r="O99" s="71"/>
      <c r="P99" s="71"/>
      <c r="Q99" s="284"/>
      <c r="S99" s="71"/>
    </row>
    <row r="100" spans="1:19" x14ac:dyDescent="0.35">
      <c r="A100" s="71"/>
      <c r="B100" s="71"/>
      <c r="C100" s="71"/>
      <c r="D100" s="71"/>
      <c r="E100" s="71"/>
      <c r="F100" s="71"/>
      <c r="G100" s="71"/>
      <c r="H100" s="71"/>
      <c r="I100" s="71"/>
      <c r="J100" s="71"/>
      <c r="K100" s="71"/>
      <c r="L100" s="71"/>
      <c r="M100" s="71"/>
      <c r="N100" s="71"/>
      <c r="O100" s="71"/>
      <c r="P100" s="71"/>
      <c r="Q100" s="284"/>
      <c r="S100" s="71"/>
    </row>
    <row r="101" spans="1:19" x14ac:dyDescent="0.35">
      <c r="A101" s="71"/>
      <c r="B101" s="71"/>
      <c r="C101" s="71"/>
      <c r="D101" s="71"/>
      <c r="E101" s="71"/>
      <c r="F101" s="71"/>
      <c r="G101" s="71"/>
      <c r="H101" s="71"/>
      <c r="I101" s="71"/>
      <c r="J101" s="71"/>
      <c r="K101" s="71"/>
      <c r="L101" s="71"/>
      <c r="M101" s="71"/>
      <c r="N101" s="71"/>
      <c r="O101" s="71"/>
      <c r="P101" s="71"/>
      <c r="Q101" s="284"/>
      <c r="S101" s="71"/>
    </row>
    <row r="102" spans="1:19" x14ac:dyDescent="0.35">
      <c r="A102" s="71"/>
      <c r="B102" s="71"/>
      <c r="C102" s="71"/>
      <c r="D102" s="71"/>
      <c r="E102" s="71"/>
      <c r="F102" s="71"/>
      <c r="G102" s="71"/>
      <c r="H102" s="71"/>
      <c r="I102" s="71"/>
      <c r="J102" s="71"/>
      <c r="K102" s="71"/>
      <c r="L102" s="71"/>
      <c r="M102" s="71"/>
      <c r="N102" s="71"/>
      <c r="O102" s="71"/>
      <c r="P102" s="71"/>
      <c r="Q102" s="284"/>
      <c r="S102" s="71"/>
    </row>
    <row r="103" spans="1:19" x14ac:dyDescent="0.35">
      <c r="A103" s="71"/>
      <c r="B103" s="71"/>
      <c r="C103" s="71"/>
      <c r="D103" s="71"/>
      <c r="E103" s="71"/>
      <c r="F103" s="71"/>
      <c r="G103" s="71"/>
      <c r="H103" s="71"/>
      <c r="I103" s="71"/>
      <c r="J103" s="71"/>
      <c r="K103" s="71"/>
      <c r="L103" s="71"/>
      <c r="M103" s="71"/>
      <c r="N103" s="71"/>
      <c r="O103" s="71"/>
      <c r="P103" s="71"/>
      <c r="Q103" s="284"/>
      <c r="S103" s="71"/>
    </row>
    <row r="104" spans="1:19" x14ac:dyDescent="0.35">
      <c r="A104" s="71"/>
      <c r="B104" s="71"/>
      <c r="C104" s="71"/>
      <c r="D104" s="71"/>
      <c r="E104" s="71"/>
      <c r="F104" s="71"/>
      <c r="G104" s="71"/>
      <c r="H104" s="71"/>
      <c r="I104" s="71"/>
      <c r="J104" s="71"/>
      <c r="K104" s="71"/>
      <c r="L104" s="71"/>
      <c r="M104" s="71"/>
      <c r="N104" s="71"/>
      <c r="O104" s="71"/>
      <c r="P104" s="71"/>
      <c r="Q104" s="284"/>
      <c r="S104" s="71"/>
    </row>
    <row r="105" spans="1:19" x14ac:dyDescent="0.35">
      <c r="A105" s="71"/>
      <c r="B105" s="71"/>
      <c r="C105" s="71"/>
      <c r="D105" s="71"/>
      <c r="E105" s="71"/>
      <c r="F105" s="71"/>
      <c r="G105" s="71"/>
      <c r="H105" s="71"/>
      <c r="I105" s="71"/>
      <c r="J105" s="71"/>
      <c r="K105" s="71"/>
      <c r="L105" s="71"/>
      <c r="M105" s="71"/>
      <c r="N105" s="71"/>
      <c r="O105" s="71"/>
      <c r="P105" s="71"/>
      <c r="Q105" s="284"/>
      <c r="S105" s="71"/>
    </row>
    <row r="106" spans="1:19" x14ac:dyDescent="0.35">
      <c r="A106" s="71"/>
      <c r="B106" s="71"/>
      <c r="C106" s="71"/>
      <c r="D106" s="71"/>
      <c r="E106" s="71"/>
      <c r="F106" s="71"/>
      <c r="G106" s="71"/>
      <c r="H106" s="71"/>
      <c r="I106" s="71"/>
      <c r="J106" s="71"/>
      <c r="K106" s="71"/>
      <c r="L106" s="71"/>
      <c r="M106" s="71"/>
      <c r="N106" s="71"/>
      <c r="O106" s="71"/>
      <c r="P106" s="71"/>
      <c r="Q106" s="284"/>
      <c r="S106" s="71"/>
    </row>
    <row r="107" spans="1:19" x14ac:dyDescent="0.35">
      <c r="A107" s="71"/>
      <c r="B107" s="71"/>
      <c r="C107" s="71"/>
      <c r="D107" s="71"/>
      <c r="E107" s="71"/>
      <c r="F107" s="71"/>
      <c r="G107" s="71"/>
      <c r="H107" s="71"/>
      <c r="I107" s="71"/>
      <c r="J107" s="71"/>
      <c r="K107" s="71"/>
      <c r="L107" s="71"/>
      <c r="M107" s="71"/>
      <c r="N107" s="71"/>
      <c r="O107" s="71"/>
      <c r="P107" s="71"/>
      <c r="Q107" s="284"/>
      <c r="S107" s="71"/>
    </row>
    <row r="108" spans="1:19" x14ac:dyDescent="0.35">
      <c r="A108" s="71"/>
      <c r="B108" s="71"/>
      <c r="C108" s="71"/>
      <c r="D108" s="71"/>
      <c r="E108" s="71"/>
      <c r="F108" s="71"/>
      <c r="G108" s="71"/>
      <c r="H108" s="71"/>
      <c r="I108" s="71"/>
      <c r="J108" s="71"/>
      <c r="K108" s="71"/>
      <c r="L108" s="71"/>
      <c r="M108" s="71"/>
      <c r="N108" s="71"/>
      <c r="O108" s="71"/>
      <c r="P108" s="71"/>
      <c r="Q108" s="284"/>
      <c r="S108" s="71"/>
    </row>
    <row r="109" spans="1:19" x14ac:dyDescent="0.35">
      <c r="A109" s="71"/>
      <c r="B109" s="71"/>
      <c r="C109" s="71"/>
      <c r="D109" s="71"/>
      <c r="E109" s="71"/>
      <c r="F109" s="71"/>
      <c r="G109" s="71"/>
      <c r="H109" s="71"/>
      <c r="I109" s="71"/>
      <c r="J109" s="71"/>
      <c r="K109" s="71"/>
      <c r="L109" s="71"/>
      <c r="M109" s="71"/>
      <c r="N109" s="71"/>
      <c r="O109" s="71"/>
      <c r="P109" s="71"/>
      <c r="Q109" s="284"/>
      <c r="S109" s="71"/>
    </row>
    <row r="110" spans="1:19" x14ac:dyDescent="0.35">
      <c r="A110" s="71"/>
      <c r="B110" s="71"/>
      <c r="C110" s="71"/>
      <c r="D110" s="71"/>
      <c r="E110" s="71"/>
      <c r="F110" s="71"/>
      <c r="G110" s="71"/>
      <c r="H110" s="71"/>
      <c r="I110" s="71"/>
      <c r="J110" s="71"/>
      <c r="K110" s="71"/>
      <c r="L110" s="71"/>
      <c r="M110" s="71"/>
      <c r="N110" s="71"/>
      <c r="O110" s="71"/>
      <c r="P110" s="71"/>
      <c r="Q110" s="284"/>
      <c r="S110" s="71"/>
    </row>
    <row r="111" spans="1:19" x14ac:dyDescent="0.35">
      <c r="A111" s="71"/>
      <c r="B111" s="71"/>
      <c r="C111" s="71"/>
      <c r="D111" s="71"/>
      <c r="E111" s="71"/>
      <c r="F111" s="71"/>
      <c r="G111" s="71"/>
      <c r="H111" s="71"/>
      <c r="I111" s="71"/>
      <c r="J111" s="71"/>
      <c r="K111" s="71"/>
      <c r="L111" s="71"/>
      <c r="M111" s="71"/>
      <c r="N111" s="71"/>
      <c r="O111" s="71"/>
      <c r="P111" s="71"/>
      <c r="Q111" s="284"/>
      <c r="S111" s="71"/>
    </row>
    <row r="112" spans="1:19" x14ac:dyDescent="0.35">
      <c r="A112" s="71"/>
      <c r="B112" s="71"/>
      <c r="C112" s="71"/>
      <c r="D112" s="71"/>
      <c r="E112" s="71"/>
      <c r="F112" s="71"/>
      <c r="G112" s="71"/>
      <c r="H112" s="71"/>
      <c r="I112" s="71"/>
      <c r="J112" s="71"/>
      <c r="K112" s="71"/>
      <c r="L112" s="71"/>
      <c r="M112" s="71"/>
      <c r="N112" s="71"/>
      <c r="O112" s="71"/>
      <c r="P112" s="71"/>
      <c r="Q112" s="284"/>
      <c r="S112" s="71"/>
    </row>
    <row r="113" spans="1:19" x14ac:dyDescent="0.35">
      <c r="A113" s="71"/>
      <c r="B113" s="71"/>
      <c r="C113" s="71"/>
      <c r="D113" s="71"/>
      <c r="E113" s="71"/>
      <c r="F113" s="71"/>
      <c r="G113" s="71"/>
      <c r="H113" s="71"/>
      <c r="I113" s="71"/>
      <c r="J113" s="71"/>
      <c r="K113" s="71"/>
      <c r="L113" s="71"/>
      <c r="M113" s="71"/>
      <c r="N113" s="71"/>
      <c r="O113" s="71"/>
      <c r="P113" s="71"/>
      <c r="Q113" s="284"/>
      <c r="S113" s="71"/>
    </row>
    <row r="114" spans="1:19" x14ac:dyDescent="0.35">
      <c r="A114" s="71"/>
      <c r="B114" s="71"/>
      <c r="C114" s="71"/>
      <c r="D114" s="71"/>
      <c r="E114" s="71"/>
      <c r="F114" s="71"/>
      <c r="G114" s="71"/>
      <c r="H114" s="71"/>
      <c r="I114" s="71"/>
      <c r="J114" s="71"/>
      <c r="K114" s="71"/>
      <c r="L114" s="71"/>
      <c r="M114" s="71"/>
      <c r="N114" s="71"/>
      <c r="O114" s="71"/>
      <c r="P114" s="71"/>
      <c r="Q114" s="284"/>
      <c r="S114" s="71"/>
    </row>
    <row r="115" spans="1:19" x14ac:dyDescent="0.35">
      <c r="A115" s="71"/>
      <c r="B115" s="71"/>
      <c r="C115" s="71"/>
      <c r="D115" s="71"/>
      <c r="E115" s="71"/>
      <c r="F115" s="71"/>
      <c r="G115" s="71"/>
      <c r="H115" s="71"/>
      <c r="I115" s="71"/>
      <c r="J115" s="71"/>
      <c r="K115" s="71"/>
      <c r="L115" s="71"/>
      <c r="M115" s="71"/>
      <c r="N115" s="71"/>
      <c r="O115" s="71"/>
      <c r="P115" s="71"/>
      <c r="Q115" s="284"/>
      <c r="S115" s="71"/>
    </row>
    <row r="116" spans="1:19" x14ac:dyDescent="0.35">
      <c r="A116" s="71"/>
      <c r="B116" s="71"/>
      <c r="C116" s="71"/>
      <c r="D116" s="71"/>
      <c r="E116" s="71"/>
      <c r="F116" s="71"/>
      <c r="G116" s="71"/>
      <c r="H116" s="71"/>
      <c r="I116" s="71"/>
      <c r="J116" s="71"/>
      <c r="K116" s="71"/>
      <c r="L116" s="71"/>
      <c r="M116" s="71"/>
      <c r="N116" s="71"/>
      <c r="O116" s="71"/>
      <c r="P116" s="71"/>
      <c r="Q116" s="284"/>
      <c r="S116" s="71"/>
    </row>
    <row r="117" spans="1:19" x14ac:dyDescent="0.35">
      <c r="A117" s="71"/>
      <c r="B117" s="71"/>
      <c r="C117" s="71"/>
      <c r="D117" s="71"/>
      <c r="E117" s="71"/>
      <c r="F117" s="71"/>
      <c r="G117" s="71"/>
      <c r="H117" s="71"/>
      <c r="I117" s="71"/>
      <c r="J117" s="71"/>
      <c r="K117" s="71"/>
      <c r="L117" s="71"/>
      <c r="M117" s="71"/>
      <c r="N117" s="71"/>
      <c r="O117" s="71"/>
      <c r="P117" s="71"/>
      <c r="Q117" s="284"/>
      <c r="S117" s="71"/>
    </row>
    <row r="118" spans="1:19" x14ac:dyDescent="0.35">
      <c r="A118" s="71"/>
      <c r="B118" s="71"/>
      <c r="C118" s="71"/>
      <c r="D118" s="71"/>
      <c r="E118" s="71"/>
      <c r="F118" s="71"/>
      <c r="G118" s="71"/>
      <c r="H118" s="71"/>
      <c r="I118" s="71"/>
      <c r="J118" s="71"/>
      <c r="K118" s="71"/>
      <c r="L118" s="71"/>
      <c r="M118" s="71"/>
      <c r="N118" s="71"/>
      <c r="O118" s="71"/>
      <c r="P118" s="71"/>
      <c r="Q118" s="284"/>
      <c r="S118" s="71"/>
    </row>
    <row r="119" spans="1:19" x14ac:dyDescent="0.35">
      <c r="A119" s="71"/>
      <c r="B119" s="71"/>
      <c r="C119" s="71"/>
      <c r="D119" s="71"/>
      <c r="E119" s="71"/>
      <c r="F119" s="71"/>
      <c r="G119" s="71"/>
      <c r="H119" s="71"/>
      <c r="I119" s="71"/>
      <c r="J119" s="71"/>
      <c r="K119" s="71"/>
      <c r="L119" s="71"/>
      <c r="M119" s="71"/>
      <c r="N119" s="71"/>
      <c r="O119" s="71"/>
      <c r="P119" s="71"/>
      <c r="Q119" s="284"/>
      <c r="S119" s="71"/>
    </row>
    <row r="120" spans="1:19" x14ac:dyDescent="0.35">
      <c r="A120" s="71"/>
      <c r="B120" s="71"/>
      <c r="C120" s="71"/>
      <c r="D120" s="71"/>
      <c r="E120" s="71"/>
      <c r="F120" s="71"/>
      <c r="G120" s="71"/>
      <c r="H120" s="71"/>
      <c r="I120" s="71"/>
      <c r="J120" s="71"/>
      <c r="K120" s="71"/>
      <c r="L120" s="71"/>
      <c r="M120" s="71"/>
      <c r="N120" s="71"/>
      <c r="O120" s="71"/>
      <c r="P120" s="71"/>
      <c r="Q120" s="284"/>
      <c r="S120" s="71"/>
    </row>
    <row r="121" spans="1:19" x14ac:dyDescent="0.35">
      <c r="A121" s="71"/>
      <c r="B121" s="71"/>
      <c r="C121" s="71"/>
      <c r="D121" s="71"/>
      <c r="E121" s="71"/>
      <c r="F121" s="71"/>
      <c r="G121" s="71"/>
      <c r="H121" s="71"/>
      <c r="I121" s="71"/>
      <c r="J121" s="71"/>
      <c r="K121" s="71"/>
      <c r="L121" s="71"/>
      <c r="M121" s="71"/>
      <c r="N121" s="71"/>
      <c r="O121" s="71"/>
      <c r="P121" s="71"/>
      <c r="Q121" s="284"/>
      <c r="S121" s="71"/>
    </row>
    <row r="122" spans="1:19" x14ac:dyDescent="0.35">
      <c r="A122" s="71"/>
      <c r="B122" s="71"/>
      <c r="C122" s="71"/>
      <c r="D122" s="71"/>
      <c r="E122" s="71"/>
      <c r="F122" s="71"/>
      <c r="G122" s="71"/>
      <c r="H122" s="71"/>
      <c r="I122" s="71"/>
      <c r="J122" s="71"/>
      <c r="K122" s="71"/>
      <c r="L122" s="71"/>
      <c r="M122" s="71"/>
      <c r="N122" s="71"/>
      <c r="O122" s="71"/>
      <c r="P122" s="71"/>
      <c r="Q122" s="284"/>
      <c r="S122" s="71"/>
    </row>
    <row r="123" spans="1:19" x14ac:dyDescent="0.35">
      <c r="A123" s="71"/>
      <c r="B123" s="71"/>
      <c r="C123" s="71"/>
      <c r="D123" s="71"/>
      <c r="E123" s="71"/>
      <c r="F123" s="71"/>
      <c r="G123" s="71"/>
      <c r="H123" s="71"/>
      <c r="I123" s="71"/>
      <c r="J123" s="71"/>
      <c r="K123" s="71"/>
      <c r="L123" s="71"/>
      <c r="M123" s="71"/>
      <c r="N123" s="71"/>
      <c r="O123" s="71"/>
      <c r="P123" s="71"/>
      <c r="Q123" s="284"/>
      <c r="S123" s="71"/>
    </row>
    <row r="124" spans="1:19" x14ac:dyDescent="0.35">
      <c r="A124" s="71"/>
      <c r="B124" s="71"/>
      <c r="C124" s="71"/>
      <c r="D124" s="71"/>
      <c r="E124" s="71"/>
      <c r="F124" s="71"/>
      <c r="G124" s="71"/>
      <c r="H124" s="71"/>
      <c r="I124" s="71"/>
      <c r="J124" s="71"/>
      <c r="K124" s="71"/>
      <c r="L124" s="71"/>
      <c r="M124" s="71"/>
      <c r="N124" s="71"/>
      <c r="O124" s="71"/>
      <c r="P124" s="71"/>
      <c r="Q124" s="284"/>
      <c r="S124" s="71"/>
    </row>
    <row r="125" spans="1:19" x14ac:dyDescent="0.35">
      <c r="A125" s="71"/>
      <c r="B125" s="71"/>
      <c r="C125" s="71"/>
      <c r="D125" s="71"/>
      <c r="E125" s="71"/>
      <c r="F125" s="71"/>
      <c r="G125" s="71"/>
      <c r="H125" s="71"/>
      <c r="I125" s="71"/>
      <c r="J125" s="71"/>
      <c r="K125" s="71"/>
      <c r="L125" s="71"/>
      <c r="M125" s="71"/>
      <c r="N125" s="71"/>
      <c r="O125" s="71"/>
      <c r="P125" s="71"/>
      <c r="Q125" s="284"/>
      <c r="S125" s="71"/>
    </row>
    <row r="126" spans="1:19" x14ac:dyDescent="0.35">
      <c r="A126" s="71"/>
      <c r="B126" s="71"/>
      <c r="C126" s="71"/>
      <c r="D126" s="71"/>
      <c r="E126" s="71"/>
      <c r="F126" s="71"/>
      <c r="G126" s="71"/>
      <c r="H126" s="71"/>
      <c r="I126" s="71"/>
      <c r="J126" s="71"/>
      <c r="K126" s="71"/>
      <c r="L126" s="71"/>
      <c r="M126" s="71"/>
      <c r="N126" s="71"/>
      <c r="O126" s="71"/>
      <c r="P126" s="71"/>
      <c r="Q126" s="284"/>
      <c r="S126" s="71"/>
    </row>
    <row r="127" spans="1:19" x14ac:dyDescent="0.35">
      <c r="A127" s="71"/>
      <c r="B127" s="71"/>
      <c r="C127" s="71"/>
      <c r="D127" s="71"/>
      <c r="E127" s="71"/>
      <c r="F127" s="71"/>
      <c r="G127" s="71"/>
      <c r="H127" s="71"/>
      <c r="I127" s="71"/>
      <c r="J127" s="71"/>
      <c r="K127" s="71"/>
      <c r="L127" s="71"/>
      <c r="M127" s="71"/>
      <c r="N127" s="71"/>
      <c r="O127" s="71"/>
      <c r="P127" s="71"/>
      <c r="Q127" s="284"/>
      <c r="S127" s="71"/>
    </row>
    <row r="128" spans="1:19" x14ac:dyDescent="0.35">
      <c r="A128" s="71"/>
      <c r="B128" s="71"/>
      <c r="C128" s="71"/>
      <c r="D128" s="71"/>
      <c r="E128" s="71"/>
      <c r="F128" s="71"/>
      <c r="G128" s="71"/>
      <c r="H128" s="71"/>
      <c r="I128" s="71"/>
      <c r="J128" s="71"/>
      <c r="K128" s="71"/>
      <c r="L128" s="71"/>
      <c r="M128" s="71"/>
      <c r="N128" s="71"/>
      <c r="O128" s="71"/>
      <c r="P128" s="71"/>
      <c r="Q128" s="284"/>
      <c r="S128" s="71"/>
    </row>
    <row r="129" spans="1:19" x14ac:dyDescent="0.35">
      <c r="A129" s="71"/>
      <c r="B129" s="71"/>
      <c r="C129" s="71"/>
      <c r="D129" s="71"/>
      <c r="E129" s="71"/>
      <c r="F129" s="71"/>
      <c r="G129" s="71"/>
      <c r="H129" s="71"/>
      <c r="I129" s="71"/>
      <c r="J129" s="71"/>
      <c r="K129" s="71"/>
      <c r="L129" s="71"/>
      <c r="M129" s="71"/>
      <c r="N129" s="71"/>
      <c r="O129" s="71"/>
      <c r="P129" s="71"/>
      <c r="Q129" s="284"/>
      <c r="S129" s="71"/>
    </row>
    <row r="130" spans="1:19" x14ac:dyDescent="0.35">
      <c r="A130" s="71"/>
      <c r="B130" s="71"/>
      <c r="C130" s="71"/>
      <c r="D130" s="71"/>
      <c r="E130" s="71"/>
      <c r="F130" s="71"/>
      <c r="G130" s="71"/>
      <c r="H130" s="71"/>
      <c r="I130" s="71"/>
      <c r="J130" s="71"/>
      <c r="K130" s="71"/>
      <c r="L130" s="71"/>
      <c r="M130" s="71"/>
      <c r="N130" s="71"/>
      <c r="O130" s="71"/>
      <c r="P130" s="71"/>
      <c r="Q130" s="284"/>
      <c r="S130" s="71"/>
    </row>
    <row r="131" spans="1:19" x14ac:dyDescent="0.35">
      <c r="A131" s="71"/>
      <c r="B131" s="71"/>
      <c r="C131" s="71"/>
      <c r="D131" s="71"/>
      <c r="E131" s="71"/>
      <c r="F131" s="71"/>
      <c r="G131" s="71"/>
      <c r="H131" s="71"/>
      <c r="I131" s="71"/>
      <c r="J131" s="71"/>
      <c r="K131" s="71"/>
      <c r="L131" s="71"/>
      <c r="M131" s="71"/>
      <c r="N131" s="71"/>
      <c r="O131" s="71"/>
      <c r="P131" s="71"/>
      <c r="Q131" s="284"/>
      <c r="S131" s="71"/>
    </row>
    <row r="132" spans="1:19" x14ac:dyDescent="0.35">
      <c r="A132" s="71"/>
      <c r="B132" s="71"/>
      <c r="C132" s="71"/>
      <c r="D132" s="71"/>
      <c r="E132" s="71"/>
      <c r="F132" s="71"/>
      <c r="G132" s="71"/>
      <c r="H132" s="71"/>
      <c r="I132" s="71"/>
      <c r="J132" s="71"/>
      <c r="K132" s="71"/>
      <c r="L132" s="71"/>
      <c r="M132" s="71"/>
      <c r="N132" s="71"/>
      <c r="O132" s="71"/>
      <c r="P132" s="71"/>
      <c r="Q132" s="284"/>
      <c r="S132" s="71"/>
    </row>
    <row r="133" spans="1:19" x14ac:dyDescent="0.35">
      <c r="A133" s="71"/>
      <c r="B133" s="71"/>
      <c r="C133" s="71"/>
      <c r="D133" s="71"/>
      <c r="E133" s="71"/>
      <c r="F133" s="71"/>
      <c r="G133" s="71"/>
      <c r="H133" s="71"/>
      <c r="I133" s="71"/>
      <c r="J133" s="71"/>
      <c r="K133" s="71"/>
      <c r="L133" s="71"/>
      <c r="M133" s="71"/>
      <c r="N133" s="71"/>
      <c r="O133" s="71"/>
      <c r="P133" s="71"/>
      <c r="Q133" s="284"/>
      <c r="S133" s="71"/>
    </row>
    <row r="134" spans="1:19" x14ac:dyDescent="0.35">
      <c r="A134" s="71"/>
      <c r="B134" s="71"/>
      <c r="C134" s="71"/>
      <c r="D134" s="71"/>
      <c r="E134" s="71"/>
      <c r="F134" s="71"/>
      <c r="G134" s="71"/>
      <c r="H134" s="71"/>
      <c r="I134" s="71"/>
      <c r="J134" s="71"/>
      <c r="K134" s="71"/>
      <c r="L134" s="71"/>
      <c r="M134" s="71"/>
      <c r="N134" s="71"/>
      <c r="O134" s="71"/>
      <c r="P134" s="71"/>
      <c r="Q134" s="284"/>
      <c r="S134" s="71"/>
    </row>
    <row r="135" spans="1:19" x14ac:dyDescent="0.35">
      <c r="A135" s="71"/>
      <c r="B135" s="71"/>
      <c r="C135" s="71"/>
      <c r="D135" s="71"/>
      <c r="E135" s="71"/>
      <c r="F135" s="71"/>
      <c r="G135" s="71"/>
      <c r="H135" s="71"/>
      <c r="I135" s="71"/>
      <c r="J135" s="71"/>
      <c r="K135" s="71"/>
      <c r="L135" s="71"/>
      <c r="M135" s="71"/>
      <c r="N135" s="71"/>
      <c r="O135" s="71"/>
      <c r="P135" s="71"/>
      <c r="Q135" s="284"/>
      <c r="S135" s="71"/>
    </row>
    <row r="136" spans="1:19" x14ac:dyDescent="0.35">
      <c r="A136" s="71"/>
      <c r="B136" s="71"/>
      <c r="C136" s="71"/>
      <c r="D136" s="71"/>
      <c r="E136" s="71"/>
      <c r="F136" s="71"/>
      <c r="G136" s="71"/>
      <c r="H136" s="71"/>
      <c r="I136" s="71"/>
      <c r="J136" s="71"/>
      <c r="K136" s="71"/>
      <c r="L136" s="71"/>
      <c r="M136" s="71"/>
      <c r="N136" s="71"/>
      <c r="O136" s="71"/>
      <c r="P136" s="71"/>
      <c r="Q136" s="284"/>
      <c r="S136" s="71"/>
    </row>
    <row r="137" spans="1:19" x14ac:dyDescent="0.35">
      <c r="A137" s="71"/>
      <c r="B137" s="71"/>
      <c r="C137" s="71"/>
      <c r="D137" s="71"/>
      <c r="E137" s="71"/>
      <c r="F137" s="71"/>
      <c r="G137" s="71"/>
      <c r="H137" s="71"/>
      <c r="I137" s="71"/>
      <c r="J137" s="71"/>
      <c r="K137" s="71"/>
      <c r="L137" s="71"/>
      <c r="M137" s="71"/>
      <c r="N137" s="71"/>
      <c r="O137" s="71"/>
      <c r="P137" s="71"/>
      <c r="Q137" s="284"/>
      <c r="S137" s="71"/>
    </row>
    <row r="138" spans="1:19" x14ac:dyDescent="0.35">
      <c r="A138" s="71"/>
      <c r="B138" s="71"/>
      <c r="C138" s="71"/>
      <c r="D138" s="71"/>
      <c r="E138" s="71"/>
      <c r="F138" s="71"/>
      <c r="G138" s="71"/>
      <c r="H138" s="71"/>
      <c r="I138" s="71"/>
      <c r="J138" s="71"/>
      <c r="K138" s="71"/>
      <c r="L138" s="71"/>
      <c r="M138" s="71"/>
      <c r="N138" s="71"/>
      <c r="O138" s="71"/>
      <c r="P138" s="71"/>
      <c r="Q138" s="284"/>
      <c r="S138" s="71"/>
    </row>
    <row r="139" spans="1:19" x14ac:dyDescent="0.35">
      <c r="A139" s="71"/>
      <c r="B139" s="71"/>
      <c r="C139" s="71"/>
      <c r="D139" s="71"/>
      <c r="E139" s="71"/>
      <c r="F139" s="71"/>
      <c r="G139" s="71"/>
      <c r="H139" s="71"/>
      <c r="I139" s="71"/>
      <c r="J139" s="71"/>
      <c r="K139" s="71"/>
      <c r="L139" s="71"/>
      <c r="M139" s="71"/>
      <c r="N139" s="71"/>
      <c r="O139" s="71"/>
      <c r="P139" s="71"/>
      <c r="Q139" s="284"/>
      <c r="S139" s="71"/>
    </row>
    <row r="140" spans="1:19" x14ac:dyDescent="0.35">
      <c r="A140" s="71"/>
      <c r="B140" s="71"/>
      <c r="C140" s="71"/>
      <c r="D140" s="71"/>
      <c r="E140" s="71"/>
      <c r="F140" s="71"/>
      <c r="G140" s="71"/>
      <c r="H140" s="71"/>
      <c r="I140" s="71"/>
      <c r="J140" s="71"/>
      <c r="K140" s="71"/>
      <c r="L140" s="71"/>
      <c r="M140" s="71"/>
      <c r="N140" s="71"/>
      <c r="O140" s="71"/>
      <c r="P140" s="71"/>
      <c r="Q140" s="284"/>
      <c r="S140" s="71"/>
    </row>
    <row r="141" spans="1:19" x14ac:dyDescent="0.35">
      <c r="A141" s="71"/>
      <c r="B141" s="71"/>
      <c r="C141" s="71"/>
      <c r="D141" s="71"/>
      <c r="E141" s="71"/>
      <c r="F141" s="71"/>
      <c r="G141" s="71"/>
      <c r="H141" s="71"/>
      <c r="I141" s="71"/>
      <c r="J141" s="71"/>
      <c r="K141" s="71"/>
      <c r="L141" s="71"/>
      <c r="M141" s="71"/>
      <c r="N141" s="71"/>
      <c r="O141" s="71"/>
      <c r="P141" s="71"/>
      <c r="Q141" s="284"/>
      <c r="S141" s="71"/>
    </row>
    <row r="142" spans="1:19" x14ac:dyDescent="0.35">
      <c r="A142" s="71"/>
      <c r="B142" s="71"/>
      <c r="C142" s="71"/>
      <c r="D142" s="71"/>
      <c r="E142" s="71"/>
      <c r="F142" s="71"/>
      <c r="G142" s="71"/>
      <c r="H142" s="71"/>
      <c r="I142" s="71"/>
      <c r="J142" s="71"/>
      <c r="K142" s="71"/>
      <c r="L142" s="71"/>
      <c r="M142" s="71"/>
      <c r="N142" s="71"/>
      <c r="O142" s="71"/>
      <c r="P142" s="71"/>
      <c r="Q142" s="284"/>
      <c r="S142" s="71"/>
    </row>
    <row r="143" spans="1:19" x14ac:dyDescent="0.35">
      <c r="A143" s="71"/>
      <c r="B143" s="71"/>
      <c r="C143" s="71"/>
      <c r="D143" s="71"/>
      <c r="E143" s="71"/>
      <c r="F143" s="71"/>
      <c r="G143" s="71"/>
      <c r="H143" s="71"/>
      <c r="I143" s="71"/>
      <c r="J143" s="71"/>
      <c r="K143" s="71"/>
      <c r="L143" s="71"/>
      <c r="M143" s="71"/>
      <c r="N143" s="71"/>
      <c r="O143" s="71"/>
      <c r="P143" s="71"/>
      <c r="Q143" s="284"/>
      <c r="S143" s="71"/>
    </row>
    <row r="144" spans="1:19" x14ac:dyDescent="0.35">
      <c r="A144" s="71"/>
      <c r="B144" s="71"/>
      <c r="C144" s="71"/>
      <c r="D144" s="71"/>
      <c r="E144" s="71"/>
      <c r="F144" s="71"/>
      <c r="G144" s="71"/>
      <c r="H144" s="71"/>
      <c r="I144" s="71"/>
      <c r="J144" s="71"/>
      <c r="K144" s="71"/>
      <c r="L144" s="71"/>
      <c r="M144" s="71"/>
      <c r="N144" s="71"/>
      <c r="O144" s="71"/>
      <c r="P144" s="71"/>
      <c r="Q144" s="284"/>
      <c r="S144" s="71"/>
    </row>
    <row r="145" spans="1:19" x14ac:dyDescent="0.35">
      <c r="A145" s="71"/>
      <c r="B145" s="71"/>
      <c r="C145" s="71"/>
      <c r="D145" s="71"/>
      <c r="E145" s="71"/>
      <c r="F145" s="71"/>
      <c r="G145" s="71"/>
      <c r="H145" s="71"/>
      <c r="I145" s="71"/>
      <c r="J145" s="71"/>
      <c r="K145" s="71"/>
      <c r="L145" s="71"/>
      <c r="M145" s="71"/>
      <c r="N145" s="71"/>
      <c r="O145" s="71"/>
      <c r="P145" s="71"/>
      <c r="Q145" s="284"/>
      <c r="S145" s="71"/>
    </row>
    <row r="146" spans="1:19" x14ac:dyDescent="0.35">
      <c r="A146" s="71"/>
      <c r="B146" s="71"/>
      <c r="C146" s="71"/>
      <c r="D146" s="71"/>
      <c r="E146" s="71"/>
      <c r="F146" s="71"/>
      <c r="G146" s="71"/>
      <c r="H146" s="71"/>
      <c r="I146" s="71"/>
      <c r="J146" s="71"/>
      <c r="K146" s="71"/>
      <c r="L146" s="71"/>
      <c r="M146" s="71"/>
      <c r="N146" s="71"/>
      <c r="O146" s="71"/>
      <c r="P146" s="71"/>
      <c r="Q146" s="284"/>
      <c r="S146" s="71"/>
    </row>
    <row r="147" spans="1:19" x14ac:dyDescent="0.35">
      <c r="A147" s="71"/>
      <c r="B147" s="71"/>
      <c r="C147" s="71"/>
      <c r="D147" s="71"/>
      <c r="E147" s="71"/>
      <c r="F147" s="71"/>
      <c r="G147" s="71"/>
      <c r="H147" s="71"/>
      <c r="I147" s="71"/>
      <c r="J147" s="71"/>
      <c r="K147" s="71"/>
      <c r="L147" s="71"/>
      <c r="M147" s="71"/>
      <c r="N147" s="71"/>
      <c r="O147" s="71"/>
      <c r="P147" s="71"/>
      <c r="Q147" s="284"/>
      <c r="S147" s="71"/>
    </row>
    <row r="148" spans="1:19" x14ac:dyDescent="0.35">
      <c r="A148" s="71"/>
      <c r="B148" s="71"/>
      <c r="C148" s="71"/>
      <c r="D148" s="71"/>
      <c r="E148" s="71"/>
      <c r="F148" s="71"/>
      <c r="G148" s="71"/>
      <c r="H148" s="71"/>
      <c r="I148" s="71"/>
      <c r="J148" s="71"/>
      <c r="K148" s="71"/>
      <c r="L148" s="71"/>
      <c r="M148" s="71"/>
      <c r="N148" s="71"/>
      <c r="O148" s="71"/>
      <c r="P148" s="71"/>
      <c r="Q148" s="284"/>
      <c r="S148" s="71"/>
    </row>
    <row r="149" spans="1:19" x14ac:dyDescent="0.35">
      <c r="A149" s="71"/>
      <c r="B149" s="71"/>
      <c r="C149" s="71"/>
      <c r="D149" s="71"/>
      <c r="E149" s="71"/>
      <c r="F149" s="71"/>
      <c r="G149" s="71"/>
      <c r="H149" s="71"/>
      <c r="I149" s="71"/>
      <c r="J149" s="71"/>
      <c r="K149" s="71"/>
      <c r="L149" s="71"/>
      <c r="M149" s="71"/>
      <c r="N149" s="71"/>
      <c r="O149" s="71"/>
      <c r="P149" s="71"/>
      <c r="Q149" s="284"/>
      <c r="S149" s="71"/>
    </row>
    <row r="150" spans="1:19" x14ac:dyDescent="0.35">
      <c r="A150" s="71"/>
      <c r="B150" s="71"/>
      <c r="C150" s="71"/>
      <c r="D150" s="71"/>
      <c r="E150" s="71"/>
      <c r="F150" s="71"/>
      <c r="G150" s="71"/>
      <c r="H150" s="71"/>
      <c r="I150" s="71"/>
      <c r="J150" s="71"/>
      <c r="K150" s="71"/>
      <c r="L150" s="71"/>
      <c r="M150" s="71"/>
      <c r="N150" s="71"/>
      <c r="O150" s="71"/>
      <c r="P150" s="71"/>
      <c r="Q150" s="284"/>
      <c r="S150" s="71"/>
    </row>
    <row r="151" spans="1:19" x14ac:dyDescent="0.35">
      <c r="A151" s="71"/>
      <c r="B151" s="71"/>
      <c r="C151" s="71"/>
      <c r="D151" s="71"/>
      <c r="E151" s="71"/>
      <c r="F151" s="71"/>
      <c r="G151" s="71"/>
      <c r="H151" s="71"/>
      <c r="I151" s="71"/>
      <c r="J151" s="71"/>
      <c r="K151" s="71"/>
      <c r="L151" s="71"/>
      <c r="M151" s="71"/>
      <c r="N151" s="71"/>
      <c r="O151" s="71"/>
      <c r="P151" s="71"/>
      <c r="Q151" s="284"/>
      <c r="S151" s="71"/>
    </row>
    <row r="152" spans="1:19" x14ac:dyDescent="0.35">
      <c r="A152" s="71"/>
      <c r="B152" s="71"/>
      <c r="C152" s="71"/>
      <c r="D152" s="71"/>
      <c r="E152" s="71"/>
      <c r="F152" s="71"/>
      <c r="G152" s="71"/>
      <c r="H152" s="71"/>
      <c r="I152" s="71"/>
      <c r="J152" s="71"/>
      <c r="K152" s="71"/>
      <c r="L152" s="71"/>
      <c r="M152" s="71"/>
      <c r="N152" s="71"/>
      <c r="O152" s="71"/>
      <c r="P152" s="71"/>
      <c r="Q152" s="284"/>
      <c r="S152" s="71"/>
    </row>
    <row r="153" spans="1:19" x14ac:dyDescent="0.35">
      <c r="A153" s="71"/>
      <c r="B153" s="71"/>
      <c r="C153" s="71"/>
      <c r="D153" s="71"/>
      <c r="E153" s="71"/>
      <c r="F153" s="71"/>
      <c r="G153" s="71"/>
      <c r="H153" s="71"/>
      <c r="I153" s="71"/>
      <c r="J153" s="71"/>
      <c r="K153" s="71"/>
      <c r="L153" s="71"/>
      <c r="M153" s="71"/>
      <c r="N153" s="71"/>
      <c r="O153" s="71"/>
      <c r="P153" s="71"/>
      <c r="Q153" s="284"/>
      <c r="S153" s="71"/>
    </row>
    <row r="154" spans="1:19" x14ac:dyDescent="0.35">
      <c r="A154" s="71"/>
      <c r="B154" s="71"/>
      <c r="C154" s="71"/>
      <c r="D154" s="71"/>
      <c r="E154" s="71"/>
      <c r="F154" s="71"/>
      <c r="G154" s="71"/>
      <c r="H154" s="71"/>
      <c r="I154" s="71"/>
      <c r="J154" s="71"/>
      <c r="K154" s="71"/>
      <c r="L154" s="71"/>
      <c r="M154" s="71"/>
      <c r="N154" s="71"/>
      <c r="O154" s="71"/>
      <c r="P154" s="71"/>
      <c r="Q154" s="284"/>
      <c r="S154" s="71"/>
    </row>
    <row r="155" spans="1:19" x14ac:dyDescent="0.35">
      <c r="A155" s="71"/>
      <c r="B155" s="71"/>
      <c r="C155" s="71"/>
      <c r="D155" s="71"/>
      <c r="E155" s="71"/>
      <c r="F155" s="71"/>
      <c r="G155" s="71"/>
      <c r="H155" s="71"/>
      <c r="I155" s="71"/>
      <c r="J155" s="71"/>
      <c r="K155" s="71"/>
      <c r="L155" s="71"/>
      <c r="M155" s="71"/>
      <c r="N155" s="71"/>
      <c r="O155" s="71"/>
      <c r="P155" s="71"/>
      <c r="Q155" s="284"/>
      <c r="S155" s="71"/>
    </row>
    <row r="156" spans="1:19" x14ac:dyDescent="0.35">
      <c r="A156" s="71"/>
      <c r="B156" s="71"/>
      <c r="C156" s="71"/>
      <c r="D156" s="71"/>
      <c r="E156" s="71"/>
      <c r="F156" s="71"/>
      <c r="G156" s="71"/>
      <c r="H156" s="71"/>
      <c r="I156" s="71"/>
      <c r="J156" s="71"/>
      <c r="K156" s="71"/>
      <c r="L156" s="71"/>
      <c r="M156" s="71"/>
      <c r="N156" s="71"/>
      <c r="O156" s="71"/>
      <c r="P156" s="71"/>
      <c r="Q156" s="284"/>
      <c r="S156" s="71"/>
    </row>
    <row r="157" spans="1:19" x14ac:dyDescent="0.35">
      <c r="A157" s="71"/>
      <c r="B157" s="71"/>
      <c r="C157" s="71"/>
      <c r="D157" s="71"/>
      <c r="E157" s="71"/>
      <c r="F157" s="71"/>
      <c r="G157" s="71"/>
      <c r="H157" s="71"/>
      <c r="I157" s="71"/>
      <c r="J157" s="71"/>
      <c r="K157" s="71"/>
      <c r="L157" s="71"/>
      <c r="M157" s="71"/>
      <c r="N157" s="71"/>
      <c r="O157" s="71"/>
      <c r="P157" s="71"/>
      <c r="Q157" s="284"/>
      <c r="S157" s="71"/>
    </row>
    <row r="158" spans="1:19" x14ac:dyDescent="0.35">
      <c r="A158" s="71"/>
      <c r="B158" s="71"/>
      <c r="C158" s="71"/>
      <c r="D158" s="71"/>
      <c r="E158" s="71"/>
      <c r="F158" s="71"/>
      <c r="G158" s="71"/>
      <c r="H158" s="71"/>
      <c r="I158" s="71"/>
      <c r="J158" s="71"/>
      <c r="K158" s="71"/>
      <c r="L158" s="71"/>
      <c r="M158" s="71"/>
      <c r="N158" s="71"/>
      <c r="O158" s="71"/>
      <c r="P158" s="71"/>
      <c r="Q158" s="284"/>
      <c r="S158" s="71"/>
    </row>
    <row r="159" spans="1:19" x14ac:dyDescent="0.35">
      <c r="A159" s="71"/>
      <c r="B159" s="71"/>
      <c r="C159" s="71"/>
      <c r="D159" s="71"/>
      <c r="E159" s="71"/>
      <c r="F159" s="71"/>
      <c r="G159" s="71"/>
      <c r="H159" s="71"/>
      <c r="I159" s="71"/>
      <c r="J159" s="71"/>
      <c r="K159" s="71"/>
      <c r="L159" s="71"/>
      <c r="M159" s="71"/>
      <c r="N159" s="71"/>
      <c r="O159" s="71"/>
      <c r="P159" s="71"/>
      <c r="Q159" s="284"/>
      <c r="S159" s="71"/>
    </row>
    <row r="160" spans="1:19" x14ac:dyDescent="0.35">
      <c r="A160" s="71"/>
      <c r="B160" s="71"/>
      <c r="C160" s="71"/>
      <c r="D160" s="71"/>
      <c r="E160" s="71"/>
      <c r="F160" s="71"/>
      <c r="G160" s="71"/>
      <c r="H160" s="71"/>
      <c r="I160" s="71"/>
      <c r="J160" s="71"/>
      <c r="K160" s="71"/>
      <c r="L160" s="71"/>
      <c r="M160" s="71"/>
      <c r="N160" s="71"/>
      <c r="O160" s="71"/>
      <c r="P160" s="71"/>
      <c r="Q160" s="284"/>
      <c r="S160" s="71"/>
    </row>
    <row r="161" spans="1:19" x14ac:dyDescent="0.35">
      <c r="A161" s="71"/>
      <c r="B161" s="71"/>
      <c r="C161" s="71"/>
      <c r="D161" s="71"/>
      <c r="E161" s="71"/>
      <c r="F161" s="71"/>
      <c r="G161" s="71"/>
      <c r="H161" s="71"/>
      <c r="I161" s="71"/>
      <c r="J161" s="71"/>
      <c r="K161" s="71"/>
      <c r="L161" s="71"/>
      <c r="M161" s="71"/>
      <c r="N161" s="71"/>
      <c r="O161" s="71"/>
      <c r="P161" s="71"/>
      <c r="Q161" s="284"/>
      <c r="S161" s="71"/>
    </row>
    <row r="162" spans="1:19" x14ac:dyDescent="0.35">
      <c r="A162" s="71"/>
      <c r="B162" s="71"/>
      <c r="C162" s="71"/>
      <c r="D162" s="71"/>
      <c r="E162" s="71"/>
      <c r="F162" s="71"/>
      <c r="G162" s="71"/>
      <c r="H162" s="71"/>
      <c r="I162" s="71"/>
      <c r="J162" s="71"/>
      <c r="K162" s="71"/>
      <c r="L162" s="71"/>
      <c r="M162" s="71"/>
      <c r="N162" s="71"/>
      <c r="O162" s="71"/>
      <c r="P162" s="71"/>
      <c r="Q162" s="284"/>
      <c r="S162" s="71"/>
    </row>
    <row r="163" spans="1:19" x14ac:dyDescent="0.35">
      <c r="A163" s="71"/>
      <c r="B163" s="71"/>
      <c r="C163" s="71"/>
      <c r="D163" s="71"/>
      <c r="E163" s="71"/>
      <c r="F163" s="71"/>
      <c r="G163" s="71"/>
      <c r="H163" s="71"/>
      <c r="I163" s="71"/>
      <c r="J163" s="71"/>
      <c r="K163" s="71"/>
      <c r="L163" s="71"/>
      <c r="M163" s="71"/>
      <c r="N163" s="71"/>
      <c r="O163" s="71"/>
      <c r="P163" s="71"/>
      <c r="Q163" s="284"/>
      <c r="S163" s="71"/>
    </row>
    <row r="164" spans="1:19" x14ac:dyDescent="0.35">
      <c r="A164" s="71"/>
      <c r="B164" s="71"/>
      <c r="C164" s="71"/>
      <c r="D164" s="71"/>
      <c r="E164" s="71"/>
      <c r="F164" s="71"/>
      <c r="G164" s="71"/>
      <c r="H164" s="71"/>
      <c r="I164" s="71"/>
      <c r="J164" s="71"/>
      <c r="K164" s="71"/>
      <c r="L164" s="71"/>
      <c r="M164" s="71"/>
      <c r="N164" s="71"/>
      <c r="O164" s="71"/>
      <c r="P164" s="71"/>
      <c r="Q164" s="284"/>
      <c r="S164" s="71"/>
    </row>
    <row r="165" spans="1:19" x14ac:dyDescent="0.35">
      <c r="A165" s="71"/>
      <c r="B165" s="71"/>
      <c r="C165" s="71"/>
      <c r="D165" s="71"/>
      <c r="E165" s="71"/>
      <c r="F165" s="71"/>
      <c r="G165" s="71"/>
      <c r="H165" s="71"/>
      <c r="I165" s="71"/>
      <c r="J165" s="71"/>
      <c r="K165" s="71"/>
      <c r="L165" s="71"/>
      <c r="M165" s="71"/>
      <c r="N165" s="71"/>
      <c r="O165" s="71"/>
      <c r="P165" s="71"/>
      <c r="Q165" s="284"/>
      <c r="S165" s="71"/>
    </row>
    <row r="166" spans="1:19" x14ac:dyDescent="0.35">
      <c r="A166" s="71"/>
      <c r="B166" s="71"/>
      <c r="C166" s="71"/>
      <c r="D166" s="71"/>
      <c r="E166" s="71"/>
      <c r="F166" s="71"/>
      <c r="G166" s="71"/>
      <c r="H166" s="71"/>
      <c r="I166" s="71"/>
      <c r="J166" s="71"/>
      <c r="K166" s="71"/>
      <c r="L166" s="71"/>
      <c r="M166" s="71"/>
      <c r="N166" s="71"/>
      <c r="O166" s="71"/>
      <c r="P166" s="71"/>
      <c r="Q166" s="284"/>
      <c r="S166" s="71"/>
    </row>
    <row r="167" spans="1:19" x14ac:dyDescent="0.35">
      <c r="A167" s="71"/>
      <c r="B167" s="71"/>
      <c r="C167" s="71"/>
      <c r="D167" s="71"/>
      <c r="E167" s="71"/>
      <c r="F167" s="71"/>
      <c r="G167" s="71"/>
      <c r="H167" s="71"/>
      <c r="I167" s="71"/>
      <c r="J167" s="71"/>
      <c r="K167" s="71"/>
      <c r="L167" s="71"/>
      <c r="M167" s="71"/>
      <c r="N167" s="71"/>
      <c r="O167" s="71"/>
      <c r="P167" s="71"/>
      <c r="Q167" s="284"/>
      <c r="S167" s="71"/>
    </row>
    <row r="168" spans="1:19" x14ac:dyDescent="0.35">
      <c r="A168" s="71"/>
      <c r="B168" s="71"/>
      <c r="C168" s="71"/>
      <c r="D168" s="71"/>
      <c r="E168" s="71"/>
      <c r="F168" s="71"/>
      <c r="G168" s="71"/>
      <c r="H168" s="71"/>
      <c r="I168" s="71"/>
      <c r="J168" s="71"/>
      <c r="K168" s="71"/>
      <c r="L168" s="71"/>
      <c r="M168" s="71"/>
      <c r="N168" s="71"/>
      <c r="O168" s="71"/>
      <c r="P168" s="71"/>
      <c r="Q168" s="284"/>
      <c r="S168" s="71"/>
    </row>
    <row r="169" spans="1:19" x14ac:dyDescent="0.35">
      <c r="A169" s="71"/>
      <c r="B169" s="71"/>
      <c r="C169" s="71"/>
      <c r="D169" s="71"/>
      <c r="E169" s="71"/>
      <c r="F169" s="71"/>
      <c r="G169" s="71"/>
      <c r="H169" s="71"/>
      <c r="I169" s="71"/>
      <c r="J169" s="71"/>
      <c r="K169" s="71"/>
      <c r="L169" s="71"/>
      <c r="M169" s="71"/>
      <c r="N169" s="71"/>
      <c r="O169" s="71"/>
      <c r="P169" s="71"/>
      <c r="Q169" s="284"/>
      <c r="S169" s="71"/>
    </row>
    <row r="170" spans="1:19" x14ac:dyDescent="0.35">
      <c r="A170" s="71"/>
      <c r="B170" s="71"/>
      <c r="C170" s="71"/>
      <c r="D170" s="71"/>
      <c r="E170" s="71"/>
      <c r="F170" s="71"/>
      <c r="G170" s="71"/>
      <c r="H170" s="71"/>
      <c r="I170" s="71"/>
      <c r="J170" s="71"/>
      <c r="K170" s="71"/>
      <c r="L170" s="71"/>
      <c r="M170" s="71"/>
      <c r="N170" s="71"/>
      <c r="O170" s="71"/>
      <c r="P170" s="71"/>
      <c r="Q170" s="284"/>
      <c r="S170" s="71"/>
    </row>
    <row r="171" spans="1:19" x14ac:dyDescent="0.35">
      <c r="A171" s="71"/>
      <c r="B171" s="71"/>
      <c r="C171" s="71"/>
      <c r="D171" s="71"/>
      <c r="E171" s="71"/>
      <c r="F171" s="71"/>
      <c r="G171" s="71"/>
      <c r="H171" s="71"/>
      <c r="I171" s="71"/>
      <c r="J171" s="71"/>
      <c r="K171" s="71"/>
      <c r="L171" s="71"/>
      <c r="M171" s="71"/>
      <c r="N171" s="71"/>
      <c r="O171" s="71"/>
      <c r="P171" s="71"/>
      <c r="Q171" s="284"/>
      <c r="S171" s="71"/>
    </row>
    <row r="172" spans="1:19" x14ac:dyDescent="0.35">
      <c r="A172" s="71"/>
      <c r="B172" s="71"/>
      <c r="C172" s="71"/>
      <c r="D172" s="71"/>
      <c r="E172" s="71"/>
      <c r="F172" s="71"/>
      <c r="G172" s="71"/>
      <c r="H172" s="71"/>
      <c r="I172" s="71"/>
      <c r="J172" s="71"/>
      <c r="K172" s="71"/>
      <c r="L172" s="71"/>
      <c r="M172" s="71"/>
      <c r="N172" s="71"/>
      <c r="O172" s="71"/>
      <c r="P172" s="71"/>
      <c r="Q172" s="284"/>
      <c r="S172" s="71"/>
    </row>
    <row r="173" spans="1:19" x14ac:dyDescent="0.35">
      <c r="A173" s="71"/>
      <c r="B173" s="71"/>
      <c r="C173" s="71"/>
      <c r="D173" s="71"/>
      <c r="E173" s="71"/>
      <c r="F173" s="71"/>
      <c r="G173" s="71"/>
      <c r="H173" s="71"/>
      <c r="I173" s="71"/>
      <c r="J173" s="71"/>
      <c r="K173" s="71"/>
      <c r="L173" s="71"/>
      <c r="M173" s="71"/>
      <c r="N173" s="71"/>
      <c r="O173" s="71"/>
      <c r="P173" s="71"/>
      <c r="Q173" s="284"/>
      <c r="S173" s="71"/>
    </row>
    <row r="174" spans="1:19" x14ac:dyDescent="0.35">
      <c r="A174" s="71"/>
      <c r="B174" s="71"/>
      <c r="C174" s="71"/>
      <c r="D174" s="71"/>
      <c r="E174" s="71"/>
      <c r="F174" s="71"/>
      <c r="G174" s="71"/>
      <c r="H174" s="71"/>
      <c r="I174" s="71"/>
      <c r="J174" s="71"/>
      <c r="K174" s="71"/>
      <c r="L174" s="71"/>
      <c r="M174" s="71"/>
      <c r="N174" s="71"/>
      <c r="O174" s="71"/>
      <c r="P174" s="71"/>
      <c r="Q174" s="284"/>
      <c r="S174" s="71"/>
    </row>
    <row r="175" spans="1:19" x14ac:dyDescent="0.35">
      <c r="A175" s="71"/>
      <c r="B175" s="71"/>
      <c r="C175" s="71"/>
      <c r="D175" s="71"/>
      <c r="E175" s="71"/>
      <c r="F175" s="71"/>
      <c r="G175" s="71"/>
      <c r="H175" s="71"/>
      <c r="I175" s="71"/>
      <c r="J175" s="71"/>
      <c r="K175" s="71"/>
      <c r="L175" s="71"/>
      <c r="M175" s="71"/>
      <c r="N175" s="71"/>
      <c r="O175" s="71"/>
      <c r="P175" s="71"/>
      <c r="Q175" s="284"/>
      <c r="S175" s="71"/>
    </row>
    <row r="176" spans="1:19" x14ac:dyDescent="0.35">
      <c r="A176" s="71"/>
      <c r="B176" s="71"/>
      <c r="C176" s="71"/>
      <c r="D176" s="71"/>
      <c r="E176" s="71"/>
      <c r="F176" s="71"/>
      <c r="G176" s="71"/>
      <c r="H176" s="71"/>
      <c r="I176" s="71"/>
      <c r="J176" s="71"/>
      <c r="K176" s="71"/>
      <c r="L176" s="71"/>
      <c r="M176" s="71"/>
      <c r="N176" s="71"/>
      <c r="O176" s="71"/>
      <c r="P176" s="71"/>
      <c r="Q176" s="284"/>
      <c r="S176" s="71"/>
    </row>
    <row r="177" spans="1:19" x14ac:dyDescent="0.35">
      <c r="A177" s="71"/>
      <c r="B177" s="71"/>
      <c r="C177" s="71"/>
      <c r="D177" s="71"/>
      <c r="E177" s="71"/>
      <c r="F177" s="71"/>
      <c r="G177" s="71"/>
      <c r="H177" s="71"/>
      <c r="I177" s="71"/>
      <c r="J177" s="71"/>
      <c r="K177" s="71"/>
      <c r="L177" s="71"/>
      <c r="M177" s="71"/>
      <c r="N177" s="71"/>
      <c r="O177" s="71"/>
      <c r="P177" s="71"/>
      <c r="Q177" s="284"/>
      <c r="S177" s="71"/>
    </row>
    <row r="178" spans="1:19" x14ac:dyDescent="0.35">
      <c r="A178" s="71"/>
      <c r="B178" s="71"/>
      <c r="C178" s="71"/>
      <c r="D178" s="71"/>
      <c r="E178" s="71"/>
      <c r="F178" s="71"/>
      <c r="G178" s="71"/>
      <c r="H178" s="71"/>
      <c r="I178" s="71"/>
      <c r="J178" s="71"/>
      <c r="K178" s="71"/>
      <c r="L178" s="71"/>
      <c r="M178" s="71"/>
      <c r="N178" s="71"/>
      <c r="O178" s="71"/>
      <c r="P178" s="71"/>
      <c r="Q178" s="284"/>
      <c r="S178" s="71"/>
    </row>
    <row r="179" spans="1:19" x14ac:dyDescent="0.35">
      <c r="A179" s="71"/>
      <c r="B179" s="71"/>
      <c r="C179" s="71"/>
      <c r="D179" s="71"/>
      <c r="E179" s="71"/>
      <c r="F179" s="71"/>
      <c r="G179" s="71"/>
      <c r="H179" s="71"/>
      <c r="I179" s="71"/>
      <c r="J179" s="71"/>
      <c r="K179" s="71"/>
      <c r="L179" s="71"/>
      <c r="M179" s="71"/>
      <c r="N179" s="71"/>
      <c r="O179" s="71"/>
      <c r="P179" s="71"/>
      <c r="Q179" s="284"/>
      <c r="S179" s="71"/>
    </row>
    <row r="180" spans="1:19" x14ac:dyDescent="0.35">
      <c r="A180" s="71"/>
      <c r="B180" s="71"/>
      <c r="C180" s="71"/>
      <c r="D180" s="71"/>
      <c r="E180" s="71"/>
      <c r="F180" s="71"/>
      <c r="G180" s="71"/>
      <c r="H180" s="71"/>
      <c r="I180" s="71"/>
      <c r="J180" s="71"/>
      <c r="K180" s="71"/>
      <c r="L180" s="71"/>
      <c r="M180" s="71"/>
      <c r="N180" s="71"/>
      <c r="O180" s="71"/>
      <c r="P180" s="71"/>
      <c r="Q180" s="284"/>
      <c r="S180" s="71"/>
    </row>
    <row r="181" spans="1:19" x14ac:dyDescent="0.35">
      <c r="A181" s="71"/>
      <c r="B181" s="71"/>
      <c r="C181" s="71"/>
      <c r="D181" s="71"/>
      <c r="E181" s="71"/>
      <c r="F181" s="71"/>
      <c r="G181" s="71"/>
      <c r="H181" s="71"/>
      <c r="I181" s="71"/>
      <c r="J181" s="71"/>
      <c r="K181" s="71"/>
      <c r="L181" s="71"/>
      <c r="M181" s="71"/>
      <c r="N181" s="71"/>
      <c r="O181" s="71"/>
      <c r="P181" s="71"/>
      <c r="Q181" s="284"/>
      <c r="S181" s="71"/>
    </row>
    <row r="182" spans="1:19" x14ac:dyDescent="0.35">
      <c r="A182" s="71"/>
      <c r="B182" s="71"/>
      <c r="C182" s="71"/>
      <c r="D182" s="71"/>
      <c r="E182" s="71"/>
      <c r="F182" s="71"/>
      <c r="G182" s="71"/>
      <c r="H182" s="71"/>
      <c r="I182" s="71"/>
      <c r="J182" s="71"/>
      <c r="K182" s="71"/>
      <c r="L182" s="71"/>
      <c r="M182" s="71"/>
      <c r="N182" s="71"/>
      <c r="O182" s="71"/>
      <c r="P182" s="71"/>
      <c r="Q182" s="284"/>
      <c r="S182" s="71"/>
    </row>
    <row r="183" spans="1:19" x14ac:dyDescent="0.35">
      <c r="A183" s="71"/>
      <c r="B183" s="71"/>
      <c r="C183" s="71"/>
      <c r="D183" s="71"/>
      <c r="E183" s="71"/>
      <c r="F183" s="71"/>
      <c r="G183" s="71"/>
      <c r="H183" s="71"/>
      <c r="I183" s="71"/>
      <c r="J183" s="71"/>
      <c r="K183" s="71"/>
      <c r="L183" s="71"/>
      <c r="M183" s="71"/>
      <c r="N183" s="71"/>
      <c r="O183" s="71"/>
      <c r="P183" s="71"/>
      <c r="Q183" s="284"/>
      <c r="S183" s="71"/>
    </row>
    <row r="184" spans="1:19" x14ac:dyDescent="0.35">
      <c r="A184" s="71"/>
      <c r="B184" s="71"/>
      <c r="C184" s="71"/>
      <c r="D184" s="71"/>
      <c r="E184" s="71"/>
      <c r="F184" s="71"/>
      <c r="G184" s="71"/>
      <c r="H184" s="71"/>
      <c r="I184" s="71"/>
      <c r="J184" s="71"/>
      <c r="K184" s="71"/>
      <c r="L184" s="71"/>
      <c r="M184" s="71"/>
      <c r="N184" s="71"/>
      <c r="O184" s="71"/>
      <c r="P184" s="71"/>
      <c r="Q184" s="284"/>
      <c r="S184" s="71"/>
    </row>
    <row r="185" spans="1:19" x14ac:dyDescent="0.35">
      <c r="A185" s="71"/>
      <c r="B185" s="71"/>
      <c r="C185" s="71"/>
      <c r="D185" s="71"/>
      <c r="E185" s="71"/>
      <c r="F185" s="71"/>
      <c r="G185" s="71"/>
      <c r="H185" s="71"/>
      <c r="I185" s="71"/>
      <c r="J185" s="71"/>
      <c r="K185" s="71"/>
      <c r="L185" s="71"/>
      <c r="M185" s="71"/>
      <c r="N185" s="71"/>
      <c r="O185" s="71"/>
      <c r="P185" s="71"/>
      <c r="Q185" s="284"/>
      <c r="S185" s="71"/>
    </row>
    <row r="186" spans="1:19" x14ac:dyDescent="0.35">
      <c r="A186" s="71"/>
      <c r="B186" s="71"/>
      <c r="C186" s="71"/>
      <c r="D186" s="71"/>
      <c r="E186" s="71"/>
      <c r="F186" s="71"/>
      <c r="G186" s="71"/>
      <c r="H186" s="71"/>
      <c r="I186" s="71"/>
      <c r="J186" s="71"/>
      <c r="K186" s="71"/>
      <c r="L186" s="71"/>
      <c r="M186" s="71"/>
      <c r="N186" s="71"/>
      <c r="O186" s="71"/>
      <c r="P186" s="71"/>
      <c r="Q186" s="284"/>
      <c r="S186" s="71"/>
    </row>
    <row r="187" spans="1:19" x14ac:dyDescent="0.35">
      <c r="A187" s="71"/>
      <c r="B187" s="71"/>
      <c r="C187" s="71"/>
      <c r="D187" s="71"/>
      <c r="E187" s="71"/>
      <c r="F187" s="71"/>
      <c r="G187" s="71"/>
      <c r="H187" s="71"/>
      <c r="I187" s="71"/>
      <c r="J187" s="71"/>
      <c r="K187" s="71"/>
      <c r="L187" s="71"/>
      <c r="M187" s="71"/>
      <c r="N187" s="71"/>
      <c r="O187" s="71"/>
      <c r="P187" s="71"/>
      <c r="Q187" s="284"/>
      <c r="S187" s="71"/>
    </row>
    <row r="188" spans="1:19" x14ac:dyDescent="0.35">
      <c r="A188" s="71"/>
      <c r="B188" s="71"/>
      <c r="C188" s="71"/>
      <c r="D188" s="71"/>
      <c r="E188" s="71"/>
      <c r="F188" s="71"/>
      <c r="G188" s="71"/>
      <c r="H188" s="71"/>
      <c r="I188" s="71"/>
      <c r="J188" s="71"/>
      <c r="K188" s="71"/>
      <c r="L188" s="71"/>
      <c r="M188" s="71"/>
      <c r="N188" s="71"/>
      <c r="O188" s="71"/>
      <c r="P188" s="71"/>
      <c r="Q188" s="284"/>
      <c r="S188" s="71"/>
    </row>
    <row r="189" spans="1:19" x14ac:dyDescent="0.35">
      <c r="A189" s="71"/>
      <c r="B189" s="71"/>
      <c r="C189" s="71"/>
      <c r="D189" s="71"/>
      <c r="E189" s="71"/>
      <c r="F189" s="71"/>
      <c r="G189" s="71"/>
      <c r="H189" s="71"/>
      <c r="I189" s="71"/>
      <c r="J189" s="71"/>
      <c r="K189" s="71"/>
      <c r="L189" s="71"/>
      <c r="M189" s="71"/>
      <c r="N189" s="71"/>
      <c r="O189" s="71"/>
      <c r="P189" s="71"/>
      <c r="Q189" s="284"/>
      <c r="S189" s="71"/>
    </row>
    <row r="190" spans="1:19" x14ac:dyDescent="0.35">
      <c r="A190" s="71"/>
      <c r="B190" s="71"/>
      <c r="C190" s="71"/>
      <c r="D190" s="71"/>
      <c r="E190" s="71"/>
      <c r="F190" s="71"/>
      <c r="G190" s="71"/>
      <c r="H190" s="71"/>
      <c r="I190" s="71"/>
      <c r="J190" s="71"/>
      <c r="K190" s="71"/>
      <c r="L190" s="71"/>
      <c r="M190" s="71"/>
      <c r="N190" s="71"/>
      <c r="O190" s="71"/>
      <c r="P190" s="71"/>
      <c r="Q190" s="284"/>
      <c r="S190" s="71"/>
    </row>
    <row r="191" spans="1:19" x14ac:dyDescent="0.35">
      <c r="A191" s="71"/>
      <c r="B191" s="71"/>
      <c r="C191" s="71"/>
      <c r="D191" s="71"/>
      <c r="E191" s="71"/>
      <c r="F191" s="71"/>
      <c r="G191" s="71"/>
      <c r="H191" s="71"/>
      <c r="I191" s="71"/>
      <c r="J191" s="71"/>
      <c r="K191" s="71"/>
      <c r="L191" s="71"/>
      <c r="M191" s="71"/>
      <c r="N191" s="71"/>
      <c r="O191" s="71"/>
      <c r="P191" s="71"/>
      <c r="Q191" s="284"/>
      <c r="S191" s="71"/>
    </row>
    <row r="192" spans="1:19" x14ac:dyDescent="0.35">
      <c r="A192" s="71"/>
      <c r="B192" s="71"/>
      <c r="C192" s="71"/>
      <c r="D192" s="71"/>
      <c r="E192" s="71"/>
      <c r="F192" s="71"/>
      <c r="G192" s="71"/>
      <c r="H192" s="71"/>
      <c r="I192" s="71"/>
      <c r="J192" s="71"/>
      <c r="K192" s="71"/>
      <c r="L192" s="71"/>
      <c r="M192" s="71"/>
      <c r="N192" s="71"/>
      <c r="O192" s="71"/>
      <c r="P192" s="71"/>
      <c r="Q192" s="284"/>
      <c r="S192" s="71"/>
    </row>
    <row r="193" spans="1:19" x14ac:dyDescent="0.35">
      <c r="A193" s="71"/>
      <c r="B193" s="71"/>
      <c r="C193" s="71"/>
      <c r="D193" s="71"/>
      <c r="E193" s="71"/>
      <c r="F193" s="71"/>
      <c r="G193" s="71"/>
      <c r="H193" s="71"/>
      <c r="I193" s="71"/>
      <c r="J193" s="71"/>
      <c r="K193" s="71"/>
      <c r="L193" s="71"/>
      <c r="M193" s="71"/>
      <c r="N193" s="71"/>
      <c r="O193" s="71"/>
      <c r="P193" s="71"/>
      <c r="Q193" s="284"/>
      <c r="S193" s="71"/>
    </row>
    <row r="194" spans="1:19" x14ac:dyDescent="0.35">
      <c r="A194" s="71"/>
      <c r="B194" s="71"/>
      <c r="C194" s="71"/>
      <c r="D194" s="71"/>
      <c r="E194" s="71"/>
      <c r="F194" s="71"/>
      <c r="G194" s="71"/>
      <c r="H194" s="71"/>
      <c r="I194" s="71"/>
      <c r="J194" s="71"/>
      <c r="K194" s="71"/>
      <c r="L194" s="71"/>
      <c r="M194" s="71"/>
      <c r="N194" s="71"/>
      <c r="O194" s="71"/>
      <c r="P194" s="71"/>
      <c r="Q194" s="284"/>
      <c r="S194" s="71"/>
    </row>
    <row r="195" spans="1:19" x14ac:dyDescent="0.35">
      <c r="A195" s="71"/>
      <c r="B195" s="71"/>
      <c r="C195" s="71"/>
      <c r="D195" s="71"/>
      <c r="E195" s="71"/>
      <c r="F195" s="71"/>
      <c r="G195" s="71"/>
      <c r="H195" s="71"/>
      <c r="I195" s="71"/>
      <c r="J195" s="71"/>
      <c r="K195" s="71"/>
      <c r="L195" s="71"/>
      <c r="M195" s="71"/>
      <c r="N195" s="71"/>
      <c r="O195" s="71"/>
      <c r="P195" s="71"/>
      <c r="Q195" s="284"/>
      <c r="S195" s="71"/>
    </row>
    <row r="196" spans="1:19" x14ac:dyDescent="0.35">
      <c r="A196" s="71"/>
      <c r="B196" s="71"/>
      <c r="C196" s="71"/>
      <c r="D196" s="71"/>
      <c r="E196" s="71"/>
      <c r="F196" s="71"/>
      <c r="G196" s="71"/>
      <c r="H196" s="71"/>
      <c r="I196" s="71"/>
      <c r="J196" s="71"/>
      <c r="K196" s="71"/>
      <c r="L196" s="71"/>
      <c r="M196" s="71"/>
      <c r="N196" s="71"/>
      <c r="O196" s="71"/>
      <c r="P196" s="71"/>
      <c r="Q196" s="284"/>
      <c r="S196" s="71"/>
    </row>
    <row r="197" spans="1:19" x14ac:dyDescent="0.35">
      <c r="A197" s="71"/>
      <c r="B197" s="71"/>
      <c r="C197" s="71"/>
      <c r="D197" s="71"/>
      <c r="E197" s="71"/>
      <c r="F197" s="71"/>
      <c r="G197" s="71"/>
      <c r="H197" s="71"/>
      <c r="I197" s="71"/>
      <c r="J197" s="71"/>
      <c r="K197" s="71"/>
      <c r="L197" s="71"/>
      <c r="M197" s="71"/>
      <c r="N197" s="71"/>
      <c r="O197" s="71"/>
      <c r="P197" s="71"/>
      <c r="Q197" s="284"/>
      <c r="S197" s="71"/>
    </row>
    <row r="198" spans="1:19" x14ac:dyDescent="0.35">
      <c r="A198" s="71"/>
      <c r="B198" s="71"/>
      <c r="C198" s="71"/>
      <c r="D198" s="71"/>
      <c r="E198" s="71"/>
      <c r="F198" s="71"/>
      <c r="G198" s="71"/>
      <c r="H198" s="71"/>
      <c r="I198" s="71"/>
      <c r="J198" s="71"/>
      <c r="K198" s="71"/>
      <c r="L198" s="71"/>
      <c r="M198" s="71"/>
      <c r="N198" s="71"/>
      <c r="O198" s="71"/>
      <c r="P198" s="71"/>
      <c r="Q198" s="284"/>
      <c r="S198" s="71"/>
    </row>
    <row r="199" spans="1:19" x14ac:dyDescent="0.35">
      <c r="A199" s="71"/>
      <c r="B199" s="71"/>
      <c r="C199" s="71"/>
      <c r="D199" s="71"/>
      <c r="E199" s="71"/>
      <c r="F199" s="71"/>
      <c r="G199" s="71"/>
      <c r="H199" s="71"/>
      <c r="I199" s="71"/>
      <c r="J199" s="71"/>
      <c r="K199" s="71"/>
      <c r="L199" s="71"/>
      <c r="M199" s="71"/>
      <c r="N199" s="71"/>
      <c r="O199" s="71"/>
      <c r="P199" s="71"/>
      <c r="Q199" s="284"/>
      <c r="S199" s="71"/>
    </row>
    <row r="200" spans="1:19" x14ac:dyDescent="0.35">
      <c r="A200" s="71"/>
      <c r="B200" s="71"/>
      <c r="C200" s="71"/>
      <c r="D200" s="71"/>
      <c r="E200" s="71"/>
      <c r="F200" s="71"/>
      <c r="G200" s="71"/>
      <c r="H200" s="71"/>
      <c r="I200" s="71"/>
      <c r="J200" s="71"/>
      <c r="K200" s="71"/>
      <c r="L200" s="71"/>
      <c r="M200" s="71"/>
      <c r="N200" s="71"/>
      <c r="O200" s="71"/>
      <c r="P200" s="71"/>
      <c r="Q200" s="284"/>
      <c r="S200" s="71"/>
    </row>
    <row r="201" spans="1:19" x14ac:dyDescent="0.35">
      <c r="A201" s="71"/>
      <c r="B201" s="71"/>
      <c r="C201" s="71"/>
      <c r="D201" s="71"/>
      <c r="E201" s="71"/>
      <c r="F201" s="71"/>
      <c r="G201" s="71"/>
      <c r="H201" s="71"/>
      <c r="I201" s="71"/>
      <c r="J201" s="71"/>
      <c r="K201" s="71"/>
      <c r="L201" s="71"/>
      <c r="M201" s="71"/>
      <c r="N201" s="71"/>
      <c r="O201" s="71"/>
      <c r="P201" s="71"/>
      <c r="Q201" s="284"/>
      <c r="S201" s="71"/>
    </row>
    <row r="202" spans="1:19" x14ac:dyDescent="0.35">
      <c r="A202" s="71"/>
      <c r="B202" s="71"/>
      <c r="C202" s="71"/>
      <c r="D202" s="71"/>
      <c r="E202" s="71"/>
      <c r="F202" s="71"/>
      <c r="G202" s="71"/>
      <c r="H202" s="71"/>
      <c r="I202" s="71"/>
      <c r="J202" s="71"/>
      <c r="K202" s="71"/>
      <c r="L202" s="71"/>
      <c r="M202" s="71"/>
      <c r="N202" s="71"/>
      <c r="O202" s="71"/>
      <c r="P202" s="71"/>
      <c r="Q202" s="284"/>
      <c r="S202" s="71"/>
    </row>
    <row r="203" spans="1:19" x14ac:dyDescent="0.35">
      <c r="A203" s="71"/>
      <c r="B203" s="71"/>
      <c r="C203" s="71"/>
      <c r="D203" s="71"/>
      <c r="E203" s="71"/>
      <c r="F203" s="71"/>
      <c r="G203" s="71"/>
      <c r="H203" s="71"/>
      <c r="I203" s="71"/>
      <c r="J203" s="71"/>
      <c r="K203" s="71"/>
      <c r="L203" s="71"/>
      <c r="M203" s="71"/>
      <c r="N203" s="71"/>
      <c r="O203" s="71"/>
      <c r="P203" s="71"/>
      <c r="Q203" s="284"/>
      <c r="S203" s="71"/>
    </row>
    <row r="204" spans="1:19" x14ac:dyDescent="0.35">
      <c r="A204" s="71"/>
      <c r="B204" s="71"/>
      <c r="C204" s="71"/>
      <c r="D204" s="71"/>
      <c r="E204" s="71"/>
      <c r="F204" s="71"/>
      <c r="G204" s="71"/>
      <c r="H204" s="71"/>
      <c r="I204" s="71"/>
      <c r="J204" s="71"/>
      <c r="K204" s="71"/>
      <c r="L204" s="71"/>
      <c r="M204" s="71"/>
      <c r="N204" s="71"/>
      <c r="O204" s="71"/>
      <c r="P204" s="71"/>
      <c r="Q204" s="284"/>
      <c r="S204" s="71"/>
    </row>
    <row r="205" spans="1:19" x14ac:dyDescent="0.35">
      <c r="A205" s="71"/>
      <c r="B205" s="71"/>
      <c r="C205" s="71"/>
      <c r="D205" s="71"/>
      <c r="E205" s="71"/>
      <c r="F205" s="71"/>
      <c r="G205" s="71"/>
      <c r="H205" s="71"/>
      <c r="I205" s="71"/>
      <c r="J205" s="71"/>
      <c r="K205" s="71"/>
      <c r="L205" s="71"/>
      <c r="M205" s="71"/>
      <c r="N205" s="71"/>
      <c r="O205" s="71"/>
      <c r="P205" s="71"/>
      <c r="Q205" s="284"/>
      <c r="S205" s="71"/>
    </row>
    <row r="206" spans="1:19" x14ac:dyDescent="0.35">
      <c r="A206" s="71"/>
      <c r="B206" s="71"/>
      <c r="C206" s="71"/>
      <c r="D206" s="71"/>
      <c r="E206" s="71"/>
      <c r="F206" s="71"/>
      <c r="G206" s="71"/>
      <c r="H206" s="71"/>
      <c r="I206" s="71"/>
      <c r="J206" s="71"/>
      <c r="K206" s="71"/>
      <c r="L206" s="71"/>
      <c r="M206" s="71"/>
      <c r="N206" s="71"/>
      <c r="O206" s="71"/>
      <c r="P206" s="71"/>
      <c r="Q206" s="284"/>
      <c r="S206" s="71"/>
    </row>
    <row r="207" spans="1:19" x14ac:dyDescent="0.35">
      <c r="A207" s="71"/>
      <c r="B207" s="71"/>
      <c r="C207" s="71"/>
      <c r="D207" s="71"/>
      <c r="E207" s="71"/>
      <c r="F207" s="71"/>
      <c r="G207" s="71"/>
      <c r="H207" s="71"/>
      <c r="I207" s="71"/>
      <c r="J207" s="71"/>
      <c r="K207" s="71"/>
      <c r="L207" s="71"/>
      <c r="M207" s="71"/>
      <c r="N207" s="71"/>
      <c r="O207" s="71"/>
      <c r="P207" s="71"/>
      <c r="Q207" s="284"/>
      <c r="S207" s="71"/>
    </row>
    <row r="208" spans="1:19" x14ac:dyDescent="0.35">
      <c r="A208" s="71"/>
      <c r="B208" s="71"/>
      <c r="C208" s="71"/>
      <c r="D208" s="71"/>
      <c r="E208" s="71"/>
      <c r="F208" s="71"/>
      <c r="G208" s="71"/>
      <c r="H208" s="71"/>
      <c r="I208" s="71"/>
      <c r="J208" s="71"/>
      <c r="K208" s="71"/>
      <c r="L208" s="71"/>
      <c r="M208" s="71"/>
      <c r="N208" s="71"/>
      <c r="O208" s="71"/>
      <c r="P208" s="71"/>
      <c r="Q208" s="284"/>
      <c r="S208" s="71"/>
    </row>
    <row r="209" spans="1:19" x14ac:dyDescent="0.35">
      <c r="A209" s="71"/>
      <c r="B209" s="71"/>
      <c r="C209" s="71"/>
      <c r="D209" s="71"/>
      <c r="E209" s="71"/>
      <c r="F209" s="71"/>
      <c r="G209" s="71"/>
      <c r="H209" s="71"/>
      <c r="I209" s="71"/>
      <c r="J209" s="71"/>
      <c r="K209" s="71"/>
      <c r="L209" s="71"/>
      <c r="M209" s="71"/>
      <c r="N209" s="71"/>
      <c r="O209" s="71"/>
      <c r="P209" s="71"/>
      <c r="Q209" s="284"/>
      <c r="S209" s="71"/>
    </row>
    <row r="210" spans="1:19" x14ac:dyDescent="0.35">
      <c r="A210" s="71"/>
      <c r="B210" s="71"/>
      <c r="C210" s="71"/>
      <c r="D210" s="71"/>
      <c r="E210" s="71"/>
      <c r="F210" s="71"/>
      <c r="G210" s="71"/>
      <c r="H210" s="71"/>
      <c r="I210" s="71"/>
      <c r="J210" s="71"/>
      <c r="K210" s="71"/>
      <c r="L210" s="71"/>
      <c r="M210" s="71"/>
      <c r="N210" s="71"/>
      <c r="O210" s="71"/>
      <c r="P210" s="71"/>
      <c r="Q210" s="284"/>
      <c r="S210" s="71"/>
    </row>
    <row r="211" spans="1:19" x14ac:dyDescent="0.35">
      <c r="A211" s="71"/>
      <c r="B211" s="71"/>
      <c r="C211" s="71"/>
      <c r="D211" s="71"/>
      <c r="E211" s="71"/>
      <c r="F211" s="71"/>
      <c r="G211" s="71"/>
      <c r="H211" s="71"/>
      <c r="I211" s="71"/>
      <c r="J211" s="71"/>
      <c r="K211" s="71"/>
      <c r="L211" s="71"/>
      <c r="M211" s="71"/>
      <c r="N211" s="71"/>
      <c r="O211" s="71"/>
      <c r="P211" s="71"/>
      <c r="Q211" s="284"/>
      <c r="S211" s="71"/>
    </row>
    <row r="212" spans="1:19" x14ac:dyDescent="0.35">
      <c r="A212" s="71"/>
      <c r="B212" s="71"/>
      <c r="C212" s="71"/>
      <c r="D212" s="71"/>
      <c r="E212" s="71"/>
      <c r="F212" s="71"/>
      <c r="G212" s="71"/>
      <c r="H212" s="71"/>
      <c r="I212" s="71"/>
      <c r="J212" s="71"/>
      <c r="K212" s="71"/>
      <c r="L212" s="71"/>
      <c r="M212" s="71"/>
      <c r="N212" s="71"/>
      <c r="O212" s="71"/>
      <c r="P212" s="71"/>
      <c r="Q212" s="284"/>
      <c r="S212" s="71"/>
    </row>
    <row r="213" spans="1:19" x14ac:dyDescent="0.35">
      <c r="A213" s="71"/>
      <c r="B213" s="71"/>
      <c r="C213" s="71"/>
      <c r="D213" s="71"/>
      <c r="E213" s="71"/>
      <c r="F213" s="71"/>
      <c r="G213" s="71"/>
      <c r="H213" s="71"/>
      <c r="I213" s="71"/>
      <c r="J213" s="71"/>
      <c r="K213" s="71"/>
      <c r="L213" s="71"/>
      <c r="M213" s="71"/>
      <c r="N213" s="71"/>
      <c r="O213" s="71"/>
      <c r="P213" s="71"/>
      <c r="Q213" s="284"/>
      <c r="S213" s="71"/>
    </row>
    <row r="214" spans="1:19" x14ac:dyDescent="0.35">
      <c r="A214" s="71"/>
      <c r="B214" s="71"/>
      <c r="C214" s="71"/>
      <c r="D214" s="71"/>
      <c r="E214" s="71"/>
      <c r="F214" s="71"/>
      <c r="G214" s="71"/>
      <c r="H214" s="71"/>
      <c r="I214" s="71"/>
      <c r="J214" s="71"/>
      <c r="K214" s="71"/>
      <c r="L214" s="71"/>
      <c r="M214" s="71"/>
      <c r="N214" s="71"/>
      <c r="O214" s="71"/>
      <c r="P214" s="71"/>
      <c r="Q214" s="284"/>
      <c r="S214" s="71"/>
    </row>
    <row r="215" spans="1:19" x14ac:dyDescent="0.35">
      <c r="A215" s="71"/>
      <c r="B215" s="71"/>
      <c r="C215" s="71"/>
      <c r="D215" s="71"/>
      <c r="E215" s="71"/>
      <c r="F215" s="71"/>
      <c r="G215" s="71"/>
      <c r="H215" s="71"/>
      <c r="I215" s="71"/>
      <c r="J215" s="71"/>
      <c r="K215" s="71"/>
      <c r="L215" s="71"/>
      <c r="M215" s="71"/>
      <c r="N215" s="71"/>
      <c r="O215" s="71"/>
      <c r="P215" s="71"/>
      <c r="Q215" s="284"/>
      <c r="S215" s="71"/>
    </row>
    <row r="216" spans="1:19" x14ac:dyDescent="0.35">
      <c r="A216" s="71"/>
      <c r="B216" s="71"/>
      <c r="C216" s="71"/>
      <c r="D216" s="71"/>
      <c r="E216" s="71"/>
      <c r="F216" s="71"/>
      <c r="G216" s="71"/>
      <c r="H216" s="71"/>
      <c r="I216" s="71"/>
      <c r="J216" s="71"/>
      <c r="K216" s="71"/>
      <c r="L216" s="71"/>
      <c r="M216" s="71"/>
      <c r="N216" s="71"/>
      <c r="O216" s="71"/>
      <c r="P216" s="71"/>
      <c r="Q216" s="284"/>
      <c r="S216" s="71"/>
    </row>
    <row r="217" spans="1:19" x14ac:dyDescent="0.35">
      <c r="A217" s="71"/>
      <c r="B217" s="71"/>
      <c r="C217" s="71"/>
      <c r="D217" s="71"/>
      <c r="E217" s="71"/>
      <c r="F217" s="71"/>
      <c r="G217" s="71"/>
      <c r="H217" s="71"/>
      <c r="I217" s="71"/>
      <c r="J217" s="71"/>
      <c r="K217" s="71"/>
      <c r="L217" s="71"/>
      <c r="M217" s="71"/>
      <c r="N217" s="71"/>
      <c r="O217" s="71"/>
      <c r="P217" s="71"/>
      <c r="Q217" s="284"/>
      <c r="S217" s="71"/>
    </row>
    <row r="218" spans="1:19" x14ac:dyDescent="0.35">
      <c r="A218" s="71"/>
      <c r="B218" s="71"/>
      <c r="C218" s="71"/>
      <c r="D218" s="71"/>
      <c r="E218" s="71"/>
      <c r="F218" s="71"/>
      <c r="G218" s="71"/>
      <c r="H218" s="71"/>
      <c r="I218" s="71"/>
      <c r="J218" s="71"/>
      <c r="K218" s="71"/>
      <c r="L218" s="71"/>
      <c r="M218" s="71"/>
      <c r="N218" s="71"/>
      <c r="O218" s="71"/>
      <c r="P218" s="71"/>
      <c r="Q218" s="284"/>
      <c r="S218" s="71"/>
    </row>
    <row r="219" spans="1:19" x14ac:dyDescent="0.35">
      <c r="A219" s="71"/>
      <c r="B219" s="71"/>
      <c r="C219" s="71"/>
      <c r="D219" s="71"/>
      <c r="E219" s="71"/>
      <c r="F219" s="71"/>
      <c r="G219" s="71"/>
      <c r="H219" s="71"/>
      <c r="I219" s="71"/>
      <c r="J219" s="71"/>
      <c r="K219" s="71"/>
      <c r="L219" s="71"/>
      <c r="M219" s="71"/>
      <c r="N219" s="71"/>
      <c r="O219" s="71"/>
      <c r="P219" s="71"/>
      <c r="Q219" s="284"/>
      <c r="S219" s="71"/>
    </row>
    <row r="220" spans="1:19" x14ac:dyDescent="0.35">
      <c r="A220" s="71"/>
      <c r="B220" s="71"/>
      <c r="C220" s="71"/>
      <c r="D220" s="71"/>
      <c r="E220" s="71"/>
      <c r="F220" s="71"/>
      <c r="G220" s="71"/>
      <c r="H220" s="71"/>
      <c r="I220" s="71"/>
      <c r="J220" s="71"/>
      <c r="K220" s="71"/>
      <c r="L220" s="71"/>
      <c r="M220" s="71"/>
      <c r="N220" s="71"/>
      <c r="O220" s="71"/>
      <c r="P220" s="71"/>
      <c r="Q220" s="284"/>
      <c r="S220" s="71"/>
    </row>
    <row r="221" spans="1:19" x14ac:dyDescent="0.35">
      <c r="A221" s="71"/>
      <c r="B221" s="71"/>
      <c r="C221" s="71"/>
      <c r="D221" s="71"/>
      <c r="E221" s="71"/>
      <c r="F221" s="71"/>
      <c r="G221" s="71"/>
      <c r="H221" s="71"/>
      <c r="I221" s="71"/>
      <c r="J221" s="71"/>
      <c r="K221" s="71"/>
      <c r="L221" s="71"/>
      <c r="M221" s="71"/>
      <c r="N221" s="71"/>
      <c r="O221" s="71"/>
      <c r="P221" s="71"/>
      <c r="Q221" s="284"/>
      <c r="S221" s="71"/>
    </row>
    <row r="222" spans="1:19" x14ac:dyDescent="0.35">
      <c r="A222" s="71"/>
      <c r="B222" s="71"/>
      <c r="C222" s="71"/>
      <c r="D222" s="71"/>
      <c r="E222" s="71"/>
      <c r="F222" s="71"/>
      <c r="G222" s="71"/>
      <c r="H222" s="71"/>
      <c r="I222" s="71"/>
      <c r="J222" s="71"/>
      <c r="K222" s="71"/>
      <c r="L222" s="71"/>
      <c r="M222" s="71"/>
      <c r="N222" s="71"/>
      <c r="O222" s="71"/>
      <c r="P222" s="71"/>
      <c r="Q222" s="284"/>
      <c r="S222" s="71"/>
    </row>
    <row r="223" spans="1:19" x14ac:dyDescent="0.35">
      <c r="A223" s="71"/>
      <c r="B223" s="71"/>
      <c r="C223" s="71"/>
      <c r="D223" s="71"/>
      <c r="E223" s="71"/>
      <c r="F223" s="71"/>
      <c r="G223" s="71"/>
      <c r="H223" s="71"/>
      <c r="I223" s="71"/>
      <c r="J223" s="71"/>
      <c r="K223" s="71"/>
      <c r="L223" s="71"/>
      <c r="M223" s="71"/>
      <c r="N223" s="71"/>
      <c r="O223" s="71"/>
      <c r="P223" s="71"/>
      <c r="Q223" s="284"/>
      <c r="S223" s="71"/>
    </row>
    <row r="224" spans="1:19" x14ac:dyDescent="0.35">
      <c r="A224" s="71"/>
      <c r="B224" s="71"/>
      <c r="C224" s="71"/>
      <c r="D224" s="71"/>
      <c r="E224" s="71"/>
      <c r="F224" s="71"/>
      <c r="G224" s="71"/>
      <c r="H224" s="71"/>
      <c r="I224" s="71"/>
      <c r="J224" s="71"/>
      <c r="K224" s="71"/>
      <c r="L224" s="71"/>
      <c r="M224" s="71"/>
      <c r="N224" s="71"/>
      <c r="O224" s="71"/>
      <c r="P224" s="71"/>
      <c r="Q224" s="284"/>
      <c r="S224" s="71"/>
    </row>
    <row r="225" spans="1:19" x14ac:dyDescent="0.35">
      <c r="A225" s="71"/>
      <c r="B225" s="71"/>
      <c r="C225" s="71"/>
      <c r="D225" s="71"/>
      <c r="E225" s="71"/>
      <c r="F225" s="71"/>
      <c r="G225" s="71"/>
      <c r="H225" s="71"/>
      <c r="I225" s="71"/>
      <c r="J225" s="71"/>
      <c r="K225" s="71"/>
      <c r="L225" s="71"/>
      <c r="M225" s="71"/>
      <c r="N225" s="71"/>
      <c r="O225" s="71"/>
      <c r="P225" s="71"/>
      <c r="Q225" s="284"/>
      <c r="S225" s="71"/>
    </row>
    <row r="226" spans="1:19" x14ac:dyDescent="0.35">
      <c r="A226" s="71"/>
      <c r="B226" s="71"/>
      <c r="C226" s="71"/>
      <c r="D226" s="71"/>
      <c r="E226" s="71"/>
      <c r="F226" s="71"/>
      <c r="G226" s="71"/>
      <c r="H226" s="71"/>
      <c r="I226" s="71"/>
      <c r="J226" s="71"/>
      <c r="K226" s="71"/>
      <c r="L226" s="71"/>
      <c r="M226" s="71"/>
      <c r="N226" s="71"/>
      <c r="O226" s="71"/>
      <c r="P226" s="71"/>
      <c r="Q226" s="284"/>
      <c r="S226" s="71"/>
    </row>
    <row r="227" spans="1:19" x14ac:dyDescent="0.35">
      <c r="A227" s="71"/>
      <c r="B227" s="71"/>
      <c r="C227" s="71"/>
      <c r="D227" s="71"/>
      <c r="E227" s="71"/>
      <c r="F227" s="71"/>
      <c r="G227" s="71"/>
      <c r="H227" s="71"/>
      <c r="I227" s="71"/>
      <c r="J227" s="71"/>
      <c r="K227" s="71"/>
      <c r="L227" s="71"/>
      <c r="M227" s="71"/>
      <c r="N227" s="71"/>
      <c r="O227" s="71"/>
      <c r="P227" s="71"/>
      <c r="Q227" s="284"/>
      <c r="S227" s="71"/>
    </row>
    <row r="228" spans="1:19" x14ac:dyDescent="0.35">
      <c r="A228" s="71"/>
      <c r="B228" s="71"/>
      <c r="C228" s="71"/>
      <c r="D228" s="71"/>
      <c r="E228" s="71"/>
      <c r="F228" s="71"/>
      <c r="G228" s="71"/>
      <c r="H228" s="71"/>
      <c r="I228" s="71"/>
      <c r="J228" s="71"/>
      <c r="K228" s="71"/>
      <c r="L228" s="71"/>
      <c r="M228" s="71"/>
      <c r="N228" s="71"/>
      <c r="O228" s="71"/>
      <c r="P228" s="71"/>
      <c r="Q228" s="284"/>
      <c r="S228" s="71"/>
    </row>
    <row r="229" spans="1:19" x14ac:dyDescent="0.35">
      <c r="A229" s="71"/>
      <c r="B229" s="71"/>
      <c r="C229" s="71"/>
      <c r="D229" s="71"/>
      <c r="E229" s="71"/>
      <c r="F229" s="71"/>
      <c r="G229" s="71"/>
      <c r="H229" s="71"/>
      <c r="I229" s="71"/>
      <c r="J229" s="71"/>
      <c r="K229" s="71"/>
      <c r="L229" s="71"/>
      <c r="M229" s="71"/>
      <c r="N229" s="71"/>
      <c r="O229" s="71"/>
      <c r="P229" s="71"/>
      <c r="Q229" s="284"/>
      <c r="S229" s="71"/>
    </row>
    <row r="230" spans="1:19" x14ac:dyDescent="0.35">
      <c r="A230" s="71"/>
      <c r="B230" s="71"/>
      <c r="C230" s="71"/>
      <c r="D230" s="71"/>
      <c r="E230" s="71"/>
      <c r="F230" s="71"/>
      <c r="G230" s="71"/>
      <c r="H230" s="71"/>
      <c r="I230" s="71"/>
      <c r="J230" s="71"/>
      <c r="K230" s="71"/>
      <c r="L230" s="71"/>
      <c r="M230" s="71"/>
      <c r="N230" s="71"/>
      <c r="O230" s="71"/>
      <c r="P230" s="71"/>
      <c r="Q230" s="284"/>
      <c r="S230" s="71"/>
    </row>
    <row r="231" spans="1:19" x14ac:dyDescent="0.35">
      <c r="A231" s="71"/>
      <c r="B231" s="71"/>
      <c r="C231" s="71"/>
      <c r="D231" s="71"/>
      <c r="E231" s="71"/>
      <c r="F231" s="71"/>
      <c r="G231" s="71"/>
      <c r="H231" s="71"/>
      <c r="I231" s="71"/>
      <c r="J231" s="71"/>
      <c r="K231" s="71"/>
      <c r="L231" s="71"/>
      <c r="M231" s="71"/>
      <c r="N231" s="71"/>
      <c r="O231" s="71"/>
      <c r="P231" s="71"/>
      <c r="Q231" s="284"/>
      <c r="S231" s="71"/>
    </row>
    <row r="232" spans="1:19" x14ac:dyDescent="0.35">
      <c r="A232" s="71"/>
      <c r="B232" s="71"/>
      <c r="C232" s="71"/>
      <c r="D232" s="71"/>
      <c r="E232" s="71"/>
      <c r="F232" s="71"/>
      <c r="G232" s="71"/>
      <c r="H232" s="71"/>
      <c r="I232" s="71"/>
      <c r="J232" s="71"/>
      <c r="K232" s="71"/>
      <c r="L232" s="71"/>
      <c r="M232" s="71"/>
      <c r="N232" s="71"/>
      <c r="O232" s="71"/>
      <c r="P232" s="71"/>
      <c r="Q232" s="284"/>
      <c r="S232" s="71"/>
    </row>
    <row r="233" spans="1:19" x14ac:dyDescent="0.35">
      <c r="A233" s="71"/>
      <c r="B233" s="71"/>
      <c r="C233" s="71"/>
      <c r="D233" s="71"/>
      <c r="E233" s="71"/>
      <c r="F233" s="71"/>
      <c r="G233" s="71"/>
      <c r="H233" s="71"/>
      <c r="I233" s="71"/>
      <c r="J233" s="71"/>
      <c r="K233" s="71"/>
      <c r="L233" s="71"/>
      <c r="M233" s="71"/>
      <c r="N233" s="71"/>
      <c r="O233" s="71"/>
      <c r="P233" s="71"/>
      <c r="Q233" s="284"/>
      <c r="S233" s="71"/>
    </row>
    <row r="234" spans="1:19" x14ac:dyDescent="0.35">
      <c r="A234" s="71"/>
      <c r="B234" s="71"/>
      <c r="C234" s="71"/>
      <c r="D234" s="71"/>
      <c r="E234" s="71"/>
      <c r="F234" s="71"/>
      <c r="G234" s="71"/>
      <c r="H234" s="71"/>
      <c r="I234" s="71"/>
      <c r="J234" s="71"/>
      <c r="K234" s="71"/>
      <c r="L234" s="71"/>
      <c r="M234" s="71"/>
      <c r="N234" s="71"/>
      <c r="O234" s="71"/>
      <c r="P234" s="71"/>
      <c r="Q234" s="284"/>
      <c r="S234" s="71"/>
    </row>
    <row r="235" spans="1:19" x14ac:dyDescent="0.35">
      <c r="A235" s="71"/>
      <c r="B235" s="71"/>
      <c r="C235" s="71"/>
      <c r="D235" s="71"/>
      <c r="E235" s="71"/>
      <c r="F235" s="71"/>
      <c r="G235" s="71"/>
      <c r="H235" s="71"/>
      <c r="I235" s="71"/>
      <c r="J235" s="71"/>
      <c r="K235" s="71"/>
      <c r="L235" s="71"/>
      <c r="M235" s="71"/>
      <c r="N235" s="71"/>
      <c r="O235" s="71"/>
      <c r="P235" s="71"/>
      <c r="Q235" s="284"/>
      <c r="S235" s="71"/>
    </row>
    <row r="236" spans="1:19" x14ac:dyDescent="0.35">
      <c r="A236" s="71"/>
      <c r="B236" s="71"/>
      <c r="C236" s="71"/>
      <c r="D236" s="71"/>
      <c r="E236" s="71"/>
      <c r="F236" s="71"/>
      <c r="G236" s="71"/>
      <c r="H236" s="71"/>
      <c r="I236" s="71"/>
      <c r="J236" s="71"/>
      <c r="K236" s="71"/>
      <c r="L236" s="71"/>
      <c r="M236" s="71"/>
      <c r="N236" s="71"/>
      <c r="O236" s="71"/>
      <c r="P236" s="71"/>
      <c r="S236" s="71"/>
    </row>
    <row r="237" spans="1:19" x14ac:dyDescent="0.35">
      <c r="A237" s="71"/>
      <c r="B237" s="71"/>
      <c r="C237" s="71"/>
      <c r="D237" s="71"/>
      <c r="E237" s="71"/>
      <c r="F237" s="71"/>
      <c r="G237" s="71"/>
      <c r="H237" s="71"/>
      <c r="I237" s="71"/>
      <c r="J237" s="71"/>
      <c r="K237" s="71"/>
      <c r="L237" s="71"/>
      <c r="M237" s="71"/>
      <c r="N237" s="71"/>
      <c r="O237" s="71"/>
      <c r="P237" s="71"/>
      <c r="S237" s="71"/>
    </row>
    <row r="238" spans="1:19" x14ac:dyDescent="0.35">
      <c r="A238" s="71"/>
      <c r="B238" s="71"/>
      <c r="C238" s="71"/>
      <c r="D238" s="71"/>
      <c r="E238" s="71"/>
      <c r="F238" s="71"/>
      <c r="G238" s="71"/>
      <c r="H238" s="71"/>
      <c r="I238" s="71"/>
      <c r="J238" s="71"/>
      <c r="K238" s="71"/>
      <c r="L238" s="71"/>
      <c r="M238" s="71"/>
      <c r="N238" s="71"/>
      <c r="O238" s="71"/>
      <c r="P238" s="71"/>
      <c r="S238" s="71"/>
    </row>
    <row r="239" spans="1:19" x14ac:dyDescent="0.35">
      <c r="A239" s="71"/>
      <c r="B239" s="71"/>
      <c r="C239" s="71"/>
      <c r="D239" s="71"/>
      <c r="E239" s="71"/>
      <c r="F239" s="71"/>
      <c r="G239" s="71"/>
      <c r="H239" s="71"/>
      <c r="I239" s="71"/>
      <c r="J239" s="71"/>
      <c r="K239" s="71"/>
      <c r="L239" s="71"/>
      <c r="M239" s="71"/>
      <c r="N239" s="71"/>
      <c r="O239" s="71"/>
      <c r="P239" s="71"/>
      <c r="S239" s="71"/>
    </row>
    <row r="240" spans="1:19" x14ac:dyDescent="0.35">
      <c r="A240" s="71"/>
      <c r="B240" s="71"/>
      <c r="C240" s="71"/>
      <c r="D240" s="71"/>
      <c r="E240" s="71"/>
      <c r="F240" s="71"/>
      <c r="G240" s="71"/>
      <c r="H240" s="71"/>
      <c r="I240" s="71"/>
      <c r="J240" s="71"/>
      <c r="K240" s="71"/>
      <c r="L240" s="71"/>
      <c r="M240" s="71"/>
      <c r="N240" s="71"/>
      <c r="O240" s="71"/>
      <c r="P240" s="71"/>
      <c r="S240" s="71"/>
    </row>
    <row r="241" spans="1:19" x14ac:dyDescent="0.35">
      <c r="A241" s="71"/>
      <c r="B241" s="71"/>
      <c r="C241" s="71"/>
      <c r="D241" s="71"/>
      <c r="E241" s="71"/>
      <c r="F241" s="71"/>
      <c r="G241" s="71"/>
      <c r="H241" s="71"/>
      <c r="I241" s="71"/>
      <c r="J241" s="71"/>
      <c r="K241" s="71"/>
      <c r="L241" s="71"/>
      <c r="M241" s="71"/>
      <c r="N241" s="71"/>
      <c r="O241" s="71"/>
      <c r="P241" s="71"/>
      <c r="S241" s="71"/>
    </row>
    <row r="242" spans="1:19" x14ac:dyDescent="0.35">
      <c r="A242" s="71"/>
      <c r="B242" s="71"/>
      <c r="C242" s="71"/>
      <c r="D242" s="71"/>
      <c r="E242" s="71"/>
      <c r="F242" s="71"/>
      <c r="G242" s="71"/>
      <c r="H242" s="71"/>
      <c r="I242" s="71"/>
      <c r="J242" s="71"/>
      <c r="K242" s="71"/>
      <c r="L242" s="71"/>
      <c r="M242" s="71"/>
      <c r="N242" s="71"/>
      <c r="O242" s="71"/>
      <c r="P242" s="71"/>
      <c r="S242" s="71"/>
    </row>
    <row r="243" spans="1:19" x14ac:dyDescent="0.35">
      <c r="A243" s="71"/>
      <c r="B243" s="71"/>
      <c r="C243" s="71"/>
      <c r="D243" s="71"/>
      <c r="E243" s="71"/>
      <c r="F243" s="71"/>
      <c r="G243" s="71"/>
      <c r="H243" s="71"/>
      <c r="I243" s="71"/>
      <c r="J243" s="71"/>
      <c r="K243" s="71"/>
      <c r="L243" s="71"/>
      <c r="M243" s="71"/>
      <c r="N243" s="71"/>
      <c r="O243" s="71"/>
      <c r="P243" s="71"/>
      <c r="S243" s="71"/>
    </row>
  </sheetData>
  <mergeCells count="11">
    <mergeCell ref="A8:P8"/>
    <mergeCell ref="A20:P20"/>
    <mergeCell ref="A1:P1"/>
    <mergeCell ref="A2:P2"/>
    <mergeCell ref="A3:P3"/>
    <mergeCell ref="A4:P4"/>
    <mergeCell ref="A5:A6"/>
    <mergeCell ref="B5:D5"/>
    <mergeCell ref="F5:H5"/>
    <mergeCell ref="J5:L5"/>
    <mergeCell ref="N5:P5"/>
  </mergeCells>
  <hyperlinks>
    <hyperlink ref="R2" location="Contenido!A1" display="Contenido" xr:uid="{2301D7E2-3E69-4843-8B07-631F64A1EE52}"/>
  </hyperlinks>
  <printOptions horizontalCentered="1"/>
  <pageMargins left="0.39370078740157483" right="0.39370078740157483" top="0.39370078740157483" bottom="0.39370078740157483" header="0.31496062992125984" footer="0.31496062992125984"/>
  <pageSetup orientation="landscape" horizontalDpi="300" verticalDpi="300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pageSetUpPr fitToPage="1"/>
  </sheetPr>
  <dimension ref="A1:S44"/>
  <sheetViews>
    <sheetView showGridLines="0" zoomScale="90" zoomScaleNormal="90" zoomScaleSheetLayoutView="90" workbookViewId="0">
      <selection activeCell="R2" sqref="R2"/>
    </sheetView>
  </sheetViews>
  <sheetFormatPr baseColWidth="10" defaultColWidth="11.453125" defaultRowHeight="14" x14ac:dyDescent="0.3"/>
  <cols>
    <col min="1" max="1" width="12.1796875" style="41" customWidth="1"/>
    <col min="2" max="4" width="7.54296875" style="38" customWidth="1"/>
    <col min="5" max="5" width="1.7265625" style="38" customWidth="1"/>
    <col min="6" max="8" width="7.54296875" style="38" customWidth="1"/>
    <col min="9" max="9" width="1.7265625" style="38" customWidth="1"/>
    <col min="10" max="12" width="7.54296875" style="38" customWidth="1"/>
    <col min="13" max="13" width="1.7265625" style="38" customWidth="1"/>
    <col min="14" max="16" width="7.54296875" style="38" customWidth="1"/>
    <col min="17" max="17" width="5.7265625" style="50" customWidth="1"/>
    <col min="18" max="18" width="10.7265625" style="30" customWidth="1"/>
    <col min="19" max="90" width="11.453125" style="38"/>
    <col min="91" max="91" width="7.81640625" style="38" bestFit="1" customWidth="1"/>
    <col min="92" max="93" width="5.54296875" style="38" bestFit="1" customWidth="1"/>
    <col min="94" max="94" width="5.1796875" style="38" customWidth="1"/>
    <col min="95" max="95" width="2.1796875" style="38" customWidth="1"/>
    <col min="96" max="98" width="5.1796875" style="38" customWidth="1"/>
    <col min="99" max="99" width="1.1796875" style="38" customWidth="1"/>
    <col min="100" max="102" width="5.1796875" style="38" customWidth="1"/>
    <col min="103" max="103" width="1.54296875" style="38" customWidth="1"/>
    <col min="104" max="106" width="5.1796875" style="38" customWidth="1"/>
    <col min="107" max="107" width="1.453125" style="38" customWidth="1"/>
    <col min="108" max="110" width="5.1796875" style="38" customWidth="1"/>
    <col min="111" max="111" width="2" style="38" customWidth="1"/>
    <col min="112" max="114" width="5.1796875" style="38" customWidth="1"/>
    <col min="115" max="115" width="1.81640625" style="38" customWidth="1"/>
    <col min="116" max="118" width="5.1796875" style="38" customWidth="1"/>
    <col min="119" max="16384" width="11.453125" style="38"/>
  </cols>
  <sheetData>
    <row r="1" spans="1:19" ht="15.75" customHeight="1" x14ac:dyDescent="0.3">
      <c r="A1" s="335" t="s">
        <v>405</v>
      </c>
      <c r="B1" s="335"/>
      <c r="C1" s="335"/>
      <c r="D1" s="335"/>
      <c r="E1" s="335"/>
      <c r="F1" s="335"/>
      <c r="G1" s="335"/>
      <c r="H1" s="335"/>
      <c r="I1" s="335"/>
      <c r="J1" s="335"/>
      <c r="K1" s="335"/>
      <c r="L1" s="335"/>
      <c r="M1" s="335"/>
      <c r="N1" s="335"/>
      <c r="O1" s="335"/>
      <c r="P1" s="335"/>
      <c r="Q1" s="216"/>
    </row>
    <row r="2" spans="1:19" ht="15.75" customHeight="1" x14ac:dyDescent="0.35">
      <c r="A2" s="335" t="s">
        <v>187</v>
      </c>
      <c r="B2" s="335"/>
      <c r="C2" s="335"/>
      <c r="D2" s="335"/>
      <c r="E2" s="335"/>
      <c r="F2" s="335"/>
      <c r="G2" s="335"/>
      <c r="H2" s="335"/>
      <c r="I2" s="335"/>
      <c r="J2" s="335"/>
      <c r="K2" s="335"/>
      <c r="L2" s="335"/>
      <c r="M2" s="335"/>
      <c r="N2" s="335"/>
      <c r="O2" s="335"/>
      <c r="P2" s="335"/>
      <c r="Q2" s="215"/>
      <c r="R2" s="311" t="s">
        <v>131</v>
      </c>
    </row>
    <row r="3" spans="1:19" ht="15.75" customHeight="1" x14ac:dyDescent="0.3">
      <c r="A3" s="335" t="s">
        <v>307</v>
      </c>
      <c r="B3" s="335"/>
      <c r="C3" s="335"/>
      <c r="D3" s="335"/>
      <c r="E3" s="335"/>
      <c r="F3" s="335"/>
      <c r="G3" s="335"/>
      <c r="H3" s="335"/>
      <c r="I3" s="335"/>
      <c r="J3" s="335"/>
      <c r="K3" s="335"/>
      <c r="L3" s="335"/>
      <c r="M3" s="335"/>
      <c r="N3" s="335"/>
      <c r="O3" s="335"/>
      <c r="P3" s="335"/>
      <c r="Q3" s="216"/>
    </row>
    <row r="4" spans="1:19" ht="15.75" customHeight="1" x14ac:dyDescent="0.3">
      <c r="A4" s="335" t="s">
        <v>136</v>
      </c>
      <c r="B4" s="335"/>
      <c r="C4" s="335"/>
      <c r="D4" s="335"/>
      <c r="E4" s="335"/>
      <c r="F4" s="335"/>
      <c r="G4" s="335"/>
      <c r="H4" s="335"/>
      <c r="I4" s="335"/>
      <c r="J4" s="335"/>
      <c r="K4" s="335"/>
      <c r="L4" s="335"/>
      <c r="M4" s="335"/>
      <c r="N4" s="335"/>
      <c r="O4" s="335"/>
      <c r="P4" s="335"/>
      <c r="Q4" s="216"/>
    </row>
    <row r="5" spans="1:19" s="71" customFormat="1" ht="15.75" customHeight="1" x14ac:dyDescent="0.3">
      <c r="A5" s="339" t="s">
        <v>289</v>
      </c>
      <c r="B5" s="339"/>
      <c r="C5" s="339"/>
      <c r="D5" s="339"/>
      <c r="E5" s="339"/>
      <c r="F5" s="339"/>
      <c r="G5" s="339"/>
      <c r="H5" s="339"/>
      <c r="I5" s="339"/>
      <c r="J5" s="339"/>
      <c r="K5" s="339"/>
      <c r="L5" s="339"/>
      <c r="M5" s="339"/>
      <c r="N5" s="339"/>
      <c r="O5" s="339"/>
      <c r="P5" s="339"/>
      <c r="Q5" s="216"/>
      <c r="R5" s="30"/>
      <c r="S5" s="38"/>
    </row>
    <row r="6" spans="1:19" s="71" customFormat="1" ht="21" customHeight="1" x14ac:dyDescent="0.3">
      <c r="A6" s="331" t="s">
        <v>308</v>
      </c>
      <c r="B6" s="333" t="s">
        <v>158</v>
      </c>
      <c r="C6" s="333"/>
      <c r="D6" s="333"/>
      <c r="E6" s="245"/>
      <c r="F6" s="333" t="s">
        <v>353</v>
      </c>
      <c r="G6" s="333"/>
      <c r="H6" s="333"/>
      <c r="I6" s="245"/>
      <c r="J6" s="333" t="s">
        <v>354</v>
      </c>
      <c r="K6" s="333"/>
      <c r="L6" s="333"/>
      <c r="M6" s="245"/>
      <c r="N6" s="333" t="s">
        <v>355</v>
      </c>
      <c r="O6" s="333"/>
      <c r="P6" s="333"/>
      <c r="Q6" s="216"/>
      <c r="R6" s="30"/>
      <c r="S6" s="68"/>
    </row>
    <row r="7" spans="1:19" ht="21" customHeight="1" x14ac:dyDescent="0.3">
      <c r="A7" s="332"/>
      <c r="B7" s="244" t="s">
        <v>158</v>
      </c>
      <c r="C7" s="244" t="s">
        <v>297</v>
      </c>
      <c r="D7" s="244" t="s">
        <v>298</v>
      </c>
      <c r="E7" s="245"/>
      <c r="F7" s="244" t="s">
        <v>158</v>
      </c>
      <c r="G7" s="244" t="s">
        <v>297</v>
      </c>
      <c r="H7" s="244" t="s">
        <v>298</v>
      </c>
      <c r="I7" s="245"/>
      <c r="J7" s="244" t="s">
        <v>158</v>
      </c>
      <c r="K7" s="244" t="s">
        <v>297</v>
      </c>
      <c r="L7" s="244" t="s">
        <v>298</v>
      </c>
      <c r="M7" s="245"/>
      <c r="N7" s="244" t="s">
        <v>158</v>
      </c>
      <c r="O7" s="244" t="s">
        <v>297</v>
      </c>
      <c r="P7" s="244" t="s">
        <v>298</v>
      </c>
      <c r="Q7" s="205"/>
      <c r="S7" s="68"/>
    </row>
    <row r="8" spans="1:19" x14ac:dyDescent="0.3">
      <c r="A8" s="71"/>
      <c r="B8" s="278"/>
      <c r="C8" s="278"/>
      <c r="D8" s="278"/>
      <c r="E8" s="278"/>
      <c r="F8" s="278"/>
      <c r="G8" s="278"/>
      <c r="H8" s="278"/>
      <c r="I8" s="278"/>
      <c r="J8" s="278"/>
      <c r="K8" s="278"/>
      <c r="L8" s="278"/>
      <c r="M8" s="278"/>
      <c r="N8" s="278"/>
      <c r="O8" s="278"/>
      <c r="P8" s="278"/>
    </row>
    <row r="9" spans="1:19" x14ac:dyDescent="0.3">
      <c r="A9" s="326" t="s">
        <v>139</v>
      </c>
      <c r="B9" s="326"/>
      <c r="C9" s="326"/>
      <c r="D9" s="326"/>
      <c r="E9" s="326"/>
      <c r="F9" s="326"/>
      <c r="G9" s="326"/>
      <c r="H9" s="326"/>
      <c r="I9" s="326"/>
      <c r="J9" s="326"/>
      <c r="K9" s="326"/>
      <c r="L9" s="326"/>
      <c r="M9" s="326"/>
      <c r="N9" s="326"/>
      <c r="O9" s="326"/>
      <c r="P9" s="326"/>
      <c r="Q9" s="154"/>
    </row>
    <row r="10" spans="1:19" x14ac:dyDescent="0.3">
      <c r="A10" s="94" t="s">
        <v>158</v>
      </c>
      <c r="B10" s="154">
        <v>57</v>
      </c>
      <c r="C10" s="154">
        <v>34</v>
      </c>
      <c r="D10" s="154">
        <v>23</v>
      </c>
      <c r="E10" s="154"/>
      <c r="F10" s="154">
        <v>21</v>
      </c>
      <c r="G10" s="154">
        <v>15</v>
      </c>
      <c r="H10" s="154">
        <v>6</v>
      </c>
      <c r="I10" s="154"/>
      <c r="J10" s="154">
        <v>18</v>
      </c>
      <c r="K10" s="154">
        <v>12</v>
      </c>
      <c r="L10" s="154">
        <v>6</v>
      </c>
      <c r="M10" s="154"/>
      <c r="N10" s="154">
        <v>18</v>
      </c>
      <c r="O10" s="154">
        <v>7</v>
      </c>
      <c r="P10" s="154">
        <v>11</v>
      </c>
      <c r="Q10" s="151"/>
    </row>
    <row r="11" spans="1:19" x14ac:dyDescent="0.3">
      <c r="A11" s="94"/>
      <c r="B11" s="151"/>
      <c r="C11" s="151"/>
      <c r="D11" s="151"/>
      <c r="E11" s="151"/>
      <c r="F11" s="151"/>
      <c r="G11" s="151"/>
      <c r="H11" s="151"/>
      <c r="I11" s="151"/>
      <c r="J11" s="151"/>
      <c r="K11" s="151"/>
      <c r="L11" s="151"/>
      <c r="M11" s="151"/>
      <c r="N11" s="151"/>
      <c r="O11" s="151"/>
      <c r="P11" s="151"/>
      <c r="Q11" s="151"/>
    </row>
    <row r="12" spans="1:19" x14ac:dyDescent="0.3">
      <c r="A12" s="170">
        <v>18</v>
      </c>
      <c r="B12" s="151">
        <v>2</v>
      </c>
      <c r="C12" s="151">
        <v>0</v>
      </c>
      <c r="D12" s="151">
        <v>2</v>
      </c>
      <c r="E12" s="151"/>
      <c r="F12" s="151">
        <v>2</v>
      </c>
      <c r="G12" s="151">
        <v>0</v>
      </c>
      <c r="H12" s="151">
        <v>2</v>
      </c>
      <c r="I12" s="151"/>
      <c r="J12" s="151">
        <v>0</v>
      </c>
      <c r="K12" s="151">
        <v>0</v>
      </c>
      <c r="L12" s="151">
        <v>0</v>
      </c>
      <c r="M12" s="151"/>
      <c r="N12" s="151">
        <v>0</v>
      </c>
      <c r="O12" s="151">
        <v>0</v>
      </c>
      <c r="P12" s="151">
        <v>0</v>
      </c>
      <c r="Q12" s="151"/>
    </row>
    <row r="13" spans="1:19" x14ac:dyDescent="0.3">
      <c r="A13" s="272">
        <v>19</v>
      </c>
      <c r="B13" s="151">
        <v>5</v>
      </c>
      <c r="C13" s="151">
        <v>3</v>
      </c>
      <c r="D13" s="151">
        <v>2</v>
      </c>
      <c r="E13" s="151"/>
      <c r="F13" s="151">
        <v>5</v>
      </c>
      <c r="G13" s="151">
        <v>3</v>
      </c>
      <c r="H13" s="151">
        <v>2</v>
      </c>
      <c r="I13" s="151"/>
      <c r="J13" s="151">
        <v>0</v>
      </c>
      <c r="K13" s="151">
        <v>0</v>
      </c>
      <c r="L13" s="151">
        <v>0</v>
      </c>
      <c r="M13" s="151"/>
      <c r="N13" s="151">
        <v>0</v>
      </c>
      <c r="O13" s="151">
        <v>0</v>
      </c>
      <c r="P13" s="151">
        <v>0</v>
      </c>
      <c r="Q13" s="151"/>
    </row>
    <row r="14" spans="1:19" x14ac:dyDescent="0.3">
      <c r="A14" s="170">
        <v>20</v>
      </c>
      <c r="B14" s="151">
        <v>5</v>
      </c>
      <c r="C14" s="151">
        <v>3</v>
      </c>
      <c r="D14" s="151">
        <v>2</v>
      </c>
      <c r="E14" s="151"/>
      <c r="F14" s="151">
        <v>2</v>
      </c>
      <c r="G14" s="151">
        <v>0</v>
      </c>
      <c r="H14" s="151">
        <v>2</v>
      </c>
      <c r="I14" s="151"/>
      <c r="J14" s="151">
        <v>3</v>
      </c>
      <c r="K14" s="151">
        <v>3</v>
      </c>
      <c r="L14" s="151">
        <v>0</v>
      </c>
      <c r="M14" s="151"/>
      <c r="N14" s="151">
        <v>0</v>
      </c>
      <c r="O14" s="151">
        <v>0</v>
      </c>
      <c r="P14" s="151">
        <v>0</v>
      </c>
      <c r="Q14" s="151"/>
    </row>
    <row r="15" spans="1:19" x14ac:dyDescent="0.3">
      <c r="A15" s="170">
        <v>21</v>
      </c>
      <c r="B15" s="151">
        <v>7</v>
      </c>
      <c r="C15" s="151">
        <v>7</v>
      </c>
      <c r="D15" s="151">
        <v>0</v>
      </c>
      <c r="E15" s="151"/>
      <c r="F15" s="151">
        <v>6</v>
      </c>
      <c r="G15" s="151">
        <v>6</v>
      </c>
      <c r="H15" s="151">
        <v>0</v>
      </c>
      <c r="I15" s="151"/>
      <c r="J15" s="151">
        <v>1</v>
      </c>
      <c r="K15" s="151">
        <v>1</v>
      </c>
      <c r="L15" s="151">
        <v>0</v>
      </c>
      <c r="M15" s="151"/>
      <c r="N15" s="151">
        <v>0</v>
      </c>
      <c r="O15" s="151">
        <v>0</v>
      </c>
      <c r="P15" s="151">
        <v>0</v>
      </c>
      <c r="Q15" s="151"/>
    </row>
    <row r="16" spans="1:19" x14ac:dyDescent="0.3">
      <c r="A16" s="170">
        <v>22</v>
      </c>
      <c r="B16" s="151">
        <v>4</v>
      </c>
      <c r="C16" s="151">
        <v>4</v>
      </c>
      <c r="D16" s="151">
        <v>0</v>
      </c>
      <c r="E16" s="151"/>
      <c r="F16" s="151">
        <v>0</v>
      </c>
      <c r="G16" s="151">
        <v>0</v>
      </c>
      <c r="H16" s="151">
        <v>0</v>
      </c>
      <c r="I16" s="151"/>
      <c r="J16" s="151">
        <v>1</v>
      </c>
      <c r="K16" s="151">
        <v>1</v>
      </c>
      <c r="L16" s="151">
        <v>0</v>
      </c>
      <c r="M16" s="151"/>
      <c r="N16" s="151">
        <v>3</v>
      </c>
      <c r="O16" s="151">
        <v>3</v>
      </c>
      <c r="P16" s="151">
        <v>0</v>
      </c>
      <c r="Q16" s="151"/>
    </row>
    <row r="17" spans="1:18" x14ac:dyDescent="0.3">
      <c r="A17" s="170">
        <v>23</v>
      </c>
      <c r="B17" s="151">
        <v>4</v>
      </c>
      <c r="C17" s="151">
        <v>4</v>
      </c>
      <c r="D17" s="151">
        <v>0</v>
      </c>
      <c r="E17" s="151"/>
      <c r="F17" s="151">
        <v>0</v>
      </c>
      <c r="G17" s="151">
        <v>0</v>
      </c>
      <c r="H17" s="151">
        <v>0</v>
      </c>
      <c r="I17" s="151"/>
      <c r="J17" s="151">
        <v>1</v>
      </c>
      <c r="K17" s="151">
        <v>1</v>
      </c>
      <c r="L17" s="151">
        <v>0</v>
      </c>
      <c r="M17" s="151"/>
      <c r="N17" s="151">
        <v>3</v>
      </c>
      <c r="O17" s="151">
        <v>3</v>
      </c>
      <c r="P17" s="151">
        <v>0</v>
      </c>
      <c r="Q17" s="151"/>
    </row>
    <row r="18" spans="1:18" x14ac:dyDescent="0.3">
      <c r="A18" s="170">
        <v>24</v>
      </c>
      <c r="B18" s="151">
        <v>2</v>
      </c>
      <c r="C18" s="151">
        <v>2</v>
      </c>
      <c r="D18" s="151">
        <v>0</v>
      </c>
      <c r="E18" s="151"/>
      <c r="F18" s="151">
        <v>0</v>
      </c>
      <c r="G18" s="151">
        <v>0</v>
      </c>
      <c r="H18" s="151">
        <v>0</v>
      </c>
      <c r="I18" s="151"/>
      <c r="J18" s="151">
        <v>2</v>
      </c>
      <c r="K18" s="151">
        <v>2</v>
      </c>
      <c r="L18" s="151">
        <v>0</v>
      </c>
      <c r="M18" s="151"/>
      <c r="N18" s="151">
        <v>0</v>
      </c>
      <c r="O18" s="151">
        <v>0</v>
      </c>
      <c r="P18" s="151">
        <v>0</v>
      </c>
      <c r="Q18" s="151"/>
    </row>
    <row r="19" spans="1:18" x14ac:dyDescent="0.3">
      <c r="A19" s="170" t="s">
        <v>357</v>
      </c>
      <c r="B19" s="151">
        <v>7</v>
      </c>
      <c r="C19" s="151">
        <v>4</v>
      </c>
      <c r="D19" s="151">
        <v>3</v>
      </c>
      <c r="E19" s="151"/>
      <c r="F19" s="151">
        <v>2</v>
      </c>
      <c r="G19" s="151">
        <v>2</v>
      </c>
      <c r="H19" s="151">
        <v>0</v>
      </c>
      <c r="I19" s="151"/>
      <c r="J19" s="151">
        <v>2</v>
      </c>
      <c r="K19" s="151">
        <v>2</v>
      </c>
      <c r="L19" s="151">
        <v>0</v>
      </c>
      <c r="M19" s="151"/>
      <c r="N19" s="151">
        <v>3</v>
      </c>
      <c r="O19" s="151">
        <v>0</v>
      </c>
      <c r="P19" s="151">
        <v>3</v>
      </c>
      <c r="Q19" s="151"/>
    </row>
    <row r="20" spans="1:18" x14ac:dyDescent="0.3">
      <c r="A20" s="170" t="s">
        <v>358</v>
      </c>
      <c r="B20" s="151">
        <v>8</v>
      </c>
      <c r="C20" s="151">
        <v>3</v>
      </c>
      <c r="D20" s="151">
        <v>5</v>
      </c>
      <c r="E20" s="151"/>
      <c r="F20" s="151">
        <v>2</v>
      </c>
      <c r="G20" s="151">
        <v>2</v>
      </c>
      <c r="H20" s="151">
        <v>0</v>
      </c>
      <c r="I20" s="151"/>
      <c r="J20" s="151">
        <v>3</v>
      </c>
      <c r="K20" s="151">
        <v>1</v>
      </c>
      <c r="L20" s="151">
        <v>2</v>
      </c>
      <c r="M20" s="151"/>
      <c r="N20" s="151">
        <v>3</v>
      </c>
      <c r="O20" s="151">
        <v>0</v>
      </c>
      <c r="P20" s="151">
        <v>3</v>
      </c>
      <c r="Q20" s="154"/>
    </row>
    <row r="21" spans="1:18" x14ac:dyDescent="0.3">
      <c r="A21" s="170" t="s">
        <v>359</v>
      </c>
      <c r="B21" s="151">
        <v>10</v>
      </c>
      <c r="C21" s="151">
        <v>4</v>
      </c>
      <c r="D21" s="151">
        <v>6</v>
      </c>
      <c r="E21" s="151"/>
      <c r="F21" s="151">
        <v>2</v>
      </c>
      <c r="G21" s="151">
        <v>2</v>
      </c>
      <c r="H21" s="151">
        <v>0</v>
      </c>
      <c r="I21" s="151"/>
      <c r="J21" s="151">
        <v>2</v>
      </c>
      <c r="K21" s="151">
        <v>1</v>
      </c>
      <c r="L21" s="151">
        <v>1</v>
      </c>
      <c r="M21" s="151"/>
      <c r="N21" s="151">
        <v>6</v>
      </c>
      <c r="O21" s="151">
        <v>1</v>
      </c>
      <c r="P21" s="151">
        <v>5</v>
      </c>
      <c r="Q21" s="151"/>
    </row>
    <row r="22" spans="1:18" x14ac:dyDescent="0.3">
      <c r="A22" s="170" t="s">
        <v>360</v>
      </c>
      <c r="B22" s="151">
        <v>0</v>
      </c>
      <c r="C22" s="151">
        <v>0</v>
      </c>
      <c r="D22" s="151">
        <v>0</v>
      </c>
      <c r="E22" s="151"/>
      <c r="F22" s="151">
        <v>0</v>
      </c>
      <c r="G22" s="151">
        <v>0</v>
      </c>
      <c r="H22" s="151">
        <v>0</v>
      </c>
      <c r="I22" s="151"/>
      <c r="J22" s="151">
        <v>0</v>
      </c>
      <c r="K22" s="151">
        <v>0</v>
      </c>
      <c r="L22" s="151">
        <v>0</v>
      </c>
      <c r="M22" s="151"/>
      <c r="N22" s="151">
        <v>0</v>
      </c>
      <c r="O22" s="151">
        <v>0</v>
      </c>
      <c r="P22" s="151">
        <v>0</v>
      </c>
      <c r="Q22" s="151"/>
    </row>
    <row r="23" spans="1:18" x14ac:dyDescent="0.3">
      <c r="A23" s="170" t="s">
        <v>361</v>
      </c>
      <c r="B23" s="151">
        <v>3</v>
      </c>
      <c r="C23" s="151">
        <v>0</v>
      </c>
      <c r="D23" s="151">
        <v>3</v>
      </c>
      <c r="E23" s="151"/>
      <c r="F23" s="151">
        <v>0</v>
      </c>
      <c r="G23" s="151">
        <v>0</v>
      </c>
      <c r="H23" s="151">
        <v>0</v>
      </c>
      <c r="I23" s="151"/>
      <c r="J23" s="151">
        <v>3</v>
      </c>
      <c r="K23" s="151">
        <v>0</v>
      </c>
      <c r="L23" s="151">
        <v>3</v>
      </c>
      <c r="M23" s="151"/>
      <c r="N23" s="151">
        <v>0</v>
      </c>
      <c r="O23" s="151">
        <v>0</v>
      </c>
      <c r="P23" s="151">
        <v>0</v>
      </c>
      <c r="Q23" s="151"/>
    </row>
    <row r="24" spans="1:18" x14ac:dyDescent="0.3">
      <c r="A24" s="271"/>
      <c r="B24" s="133"/>
      <c r="C24" s="133"/>
      <c r="D24" s="133"/>
      <c r="E24" s="133"/>
      <c r="F24" s="133"/>
      <c r="G24" s="133"/>
      <c r="H24" s="133"/>
      <c r="I24" s="133"/>
      <c r="J24" s="133"/>
      <c r="K24" s="133"/>
      <c r="L24" s="133"/>
      <c r="M24" s="133"/>
      <c r="N24" s="133"/>
      <c r="O24" s="133"/>
      <c r="P24" s="133"/>
      <c r="Q24" s="151"/>
    </row>
    <row r="25" spans="1:18" x14ac:dyDescent="0.3">
      <c r="A25" s="326" t="s">
        <v>150</v>
      </c>
      <c r="B25" s="326"/>
      <c r="C25" s="326"/>
      <c r="D25" s="326"/>
      <c r="E25" s="326"/>
      <c r="F25" s="326"/>
      <c r="G25" s="326"/>
      <c r="H25" s="326"/>
      <c r="I25" s="326"/>
      <c r="J25" s="326"/>
      <c r="K25" s="326"/>
      <c r="L25" s="326"/>
      <c r="M25" s="326"/>
      <c r="N25" s="326"/>
      <c r="O25" s="326"/>
      <c r="P25" s="326"/>
      <c r="Q25" s="151"/>
      <c r="R25" s="73"/>
    </row>
    <row r="26" spans="1:18" x14ac:dyDescent="0.3">
      <c r="A26" s="74" t="s">
        <v>158</v>
      </c>
      <c r="B26" s="157">
        <v>0.31599955649185052</v>
      </c>
      <c r="C26" s="157">
        <v>0.47124047124047125</v>
      </c>
      <c r="D26" s="157">
        <v>0.21251039453016721</v>
      </c>
      <c r="E26" s="157" t="s">
        <v>340</v>
      </c>
      <c r="F26" s="157">
        <v>0.24049473202015578</v>
      </c>
      <c r="G26" s="157">
        <v>0.42468856172140423</v>
      </c>
      <c r="H26" s="157">
        <v>0.11538461538461539</v>
      </c>
      <c r="I26" s="157" t="s">
        <v>340</v>
      </c>
      <c r="J26" s="157">
        <v>0.35615354174910963</v>
      </c>
      <c r="K26" s="157">
        <v>0.59347181008902083</v>
      </c>
      <c r="L26" s="157">
        <v>0.19788918205804751</v>
      </c>
      <c r="M26" s="157" t="s">
        <v>340</v>
      </c>
      <c r="N26" s="157">
        <v>0.42333019755409218</v>
      </c>
      <c r="O26" s="157">
        <v>0.42143287176399757</v>
      </c>
      <c r="P26" s="157">
        <v>0.42454650714010034</v>
      </c>
      <c r="Q26" s="151"/>
    </row>
    <row r="27" spans="1:18" x14ac:dyDescent="0.3">
      <c r="A27" s="74"/>
      <c r="B27" s="279"/>
      <c r="C27" s="279"/>
      <c r="D27" s="279"/>
      <c r="E27" s="279"/>
      <c r="F27" s="279"/>
      <c r="G27" s="279"/>
      <c r="H27" s="279"/>
      <c r="I27" s="279"/>
      <c r="J27" s="279"/>
      <c r="K27" s="279"/>
      <c r="L27" s="279"/>
      <c r="M27" s="279"/>
      <c r="N27" s="279"/>
      <c r="O27" s="279"/>
      <c r="P27" s="279"/>
      <c r="Q27" s="71"/>
    </row>
    <row r="28" spans="1:18" x14ac:dyDescent="0.3">
      <c r="A28" s="170">
        <v>18</v>
      </c>
      <c r="B28" s="152">
        <v>0.14104372355430184</v>
      </c>
      <c r="C28" s="152">
        <v>0</v>
      </c>
      <c r="D28" s="152">
        <v>0.2652519893899204</v>
      </c>
      <c r="E28" s="152"/>
      <c r="F28" s="152">
        <v>0.19685039370078738</v>
      </c>
      <c r="G28" s="152">
        <v>0</v>
      </c>
      <c r="H28" s="152">
        <v>0.37313432835820892</v>
      </c>
      <c r="I28" s="152"/>
      <c r="J28" s="152">
        <v>0</v>
      </c>
      <c r="K28" s="152">
        <v>0</v>
      </c>
      <c r="L28" s="152">
        <v>0</v>
      </c>
      <c r="M28" s="152"/>
      <c r="N28" s="152">
        <v>0</v>
      </c>
      <c r="O28" s="152">
        <v>0</v>
      </c>
      <c r="P28" s="152">
        <v>0</v>
      </c>
      <c r="Q28" s="205"/>
    </row>
    <row r="29" spans="1:18" x14ac:dyDescent="0.3">
      <c r="A29" s="272">
        <v>19</v>
      </c>
      <c r="B29" s="152">
        <v>0.311332503113325</v>
      </c>
      <c r="C29" s="152">
        <v>0.40650406504065045</v>
      </c>
      <c r="D29" s="152">
        <v>0.2304147465437788</v>
      </c>
      <c r="E29" s="152"/>
      <c r="F29" s="152">
        <v>0.63938618925831203</v>
      </c>
      <c r="G29" s="152">
        <v>0.84745762711864403</v>
      </c>
      <c r="H29" s="152">
        <v>0.46728971962616817</v>
      </c>
      <c r="I29" s="152"/>
      <c r="J29" s="152">
        <v>0</v>
      </c>
      <c r="K29" s="152">
        <v>0</v>
      </c>
      <c r="L29" s="152">
        <v>0</v>
      </c>
      <c r="M29" s="152"/>
      <c r="N29" s="152">
        <v>0</v>
      </c>
      <c r="O29" s="152">
        <v>0</v>
      </c>
      <c r="P29" s="152">
        <v>0</v>
      </c>
      <c r="Q29" s="206"/>
    </row>
    <row r="30" spans="1:18" x14ac:dyDescent="0.3">
      <c r="A30" s="170">
        <v>20</v>
      </c>
      <c r="B30" s="152">
        <v>0.32154340836012862</v>
      </c>
      <c r="C30" s="152">
        <v>0.42313117066290551</v>
      </c>
      <c r="D30" s="152">
        <v>0.2364066193853428</v>
      </c>
      <c r="E30" s="152"/>
      <c r="F30" s="152">
        <v>0.30721966205837176</v>
      </c>
      <c r="G30" s="152">
        <v>0</v>
      </c>
      <c r="H30" s="152">
        <v>0.54347826086956519</v>
      </c>
      <c r="I30" s="152"/>
      <c r="J30" s="152">
        <v>0.64794816414686829</v>
      </c>
      <c r="K30" s="152">
        <v>1.3157894736842104</v>
      </c>
      <c r="L30" s="152">
        <v>0</v>
      </c>
      <c r="M30" s="152"/>
      <c r="N30" s="152">
        <v>0</v>
      </c>
      <c r="O30" s="152">
        <v>0</v>
      </c>
      <c r="P30" s="152">
        <v>0</v>
      </c>
      <c r="Q30" s="90"/>
    </row>
    <row r="31" spans="1:18" x14ac:dyDescent="0.3">
      <c r="A31" s="170">
        <v>21</v>
      </c>
      <c r="B31" s="152">
        <v>0.55335968379446643</v>
      </c>
      <c r="C31" s="152">
        <v>1.1824324324324325</v>
      </c>
      <c r="D31" s="152">
        <v>0</v>
      </c>
      <c r="E31" s="152"/>
      <c r="F31" s="152">
        <v>1.1450381679389312</v>
      </c>
      <c r="G31" s="152">
        <v>2.4793388429752068</v>
      </c>
      <c r="H31" s="152">
        <v>0</v>
      </c>
      <c r="I31" s="152"/>
      <c r="J31" s="152">
        <v>0.27173913043478259</v>
      </c>
      <c r="K31" s="152">
        <v>0.57471264367816088</v>
      </c>
      <c r="L31" s="152">
        <v>0</v>
      </c>
      <c r="M31" s="152"/>
      <c r="N31" s="152">
        <v>0</v>
      </c>
      <c r="O31" s="152">
        <v>0</v>
      </c>
      <c r="P31" s="152">
        <v>0</v>
      </c>
      <c r="Q31" s="157"/>
    </row>
    <row r="32" spans="1:18" x14ac:dyDescent="0.3">
      <c r="A32" s="170">
        <v>22</v>
      </c>
      <c r="B32" s="152">
        <v>0.34393809114359414</v>
      </c>
      <c r="C32" s="152">
        <v>0.78277886497064575</v>
      </c>
      <c r="D32" s="152">
        <v>0</v>
      </c>
      <c r="E32" s="152"/>
      <c r="F32" s="152">
        <v>0</v>
      </c>
      <c r="G32" s="152">
        <v>0</v>
      </c>
      <c r="H32" s="152">
        <v>0</v>
      </c>
      <c r="I32" s="152"/>
      <c r="J32" s="152">
        <v>0.3003003003003003</v>
      </c>
      <c r="K32" s="152">
        <v>0.68027210884353739</v>
      </c>
      <c r="L32" s="152">
        <v>0</v>
      </c>
      <c r="M32" s="152"/>
      <c r="N32" s="152">
        <v>0.87976539589442826</v>
      </c>
      <c r="O32" s="152">
        <v>1.9736842105263157</v>
      </c>
      <c r="P32" s="152">
        <v>0</v>
      </c>
      <c r="Q32" s="152"/>
    </row>
    <row r="33" spans="1:17" x14ac:dyDescent="0.3">
      <c r="A33" s="170">
        <v>23</v>
      </c>
      <c r="B33" s="152">
        <v>0.38797284190106696</v>
      </c>
      <c r="C33" s="152">
        <v>0.87336244541484709</v>
      </c>
      <c r="D33" s="152">
        <v>0</v>
      </c>
      <c r="E33" s="152"/>
      <c r="F33" s="152">
        <v>0</v>
      </c>
      <c r="G33" s="152">
        <v>0</v>
      </c>
      <c r="H33" s="152">
        <v>0</v>
      </c>
      <c r="I33" s="152"/>
      <c r="J33" s="152">
        <v>0.37037037037037041</v>
      </c>
      <c r="K33" s="152">
        <v>0.77519379844961245</v>
      </c>
      <c r="L33" s="152">
        <v>0</v>
      </c>
      <c r="M33" s="152"/>
      <c r="N33" s="152">
        <v>0.95846645367412142</v>
      </c>
      <c r="O33" s="152">
        <v>2.2388059701492535</v>
      </c>
      <c r="P33" s="152">
        <v>0</v>
      </c>
      <c r="Q33" s="152"/>
    </row>
    <row r="34" spans="1:17" x14ac:dyDescent="0.3">
      <c r="A34" s="170">
        <v>24</v>
      </c>
      <c r="B34" s="152">
        <v>0.23557126030624262</v>
      </c>
      <c r="C34" s="152">
        <v>0.54200542005420049</v>
      </c>
      <c r="D34" s="152">
        <v>0</v>
      </c>
      <c r="E34" s="152"/>
      <c r="F34" s="152">
        <v>0</v>
      </c>
      <c r="G34" s="152">
        <v>0</v>
      </c>
      <c r="H34" s="152">
        <v>0</v>
      </c>
      <c r="I34" s="152"/>
      <c r="J34" s="152">
        <v>0.76045627376425851</v>
      </c>
      <c r="K34" s="152">
        <v>1.9607843137254901</v>
      </c>
      <c r="L34" s="152">
        <v>0</v>
      </c>
      <c r="M34" s="152"/>
      <c r="N34" s="152">
        <v>0</v>
      </c>
      <c r="O34" s="152">
        <v>0</v>
      </c>
      <c r="P34" s="152">
        <v>0</v>
      </c>
      <c r="Q34" s="152"/>
    </row>
    <row r="35" spans="1:17" x14ac:dyDescent="0.3">
      <c r="A35" s="170" t="s">
        <v>357</v>
      </c>
      <c r="B35" s="152">
        <v>0.2382573179033356</v>
      </c>
      <c r="C35" s="152">
        <v>0.34934497816593885</v>
      </c>
      <c r="D35" s="152">
        <v>0.16731734523145567</v>
      </c>
      <c r="E35" s="152"/>
      <c r="F35" s="152">
        <v>0.15686274509803921</v>
      </c>
      <c r="G35" s="152">
        <v>0.39292730844793711</v>
      </c>
      <c r="H35" s="152">
        <v>0</v>
      </c>
      <c r="I35" s="152"/>
      <c r="J35" s="152">
        <v>0.23696682464454977</v>
      </c>
      <c r="K35" s="152">
        <v>0.6097560975609756</v>
      </c>
      <c r="L35" s="152">
        <v>0</v>
      </c>
      <c r="M35" s="152"/>
      <c r="N35" s="152">
        <v>0.36630036630036628</v>
      </c>
      <c r="O35" s="152">
        <v>0</v>
      </c>
      <c r="P35" s="152">
        <v>0.58708414872798431</v>
      </c>
      <c r="Q35" s="152"/>
    </row>
    <row r="36" spans="1:17" x14ac:dyDescent="0.3">
      <c r="A36" s="170" t="s">
        <v>358</v>
      </c>
      <c r="B36" s="152">
        <v>0.38040893961008082</v>
      </c>
      <c r="C36" s="152">
        <v>0.41841004184100417</v>
      </c>
      <c r="D36" s="152">
        <v>0.36075036075036077</v>
      </c>
      <c r="E36" s="152"/>
      <c r="F36" s="152">
        <v>0.20325203252032523</v>
      </c>
      <c r="G36" s="152">
        <v>0.59523809523809523</v>
      </c>
      <c r="H36" s="152">
        <v>0</v>
      </c>
      <c r="I36" s="152"/>
      <c r="J36" s="152">
        <v>0.51903114186851207</v>
      </c>
      <c r="K36" s="152">
        <v>0.5181347150259068</v>
      </c>
      <c r="L36" s="152">
        <v>0.51948051948051943</v>
      </c>
      <c r="M36" s="152"/>
      <c r="N36" s="152">
        <v>0.55452865064695012</v>
      </c>
      <c r="O36" s="152">
        <v>0</v>
      </c>
      <c r="P36" s="152">
        <v>0.84985835694051004</v>
      </c>
      <c r="Q36" s="152"/>
    </row>
    <row r="37" spans="1:17" x14ac:dyDescent="0.3">
      <c r="A37" s="170" t="s">
        <v>359</v>
      </c>
      <c r="B37" s="152">
        <v>0.60532687651331718</v>
      </c>
      <c r="C37" s="152">
        <v>0.83333333333333337</v>
      </c>
      <c r="D37" s="152">
        <v>0.51194539249146753</v>
      </c>
      <c r="E37" s="152"/>
      <c r="F37" s="152">
        <v>0.25706940874035988</v>
      </c>
      <c r="G37" s="152">
        <v>0.83682008368200833</v>
      </c>
      <c r="H37" s="152">
        <v>0</v>
      </c>
      <c r="I37" s="152"/>
      <c r="J37" s="152">
        <v>0.43010752688172044</v>
      </c>
      <c r="K37" s="152">
        <v>0.77519379844961245</v>
      </c>
      <c r="L37" s="152">
        <v>0.29761904761904762</v>
      </c>
      <c r="M37" s="152"/>
      <c r="N37" s="152">
        <v>1.4669926650366749</v>
      </c>
      <c r="O37" s="152">
        <v>0.89285714285714279</v>
      </c>
      <c r="P37" s="152">
        <v>1.6835016835016834</v>
      </c>
      <c r="Q37" s="152"/>
    </row>
    <row r="38" spans="1:17" x14ac:dyDescent="0.3">
      <c r="A38" s="170" t="s">
        <v>360</v>
      </c>
      <c r="B38" s="152">
        <v>0</v>
      </c>
      <c r="C38" s="152">
        <v>0</v>
      </c>
      <c r="D38" s="152">
        <v>0</v>
      </c>
      <c r="E38" s="152"/>
      <c r="F38" s="152">
        <v>0</v>
      </c>
      <c r="G38" s="152">
        <v>0</v>
      </c>
      <c r="H38" s="152">
        <v>0</v>
      </c>
      <c r="I38" s="152"/>
      <c r="J38" s="152">
        <v>0</v>
      </c>
      <c r="K38" s="152">
        <v>0</v>
      </c>
      <c r="L38" s="152">
        <v>0</v>
      </c>
      <c r="M38" s="152"/>
      <c r="N38" s="152">
        <v>0</v>
      </c>
      <c r="O38" s="152">
        <v>0</v>
      </c>
      <c r="P38" s="152">
        <v>0</v>
      </c>
      <c r="Q38" s="152"/>
    </row>
    <row r="39" spans="1:17" ht="14.5" thickBot="1" x14ac:dyDescent="0.35">
      <c r="A39" s="170" t="s">
        <v>361</v>
      </c>
      <c r="B39" s="152">
        <v>0.66225165562913912</v>
      </c>
      <c r="C39" s="152">
        <v>0</v>
      </c>
      <c r="D39" s="152">
        <v>0.92307692307692313</v>
      </c>
      <c r="E39" s="152"/>
      <c r="F39" s="152">
        <v>0</v>
      </c>
      <c r="G39" s="152">
        <v>0</v>
      </c>
      <c r="H39" s="152">
        <v>0</v>
      </c>
      <c r="I39" s="152"/>
      <c r="J39" s="152">
        <v>2.3076923076923079</v>
      </c>
      <c r="K39" s="152">
        <v>0</v>
      </c>
      <c r="L39" s="152">
        <v>3.125</v>
      </c>
      <c r="M39" s="152"/>
      <c r="N39" s="152">
        <v>0</v>
      </c>
      <c r="O39" s="152">
        <v>0</v>
      </c>
      <c r="P39" s="152">
        <v>0</v>
      </c>
      <c r="Q39" s="152"/>
    </row>
    <row r="40" spans="1:17" ht="30" customHeight="1" x14ac:dyDescent="0.3">
      <c r="A40" s="347" t="s">
        <v>406</v>
      </c>
      <c r="B40" s="347"/>
      <c r="C40" s="347"/>
      <c r="D40" s="347"/>
      <c r="E40" s="347"/>
      <c r="F40" s="347"/>
      <c r="G40" s="347"/>
      <c r="H40" s="347"/>
      <c r="I40" s="347"/>
      <c r="J40" s="347"/>
      <c r="K40" s="347"/>
      <c r="L40" s="347"/>
      <c r="M40" s="347"/>
      <c r="N40" s="347"/>
      <c r="O40" s="347"/>
      <c r="P40" s="347"/>
      <c r="Q40" s="152"/>
    </row>
    <row r="41" spans="1:17" x14ac:dyDescent="0.3">
      <c r="A41" s="201" t="s">
        <v>305</v>
      </c>
      <c r="B41" s="201"/>
      <c r="C41" s="201"/>
      <c r="D41" s="201"/>
      <c r="E41" s="201"/>
      <c r="F41" s="201"/>
      <c r="G41" s="201"/>
      <c r="H41" s="201"/>
      <c r="I41" s="201"/>
      <c r="J41" s="201"/>
      <c r="K41" s="201"/>
      <c r="L41" s="201"/>
      <c r="M41" s="201"/>
      <c r="N41" s="201"/>
      <c r="O41" s="201"/>
      <c r="P41" s="201"/>
      <c r="Q41" s="152"/>
    </row>
    <row r="42" spans="1:17" x14ac:dyDescent="0.3">
      <c r="A42" s="61"/>
      <c r="B42" s="62"/>
      <c r="C42" s="62"/>
      <c r="D42" s="62"/>
      <c r="E42" s="62"/>
      <c r="F42" s="62"/>
      <c r="G42" s="62"/>
      <c r="H42" s="62"/>
      <c r="I42" s="62"/>
      <c r="J42" s="62"/>
      <c r="K42" s="62"/>
      <c r="L42" s="62"/>
      <c r="M42" s="62"/>
      <c r="N42" s="62"/>
      <c r="O42" s="62"/>
      <c r="P42" s="62"/>
      <c r="Q42" s="152"/>
    </row>
    <row r="43" spans="1:17" x14ac:dyDescent="0.3">
      <c r="Q43" s="152"/>
    </row>
    <row r="44" spans="1:17" x14ac:dyDescent="0.3">
      <c r="Q44" s="152"/>
    </row>
  </sheetData>
  <mergeCells count="13">
    <mergeCell ref="A40:P40"/>
    <mergeCell ref="A1:P1"/>
    <mergeCell ref="A9:P9"/>
    <mergeCell ref="A25:P25"/>
    <mergeCell ref="A2:P2"/>
    <mergeCell ref="A3:P3"/>
    <mergeCell ref="A4:P4"/>
    <mergeCell ref="A5:P5"/>
    <mergeCell ref="J6:L6"/>
    <mergeCell ref="N6:P6"/>
    <mergeCell ref="A6:A7"/>
    <mergeCell ref="B6:D6"/>
    <mergeCell ref="F6:H6"/>
  </mergeCells>
  <conditionalFormatting sqref="B10:P11">
    <cfRule type="cellIs" dxfId="9" priority="3" operator="equal">
      <formula>0</formula>
    </cfRule>
  </conditionalFormatting>
  <hyperlinks>
    <hyperlink ref="R2" location="Contenido!A1" display="Contenido" xr:uid="{E6127349-7C9D-4B7C-9808-9A952BFBE9D2}"/>
  </hyperlinks>
  <printOptions horizontalCentered="1"/>
  <pageMargins left="0.39370078740157483" right="0.39370078740157483" top="0.39370078740157483" bottom="0.39370078740157483" header="0.31496062992125984" footer="0.31496062992125984"/>
  <pageSetup scale="93" orientation="landscape" horizontalDpi="300" verticalDpi="3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688043-A889-41D2-93C2-F91E5C7A715D}">
  <dimension ref="A1:T259"/>
  <sheetViews>
    <sheetView showGridLines="0" zoomScale="90" zoomScaleNormal="90" zoomScaleSheetLayoutView="90" workbookViewId="0">
      <selection activeCell="R2" sqref="R2"/>
    </sheetView>
  </sheetViews>
  <sheetFormatPr baseColWidth="10" defaultColWidth="11.453125" defaultRowHeight="14" x14ac:dyDescent="0.35"/>
  <cols>
    <col min="1" max="1" width="18.1796875" style="38" customWidth="1"/>
    <col min="2" max="4" width="7.54296875" style="38" customWidth="1"/>
    <col min="5" max="5" width="1.7265625" style="38" customWidth="1"/>
    <col min="6" max="8" width="7.54296875" style="38" customWidth="1"/>
    <col min="9" max="9" width="1.7265625" style="38" customWidth="1"/>
    <col min="10" max="12" width="7.54296875" style="38" customWidth="1"/>
    <col min="13" max="13" width="1.7265625" style="38" customWidth="1"/>
    <col min="14" max="16" width="7.54296875" style="38" customWidth="1"/>
    <col min="17" max="17" width="5.7265625" style="67" customWidth="1"/>
    <col min="18" max="18" width="7.81640625" style="67" customWidth="1"/>
    <col min="19" max="20" width="8.26953125" style="38" customWidth="1"/>
    <col min="21" max="67" width="11.453125" style="38"/>
    <col min="68" max="68" width="16.1796875" style="38" customWidth="1"/>
    <col min="69" max="69" width="6" style="38" customWidth="1"/>
    <col min="70" max="70" width="6" style="38" bestFit="1" customWidth="1"/>
    <col min="71" max="71" width="5.54296875" style="38" bestFit="1" customWidth="1"/>
    <col min="72" max="72" width="1.54296875" style="38" customWidth="1"/>
    <col min="73" max="73" width="6" style="38" bestFit="1" customWidth="1"/>
    <col min="74" max="75" width="5" style="38" customWidth="1"/>
    <col min="76" max="76" width="1.54296875" style="38" customWidth="1"/>
    <col min="77" max="79" width="5" style="38" customWidth="1"/>
    <col min="80" max="80" width="1.54296875" style="38" customWidth="1"/>
    <col min="81" max="83" width="5.1796875" style="38" bestFit="1" customWidth="1"/>
    <col min="84" max="84" width="1.54296875" style="38" customWidth="1"/>
    <col min="85" max="87" width="5.1796875" style="38" bestFit="1" customWidth="1"/>
    <col min="88" max="88" width="1.54296875" style="38" customWidth="1"/>
    <col min="89" max="91" width="5.1796875" style="38" bestFit="1" customWidth="1"/>
    <col min="92" max="92" width="1.54296875" style="38" customWidth="1"/>
    <col min="93" max="93" width="4.81640625" style="38" bestFit="1" customWidth="1"/>
    <col min="94" max="95" width="4.453125" style="38" customWidth="1"/>
    <col min="96" max="96" width="8.81640625" style="38" customWidth="1"/>
    <col min="97" max="97" width="12" style="38" customWidth="1"/>
    <col min="98" max="100" width="6" style="38" customWidth="1"/>
    <col min="101" max="101" width="1.54296875" style="38" customWidth="1"/>
    <col min="102" max="102" width="6.1796875" style="38" customWidth="1"/>
    <col min="103" max="104" width="5.1796875" style="38" customWidth="1"/>
    <col min="105" max="105" width="1.54296875" style="38" customWidth="1"/>
    <col min="106" max="108" width="5" style="38" customWidth="1"/>
    <col min="109" max="109" width="1.54296875" style="38" customWidth="1"/>
    <col min="110" max="112" width="5" style="38" customWidth="1"/>
    <col min="113" max="113" width="1.54296875" style="38" customWidth="1"/>
    <col min="114" max="116" width="5" style="38" customWidth="1"/>
    <col min="117" max="117" width="1.54296875" style="38" customWidth="1"/>
    <col min="118" max="120" width="5.1796875" style="38" customWidth="1"/>
    <col min="121" max="121" width="1.54296875" style="38" customWidth="1"/>
    <col min="122" max="123" width="5" style="38" customWidth="1"/>
    <col min="124" max="124" width="5.453125" style="38" customWidth="1"/>
    <col min="125" max="16384" width="11.453125" style="38"/>
  </cols>
  <sheetData>
    <row r="1" spans="1:20" ht="15.75" customHeight="1" x14ac:dyDescent="0.3">
      <c r="A1" s="335" t="s">
        <v>407</v>
      </c>
      <c r="B1" s="335"/>
      <c r="C1" s="335"/>
      <c r="D1" s="335"/>
      <c r="E1" s="335"/>
      <c r="F1" s="335"/>
      <c r="G1" s="335"/>
      <c r="H1" s="335"/>
      <c r="I1" s="335"/>
      <c r="J1" s="335"/>
      <c r="K1" s="335"/>
      <c r="L1" s="335"/>
      <c r="M1" s="335"/>
      <c r="N1" s="335"/>
      <c r="O1" s="335"/>
      <c r="P1" s="335"/>
      <c r="Q1" s="214"/>
      <c r="R1" s="30"/>
    </row>
    <row r="2" spans="1:20" ht="15.75" customHeight="1" x14ac:dyDescent="0.35">
      <c r="A2" s="335" t="s">
        <v>187</v>
      </c>
      <c r="B2" s="335"/>
      <c r="C2" s="335"/>
      <c r="D2" s="335"/>
      <c r="E2" s="335"/>
      <c r="F2" s="335"/>
      <c r="G2" s="335"/>
      <c r="H2" s="335"/>
      <c r="I2" s="335"/>
      <c r="J2" s="335"/>
      <c r="K2" s="335"/>
      <c r="L2" s="335"/>
      <c r="M2" s="335"/>
      <c r="N2" s="335"/>
      <c r="O2" s="335"/>
      <c r="P2" s="335"/>
      <c r="Q2" s="214"/>
      <c r="R2" s="311" t="s">
        <v>131</v>
      </c>
      <c r="S2" s="277"/>
      <c r="T2" s="277"/>
    </row>
    <row r="3" spans="1:20" ht="15.75" customHeight="1" x14ac:dyDescent="0.3">
      <c r="A3" s="335" t="s">
        <v>318</v>
      </c>
      <c r="B3" s="335"/>
      <c r="C3" s="335"/>
      <c r="D3" s="335"/>
      <c r="E3" s="335"/>
      <c r="F3" s="335"/>
      <c r="G3" s="335"/>
      <c r="H3" s="335"/>
      <c r="I3" s="335"/>
      <c r="J3" s="335"/>
      <c r="K3" s="335"/>
      <c r="L3" s="335"/>
      <c r="M3" s="335"/>
      <c r="N3" s="335"/>
      <c r="O3" s="335"/>
      <c r="P3" s="335"/>
      <c r="Q3" s="214"/>
      <c r="R3" s="30"/>
    </row>
    <row r="4" spans="1:20" ht="15.75" customHeight="1" x14ac:dyDescent="0.3">
      <c r="A4" s="335" t="s">
        <v>136</v>
      </c>
      <c r="B4" s="335"/>
      <c r="C4" s="335"/>
      <c r="D4" s="335"/>
      <c r="E4" s="335"/>
      <c r="F4" s="335"/>
      <c r="G4" s="335"/>
      <c r="H4" s="335"/>
      <c r="I4" s="335"/>
      <c r="J4" s="335"/>
      <c r="K4" s="335"/>
      <c r="L4" s="335"/>
      <c r="M4" s="335"/>
      <c r="N4" s="335"/>
      <c r="O4" s="335"/>
      <c r="P4" s="335"/>
      <c r="Q4" s="214"/>
      <c r="R4" s="30"/>
    </row>
    <row r="5" spans="1:20" s="71" customFormat="1" ht="15.75" customHeight="1" x14ac:dyDescent="0.3">
      <c r="A5" s="339" t="s">
        <v>289</v>
      </c>
      <c r="B5" s="339"/>
      <c r="C5" s="339"/>
      <c r="D5" s="339"/>
      <c r="E5" s="339"/>
      <c r="F5" s="339"/>
      <c r="G5" s="339"/>
      <c r="H5" s="339"/>
      <c r="I5" s="339"/>
      <c r="J5" s="339"/>
      <c r="K5" s="339"/>
      <c r="L5" s="339"/>
      <c r="M5" s="339"/>
      <c r="N5" s="339"/>
      <c r="O5" s="339"/>
      <c r="P5" s="339"/>
      <c r="Q5" s="205"/>
      <c r="R5" s="30"/>
      <c r="S5" s="299"/>
      <c r="T5" s="299"/>
    </row>
    <row r="6" spans="1:20" s="71" customFormat="1" ht="21" customHeight="1" x14ac:dyDescent="0.3">
      <c r="A6" s="331" t="s">
        <v>319</v>
      </c>
      <c r="B6" s="333" t="s">
        <v>158</v>
      </c>
      <c r="C6" s="333"/>
      <c r="D6" s="333"/>
      <c r="E6" s="245"/>
      <c r="F6" s="333" t="s">
        <v>353</v>
      </c>
      <c r="G6" s="333"/>
      <c r="H6" s="333"/>
      <c r="I6" s="245"/>
      <c r="J6" s="333" t="s">
        <v>354</v>
      </c>
      <c r="K6" s="333"/>
      <c r="L6" s="333"/>
      <c r="M6" s="245"/>
      <c r="N6" s="333" t="s">
        <v>355</v>
      </c>
      <c r="O6" s="333"/>
      <c r="P6" s="333"/>
      <c r="Q6" s="206"/>
      <c r="R6" s="30"/>
      <c r="S6" s="286"/>
      <c r="T6" s="286"/>
    </row>
    <row r="7" spans="1:20" ht="21" customHeight="1" x14ac:dyDescent="0.3">
      <c r="A7" s="332"/>
      <c r="B7" s="244" t="s">
        <v>158</v>
      </c>
      <c r="C7" s="244" t="s">
        <v>297</v>
      </c>
      <c r="D7" s="244" t="s">
        <v>298</v>
      </c>
      <c r="E7" s="245"/>
      <c r="F7" s="244" t="s">
        <v>158</v>
      </c>
      <c r="G7" s="244" t="s">
        <v>297</v>
      </c>
      <c r="H7" s="244" t="s">
        <v>298</v>
      </c>
      <c r="I7" s="245"/>
      <c r="J7" s="244" t="s">
        <v>158</v>
      </c>
      <c r="K7" s="244" t="s">
        <v>297</v>
      </c>
      <c r="L7" s="244" t="s">
        <v>298</v>
      </c>
      <c r="M7" s="245"/>
      <c r="N7" s="244" t="s">
        <v>158</v>
      </c>
      <c r="O7" s="244" t="s">
        <v>297</v>
      </c>
      <c r="P7" s="244" t="s">
        <v>298</v>
      </c>
      <c r="Q7" s="63"/>
      <c r="R7" s="30"/>
      <c r="S7" s="300"/>
      <c r="T7" s="300"/>
    </row>
    <row r="8" spans="1:20" x14ac:dyDescent="0.35">
      <c r="A8" s="94"/>
      <c r="B8" s="95"/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263"/>
      <c r="R8" s="38"/>
      <c r="S8" s="95"/>
      <c r="T8" s="95"/>
    </row>
    <row r="9" spans="1:20" s="41" customFormat="1" x14ac:dyDescent="0.35">
      <c r="A9" s="96" t="s">
        <v>158</v>
      </c>
      <c r="B9" s="154">
        <v>57</v>
      </c>
      <c r="C9" s="154">
        <v>34</v>
      </c>
      <c r="D9" s="154">
        <v>23</v>
      </c>
      <c r="E9" s="154"/>
      <c r="F9" s="154">
        <v>21</v>
      </c>
      <c r="G9" s="154">
        <v>15</v>
      </c>
      <c r="H9" s="154">
        <v>6</v>
      </c>
      <c r="I9" s="154"/>
      <c r="J9" s="154">
        <v>18</v>
      </c>
      <c r="K9" s="154">
        <v>12</v>
      </c>
      <c r="L9" s="154">
        <v>6</v>
      </c>
      <c r="M9" s="154"/>
      <c r="N9" s="154">
        <v>18</v>
      </c>
      <c r="O9" s="154">
        <v>7</v>
      </c>
      <c r="P9" s="154">
        <v>11</v>
      </c>
      <c r="Q9" s="151"/>
      <c r="R9" s="151"/>
      <c r="S9" s="165"/>
      <c r="T9" s="165"/>
    </row>
    <row r="10" spans="1:20" s="41" customFormat="1" x14ac:dyDescent="0.35">
      <c r="A10" s="96"/>
      <c r="B10" s="269"/>
      <c r="C10" s="269"/>
      <c r="D10" s="269"/>
      <c r="E10" s="269"/>
      <c r="F10" s="269"/>
      <c r="G10" s="269"/>
      <c r="H10" s="269"/>
      <c r="I10" s="269"/>
      <c r="J10" s="269"/>
      <c r="K10" s="269"/>
      <c r="L10" s="269"/>
      <c r="M10" s="269"/>
      <c r="N10" s="269"/>
      <c r="O10" s="269"/>
      <c r="P10" s="269"/>
      <c r="Q10" s="151"/>
      <c r="R10" s="151"/>
      <c r="S10" s="165"/>
      <c r="T10" s="165"/>
    </row>
    <row r="11" spans="1:20" x14ac:dyDescent="0.35">
      <c r="A11" s="169" t="s">
        <v>220</v>
      </c>
      <c r="B11" s="151">
        <v>1</v>
      </c>
      <c r="C11" s="151">
        <v>1</v>
      </c>
      <c r="D11" s="151">
        <v>0</v>
      </c>
      <c r="E11" s="151"/>
      <c r="F11" s="151">
        <v>0</v>
      </c>
      <c r="G11" s="151">
        <v>0</v>
      </c>
      <c r="H11" s="151">
        <v>0</v>
      </c>
      <c r="I11" s="151"/>
      <c r="J11" s="151">
        <v>0</v>
      </c>
      <c r="K11" s="151">
        <v>0</v>
      </c>
      <c r="L11" s="151">
        <v>0</v>
      </c>
      <c r="M11" s="151"/>
      <c r="N11" s="151">
        <v>1</v>
      </c>
      <c r="O11" s="151">
        <v>1</v>
      </c>
      <c r="P11" s="151">
        <v>0</v>
      </c>
      <c r="Q11" s="151"/>
      <c r="R11" s="151"/>
      <c r="S11" s="189"/>
      <c r="T11" s="189"/>
    </row>
    <row r="12" spans="1:20" x14ac:dyDescent="0.35">
      <c r="A12" s="169" t="s">
        <v>221</v>
      </c>
      <c r="B12" s="151">
        <v>0</v>
      </c>
      <c r="C12" s="151">
        <v>0</v>
      </c>
      <c r="D12" s="151">
        <v>0</v>
      </c>
      <c r="E12" s="151"/>
      <c r="F12" s="151">
        <v>0</v>
      </c>
      <c r="G12" s="151">
        <v>0</v>
      </c>
      <c r="H12" s="151">
        <v>0</v>
      </c>
      <c r="I12" s="151"/>
      <c r="J12" s="151">
        <v>0</v>
      </c>
      <c r="K12" s="151">
        <v>0</v>
      </c>
      <c r="L12" s="151">
        <v>0</v>
      </c>
      <c r="M12" s="151"/>
      <c r="N12" s="151">
        <v>0</v>
      </c>
      <c r="O12" s="151">
        <v>0</v>
      </c>
      <c r="P12" s="151">
        <v>0</v>
      </c>
      <c r="Q12" s="154"/>
      <c r="R12" s="154"/>
      <c r="S12" s="189"/>
      <c r="T12" s="189"/>
    </row>
    <row r="13" spans="1:20" x14ac:dyDescent="0.35">
      <c r="A13" s="169" t="s">
        <v>222</v>
      </c>
      <c r="B13" s="151">
        <v>0</v>
      </c>
      <c r="C13" s="151">
        <v>0</v>
      </c>
      <c r="D13" s="151">
        <v>0</v>
      </c>
      <c r="E13" s="151"/>
      <c r="F13" s="151">
        <v>0</v>
      </c>
      <c r="G13" s="151">
        <v>0</v>
      </c>
      <c r="H13" s="151">
        <v>0</v>
      </c>
      <c r="I13" s="151"/>
      <c r="J13" s="151">
        <v>0</v>
      </c>
      <c r="K13" s="151">
        <v>0</v>
      </c>
      <c r="L13" s="151">
        <v>0</v>
      </c>
      <c r="M13" s="151"/>
      <c r="N13" s="151">
        <v>0</v>
      </c>
      <c r="O13" s="151">
        <v>0</v>
      </c>
      <c r="P13" s="151">
        <v>0</v>
      </c>
      <c r="Q13" s="151"/>
      <c r="R13" s="151"/>
      <c r="S13" s="189"/>
      <c r="T13" s="189"/>
    </row>
    <row r="14" spans="1:20" x14ac:dyDescent="0.35">
      <c r="A14" s="169" t="s">
        <v>223</v>
      </c>
      <c r="B14" s="151">
        <v>1</v>
      </c>
      <c r="C14" s="151">
        <v>1</v>
      </c>
      <c r="D14" s="151">
        <v>0</v>
      </c>
      <c r="E14" s="151"/>
      <c r="F14" s="151">
        <v>0</v>
      </c>
      <c r="G14" s="151">
        <v>0</v>
      </c>
      <c r="H14" s="151">
        <v>0</v>
      </c>
      <c r="I14" s="151"/>
      <c r="J14" s="151">
        <v>1</v>
      </c>
      <c r="K14" s="151">
        <v>1</v>
      </c>
      <c r="L14" s="151">
        <v>0</v>
      </c>
      <c r="M14" s="151"/>
      <c r="N14" s="151">
        <v>0</v>
      </c>
      <c r="O14" s="151">
        <v>0</v>
      </c>
      <c r="P14" s="151">
        <v>0</v>
      </c>
      <c r="Q14" s="151"/>
      <c r="R14" s="151"/>
      <c r="S14" s="189"/>
      <c r="T14" s="189"/>
    </row>
    <row r="15" spans="1:20" x14ac:dyDescent="0.35">
      <c r="A15" s="169" t="s">
        <v>224</v>
      </c>
      <c r="B15" s="151">
        <v>0</v>
      </c>
      <c r="C15" s="151">
        <v>0</v>
      </c>
      <c r="D15" s="151">
        <v>0</v>
      </c>
      <c r="E15" s="151"/>
      <c r="F15" s="151">
        <v>0</v>
      </c>
      <c r="G15" s="151">
        <v>0</v>
      </c>
      <c r="H15" s="151">
        <v>0</v>
      </c>
      <c r="I15" s="151"/>
      <c r="J15" s="151">
        <v>0</v>
      </c>
      <c r="K15" s="151">
        <v>0</v>
      </c>
      <c r="L15" s="151">
        <v>0</v>
      </c>
      <c r="M15" s="151"/>
      <c r="N15" s="151">
        <v>0</v>
      </c>
      <c r="O15" s="151">
        <v>0</v>
      </c>
      <c r="P15" s="151">
        <v>0</v>
      </c>
      <c r="Q15" s="154"/>
      <c r="R15" s="154"/>
      <c r="S15" s="189"/>
      <c r="T15" s="189"/>
    </row>
    <row r="16" spans="1:20" x14ac:dyDescent="0.35">
      <c r="A16" s="169" t="s">
        <v>225</v>
      </c>
      <c r="B16" s="151">
        <v>0</v>
      </c>
      <c r="C16" s="151">
        <v>0</v>
      </c>
      <c r="D16" s="151">
        <v>0</v>
      </c>
      <c r="E16" s="151"/>
      <c r="F16" s="151">
        <v>0</v>
      </c>
      <c r="G16" s="151">
        <v>0</v>
      </c>
      <c r="H16" s="151">
        <v>0</v>
      </c>
      <c r="I16" s="151"/>
      <c r="J16" s="151">
        <v>0</v>
      </c>
      <c r="K16" s="151">
        <v>0</v>
      </c>
      <c r="L16" s="151">
        <v>0</v>
      </c>
      <c r="M16" s="151"/>
      <c r="N16" s="151">
        <v>0</v>
      </c>
      <c r="O16" s="151">
        <v>0</v>
      </c>
      <c r="P16" s="151">
        <v>0</v>
      </c>
      <c r="Q16" s="151"/>
      <c r="R16" s="151"/>
      <c r="S16" s="189"/>
      <c r="T16" s="189"/>
    </row>
    <row r="17" spans="1:20" x14ac:dyDescent="0.35">
      <c r="A17" s="169" t="s">
        <v>226</v>
      </c>
      <c r="B17" s="151">
        <v>0</v>
      </c>
      <c r="C17" s="151">
        <v>0</v>
      </c>
      <c r="D17" s="151">
        <v>0</v>
      </c>
      <c r="E17" s="151"/>
      <c r="F17" s="151">
        <v>0</v>
      </c>
      <c r="G17" s="151">
        <v>0</v>
      </c>
      <c r="H17" s="151">
        <v>0</v>
      </c>
      <c r="I17" s="151"/>
      <c r="J17" s="151">
        <v>0</v>
      </c>
      <c r="K17" s="151">
        <v>0</v>
      </c>
      <c r="L17" s="151">
        <v>0</v>
      </c>
      <c r="M17" s="151"/>
      <c r="N17" s="151">
        <v>0</v>
      </c>
      <c r="O17" s="151">
        <v>0</v>
      </c>
      <c r="P17" s="151">
        <v>0</v>
      </c>
      <c r="Q17" s="153"/>
      <c r="R17" s="153"/>
      <c r="S17" s="189"/>
      <c r="T17" s="189"/>
    </row>
    <row r="18" spans="1:20" x14ac:dyDescent="0.35">
      <c r="A18" s="169" t="s">
        <v>227</v>
      </c>
      <c r="B18" s="151">
        <v>5</v>
      </c>
      <c r="C18" s="151">
        <v>3</v>
      </c>
      <c r="D18" s="151">
        <v>2</v>
      </c>
      <c r="E18" s="151"/>
      <c r="F18" s="151">
        <v>1</v>
      </c>
      <c r="G18" s="151">
        <v>0</v>
      </c>
      <c r="H18" s="151">
        <v>1</v>
      </c>
      <c r="I18" s="151"/>
      <c r="J18" s="151">
        <v>3</v>
      </c>
      <c r="K18" s="151">
        <v>3</v>
      </c>
      <c r="L18" s="151">
        <v>0</v>
      </c>
      <c r="M18" s="151"/>
      <c r="N18" s="151">
        <v>1</v>
      </c>
      <c r="O18" s="151">
        <v>0</v>
      </c>
      <c r="P18" s="151">
        <v>1</v>
      </c>
      <c r="Q18" s="71"/>
      <c r="R18" s="71"/>
      <c r="S18" s="189"/>
      <c r="T18" s="189"/>
    </row>
    <row r="19" spans="1:20" x14ac:dyDescent="0.35">
      <c r="A19" s="169" t="s">
        <v>228</v>
      </c>
      <c r="B19" s="151">
        <v>0</v>
      </c>
      <c r="C19" s="151">
        <v>0</v>
      </c>
      <c r="D19" s="151">
        <v>0</v>
      </c>
      <c r="E19" s="151"/>
      <c r="F19" s="151">
        <v>0</v>
      </c>
      <c r="G19" s="151">
        <v>0</v>
      </c>
      <c r="H19" s="151">
        <v>0</v>
      </c>
      <c r="I19" s="151"/>
      <c r="J19" s="151">
        <v>0</v>
      </c>
      <c r="K19" s="151">
        <v>0</v>
      </c>
      <c r="L19" s="151">
        <v>0</v>
      </c>
      <c r="M19" s="151"/>
      <c r="N19" s="151">
        <v>0</v>
      </c>
      <c r="O19" s="151">
        <v>0</v>
      </c>
      <c r="P19" s="151">
        <v>0</v>
      </c>
      <c r="Q19" s="284"/>
      <c r="S19" s="189"/>
      <c r="T19" s="189"/>
    </row>
    <row r="20" spans="1:20" x14ac:dyDescent="0.35">
      <c r="A20" s="169" t="s">
        <v>229</v>
      </c>
      <c r="B20" s="151">
        <v>2</v>
      </c>
      <c r="C20" s="151">
        <v>2</v>
      </c>
      <c r="D20" s="151">
        <v>0</v>
      </c>
      <c r="E20" s="151"/>
      <c r="F20" s="151">
        <v>0</v>
      </c>
      <c r="G20" s="151">
        <v>0</v>
      </c>
      <c r="H20" s="151">
        <v>0</v>
      </c>
      <c r="I20" s="151"/>
      <c r="J20" s="151">
        <v>2</v>
      </c>
      <c r="K20" s="151">
        <v>2</v>
      </c>
      <c r="L20" s="151">
        <v>0</v>
      </c>
      <c r="M20" s="151"/>
      <c r="N20" s="151">
        <v>0</v>
      </c>
      <c r="O20" s="151">
        <v>0</v>
      </c>
      <c r="P20" s="151">
        <v>0</v>
      </c>
      <c r="Q20" s="284"/>
      <c r="S20" s="189"/>
      <c r="T20" s="189"/>
    </row>
    <row r="21" spans="1:20" x14ac:dyDescent="0.35">
      <c r="A21" s="169" t="s">
        <v>230</v>
      </c>
      <c r="B21" s="151">
        <v>1</v>
      </c>
      <c r="C21" s="151">
        <v>1</v>
      </c>
      <c r="D21" s="151">
        <v>0</v>
      </c>
      <c r="E21" s="151"/>
      <c r="F21" s="151">
        <v>0</v>
      </c>
      <c r="G21" s="151">
        <v>0</v>
      </c>
      <c r="H21" s="151">
        <v>0</v>
      </c>
      <c r="I21" s="151"/>
      <c r="J21" s="151">
        <v>1</v>
      </c>
      <c r="K21" s="151">
        <v>1</v>
      </c>
      <c r="L21" s="151">
        <v>0</v>
      </c>
      <c r="M21" s="151"/>
      <c r="N21" s="151">
        <v>0</v>
      </c>
      <c r="O21" s="151">
        <v>0</v>
      </c>
      <c r="P21" s="151">
        <v>0</v>
      </c>
      <c r="Q21" s="284"/>
      <c r="S21" s="189"/>
      <c r="T21" s="189"/>
    </row>
    <row r="22" spans="1:20" x14ac:dyDescent="0.35">
      <c r="A22" s="169" t="s">
        <v>231</v>
      </c>
      <c r="B22" s="151">
        <v>11</v>
      </c>
      <c r="C22" s="151">
        <v>10</v>
      </c>
      <c r="D22" s="151">
        <v>1</v>
      </c>
      <c r="E22" s="151"/>
      <c r="F22" s="151">
        <v>9</v>
      </c>
      <c r="G22" s="151">
        <v>8</v>
      </c>
      <c r="H22" s="151">
        <v>1</v>
      </c>
      <c r="I22" s="151"/>
      <c r="J22" s="151">
        <v>2</v>
      </c>
      <c r="K22" s="151">
        <v>2</v>
      </c>
      <c r="L22" s="151">
        <v>0</v>
      </c>
      <c r="M22" s="151"/>
      <c r="N22" s="151">
        <v>0</v>
      </c>
      <c r="O22" s="151">
        <v>0</v>
      </c>
      <c r="P22" s="151">
        <v>0</v>
      </c>
      <c r="Q22" s="284"/>
      <c r="S22" s="189"/>
      <c r="T22" s="189"/>
    </row>
    <row r="23" spans="1:20" x14ac:dyDescent="0.35">
      <c r="A23" s="169" t="s">
        <v>232</v>
      </c>
      <c r="B23" s="151">
        <v>0</v>
      </c>
      <c r="C23" s="151">
        <v>0</v>
      </c>
      <c r="D23" s="151">
        <v>0</v>
      </c>
      <c r="E23" s="151"/>
      <c r="F23" s="151">
        <v>0</v>
      </c>
      <c r="G23" s="151">
        <v>0</v>
      </c>
      <c r="H23" s="151">
        <v>0</v>
      </c>
      <c r="I23" s="151"/>
      <c r="J23" s="151">
        <v>0</v>
      </c>
      <c r="K23" s="151">
        <v>0</v>
      </c>
      <c r="L23" s="151">
        <v>0</v>
      </c>
      <c r="M23" s="151"/>
      <c r="N23" s="151">
        <v>0</v>
      </c>
      <c r="O23" s="151">
        <v>0</v>
      </c>
      <c r="P23" s="151">
        <v>0</v>
      </c>
      <c r="Q23" s="284"/>
      <c r="S23" s="189"/>
      <c r="T23" s="189"/>
    </row>
    <row r="24" spans="1:20" x14ac:dyDescent="0.35">
      <c r="A24" s="169" t="s">
        <v>233</v>
      </c>
      <c r="B24" s="151">
        <v>3</v>
      </c>
      <c r="C24" s="151">
        <v>2</v>
      </c>
      <c r="D24" s="151">
        <v>1</v>
      </c>
      <c r="E24" s="151"/>
      <c r="F24" s="151">
        <v>0</v>
      </c>
      <c r="G24" s="151">
        <v>0</v>
      </c>
      <c r="H24" s="151">
        <v>0</v>
      </c>
      <c r="I24" s="151"/>
      <c r="J24" s="151">
        <v>2</v>
      </c>
      <c r="K24" s="151">
        <v>1</v>
      </c>
      <c r="L24" s="151">
        <v>1</v>
      </c>
      <c r="M24" s="151"/>
      <c r="N24" s="151">
        <v>1</v>
      </c>
      <c r="O24" s="151">
        <v>1</v>
      </c>
      <c r="P24" s="151">
        <v>0</v>
      </c>
      <c r="Q24" s="284"/>
      <c r="S24" s="189"/>
      <c r="T24" s="189"/>
    </row>
    <row r="25" spans="1:20" x14ac:dyDescent="0.35">
      <c r="A25" s="169" t="s">
        <v>234</v>
      </c>
      <c r="B25" s="151">
        <v>2</v>
      </c>
      <c r="C25" s="151">
        <v>1</v>
      </c>
      <c r="D25" s="151">
        <v>1</v>
      </c>
      <c r="E25" s="151"/>
      <c r="F25" s="151">
        <v>0</v>
      </c>
      <c r="G25" s="151">
        <v>0</v>
      </c>
      <c r="H25" s="151">
        <v>0</v>
      </c>
      <c r="I25" s="151"/>
      <c r="J25" s="151">
        <v>1</v>
      </c>
      <c r="K25" s="151">
        <v>0</v>
      </c>
      <c r="L25" s="151">
        <v>1</v>
      </c>
      <c r="M25" s="151"/>
      <c r="N25" s="151">
        <v>1</v>
      </c>
      <c r="O25" s="151">
        <v>1</v>
      </c>
      <c r="P25" s="151">
        <v>0</v>
      </c>
      <c r="Q25" s="284"/>
      <c r="S25" s="189"/>
      <c r="T25" s="189"/>
    </row>
    <row r="26" spans="1:20" x14ac:dyDescent="0.35">
      <c r="A26" s="169" t="s">
        <v>235</v>
      </c>
      <c r="B26" s="151">
        <v>0</v>
      </c>
      <c r="C26" s="151">
        <v>0</v>
      </c>
      <c r="D26" s="151">
        <v>0</v>
      </c>
      <c r="E26" s="151"/>
      <c r="F26" s="151">
        <v>0</v>
      </c>
      <c r="G26" s="151">
        <v>0</v>
      </c>
      <c r="H26" s="151">
        <v>0</v>
      </c>
      <c r="I26" s="151"/>
      <c r="J26" s="151">
        <v>0</v>
      </c>
      <c r="K26" s="151">
        <v>0</v>
      </c>
      <c r="L26" s="151">
        <v>0</v>
      </c>
      <c r="M26" s="151"/>
      <c r="N26" s="151">
        <v>0</v>
      </c>
      <c r="O26" s="151">
        <v>0</v>
      </c>
      <c r="P26" s="151">
        <v>0</v>
      </c>
      <c r="Q26" s="284"/>
      <c r="S26" s="189"/>
      <c r="T26" s="189"/>
    </row>
    <row r="27" spans="1:20" x14ac:dyDescent="0.35">
      <c r="A27" s="169" t="s">
        <v>236</v>
      </c>
      <c r="B27" s="151">
        <v>6</v>
      </c>
      <c r="C27" s="151">
        <v>4</v>
      </c>
      <c r="D27" s="151">
        <v>2</v>
      </c>
      <c r="E27" s="151"/>
      <c r="F27" s="151">
        <v>2</v>
      </c>
      <c r="G27" s="151">
        <v>2</v>
      </c>
      <c r="H27" s="151">
        <v>0</v>
      </c>
      <c r="I27" s="151"/>
      <c r="J27" s="151">
        <v>2</v>
      </c>
      <c r="K27" s="151">
        <v>2</v>
      </c>
      <c r="L27" s="151">
        <v>0</v>
      </c>
      <c r="M27" s="151"/>
      <c r="N27" s="151">
        <v>2</v>
      </c>
      <c r="O27" s="151">
        <v>0</v>
      </c>
      <c r="P27" s="151">
        <v>2</v>
      </c>
      <c r="Q27" s="284"/>
      <c r="S27" s="189"/>
      <c r="T27" s="189"/>
    </row>
    <row r="28" spans="1:20" x14ac:dyDescent="0.35">
      <c r="A28" s="169" t="s">
        <v>237</v>
      </c>
      <c r="B28" s="151">
        <v>3</v>
      </c>
      <c r="C28" s="151">
        <v>2</v>
      </c>
      <c r="D28" s="151">
        <v>1</v>
      </c>
      <c r="E28" s="151"/>
      <c r="F28" s="151">
        <v>0</v>
      </c>
      <c r="G28" s="151">
        <v>0</v>
      </c>
      <c r="H28" s="151">
        <v>0</v>
      </c>
      <c r="I28" s="151"/>
      <c r="J28" s="151">
        <v>0</v>
      </c>
      <c r="K28" s="151">
        <v>0</v>
      </c>
      <c r="L28" s="151">
        <v>0</v>
      </c>
      <c r="M28" s="151"/>
      <c r="N28" s="151">
        <v>3</v>
      </c>
      <c r="O28" s="151">
        <v>2</v>
      </c>
      <c r="P28" s="151">
        <v>1</v>
      </c>
      <c r="Q28" s="284"/>
      <c r="S28" s="189"/>
      <c r="T28" s="189"/>
    </row>
    <row r="29" spans="1:20" x14ac:dyDescent="0.35">
      <c r="A29" s="169" t="s">
        <v>238</v>
      </c>
      <c r="B29" s="151">
        <v>0</v>
      </c>
      <c r="C29" s="151">
        <v>0</v>
      </c>
      <c r="D29" s="151">
        <v>0</v>
      </c>
      <c r="E29" s="151"/>
      <c r="F29" s="151">
        <v>0</v>
      </c>
      <c r="G29" s="151">
        <v>0</v>
      </c>
      <c r="H29" s="151">
        <v>0</v>
      </c>
      <c r="I29" s="151"/>
      <c r="J29" s="151">
        <v>0</v>
      </c>
      <c r="K29" s="151">
        <v>0</v>
      </c>
      <c r="L29" s="151">
        <v>0</v>
      </c>
      <c r="M29" s="151"/>
      <c r="N29" s="151">
        <v>0</v>
      </c>
      <c r="O29" s="151">
        <v>0</v>
      </c>
      <c r="P29" s="151">
        <v>0</v>
      </c>
      <c r="Q29" s="284"/>
      <c r="S29" s="189"/>
      <c r="T29" s="189"/>
    </row>
    <row r="30" spans="1:20" x14ac:dyDescent="0.35">
      <c r="A30" s="169" t="s">
        <v>239</v>
      </c>
      <c r="B30" s="151">
        <v>11</v>
      </c>
      <c r="C30" s="151">
        <v>6</v>
      </c>
      <c r="D30" s="151">
        <v>5</v>
      </c>
      <c r="E30" s="151"/>
      <c r="F30" s="151">
        <v>6</v>
      </c>
      <c r="G30" s="151">
        <v>4</v>
      </c>
      <c r="H30" s="151">
        <v>2</v>
      </c>
      <c r="I30" s="151"/>
      <c r="J30" s="151">
        <v>1</v>
      </c>
      <c r="K30" s="151">
        <v>0</v>
      </c>
      <c r="L30" s="151">
        <v>1</v>
      </c>
      <c r="M30" s="151"/>
      <c r="N30" s="151">
        <v>4</v>
      </c>
      <c r="O30" s="151">
        <v>2</v>
      </c>
      <c r="P30" s="151">
        <v>2</v>
      </c>
      <c r="Q30" s="284"/>
      <c r="S30" s="189"/>
      <c r="T30" s="189"/>
    </row>
    <row r="31" spans="1:20" x14ac:dyDescent="0.35">
      <c r="A31" s="169" t="s">
        <v>240</v>
      </c>
      <c r="B31" s="151">
        <v>0</v>
      </c>
      <c r="C31" s="151">
        <v>0</v>
      </c>
      <c r="D31" s="151">
        <v>0</v>
      </c>
      <c r="E31" s="151"/>
      <c r="F31" s="151">
        <v>0</v>
      </c>
      <c r="G31" s="151">
        <v>0</v>
      </c>
      <c r="H31" s="151">
        <v>0</v>
      </c>
      <c r="I31" s="151"/>
      <c r="J31" s="151">
        <v>0</v>
      </c>
      <c r="K31" s="151">
        <v>0</v>
      </c>
      <c r="L31" s="151">
        <v>0</v>
      </c>
      <c r="M31" s="151"/>
      <c r="N31" s="151">
        <v>0</v>
      </c>
      <c r="O31" s="151">
        <v>0</v>
      </c>
      <c r="P31" s="151">
        <v>0</v>
      </c>
      <c r="Q31" s="284"/>
      <c r="S31" s="189"/>
      <c r="T31" s="189"/>
    </row>
    <row r="32" spans="1:20" x14ac:dyDescent="0.35">
      <c r="A32" s="169" t="s">
        <v>241</v>
      </c>
      <c r="B32" s="151">
        <v>3</v>
      </c>
      <c r="C32" s="151">
        <v>0</v>
      </c>
      <c r="D32" s="151">
        <v>3</v>
      </c>
      <c r="E32" s="151"/>
      <c r="F32" s="151">
        <v>1</v>
      </c>
      <c r="G32" s="151">
        <v>0</v>
      </c>
      <c r="H32" s="151">
        <v>1</v>
      </c>
      <c r="I32" s="151"/>
      <c r="J32" s="151">
        <v>0</v>
      </c>
      <c r="K32" s="151">
        <v>0</v>
      </c>
      <c r="L32" s="151">
        <v>0</v>
      </c>
      <c r="M32" s="151"/>
      <c r="N32" s="151">
        <v>2</v>
      </c>
      <c r="O32" s="151">
        <v>0</v>
      </c>
      <c r="P32" s="151">
        <v>2</v>
      </c>
      <c r="Q32" s="284"/>
      <c r="S32" s="189"/>
      <c r="T32" s="189"/>
    </row>
    <row r="33" spans="1:20" x14ac:dyDescent="0.35">
      <c r="A33" s="169" t="s">
        <v>242</v>
      </c>
      <c r="B33" s="151">
        <v>4</v>
      </c>
      <c r="C33" s="151">
        <v>1</v>
      </c>
      <c r="D33" s="151">
        <v>3</v>
      </c>
      <c r="E33" s="151"/>
      <c r="F33" s="151">
        <v>2</v>
      </c>
      <c r="G33" s="151">
        <v>1</v>
      </c>
      <c r="H33" s="151">
        <v>1</v>
      </c>
      <c r="I33" s="151"/>
      <c r="J33" s="151">
        <v>1</v>
      </c>
      <c r="K33" s="151">
        <v>0</v>
      </c>
      <c r="L33" s="151">
        <v>1</v>
      </c>
      <c r="M33" s="151"/>
      <c r="N33" s="151">
        <v>1</v>
      </c>
      <c r="O33" s="151">
        <v>0</v>
      </c>
      <c r="P33" s="151">
        <v>1</v>
      </c>
      <c r="Q33" s="284"/>
      <c r="S33" s="189"/>
      <c r="T33" s="189"/>
    </row>
    <row r="34" spans="1:20" x14ac:dyDescent="0.35">
      <c r="A34" s="169" t="s">
        <v>243</v>
      </c>
      <c r="B34" s="151">
        <v>1</v>
      </c>
      <c r="C34" s="151">
        <v>0</v>
      </c>
      <c r="D34" s="151">
        <v>1</v>
      </c>
      <c r="E34" s="151"/>
      <c r="F34" s="151">
        <v>0</v>
      </c>
      <c r="G34" s="151">
        <v>0</v>
      </c>
      <c r="H34" s="151">
        <v>0</v>
      </c>
      <c r="I34" s="151"/>
      <c r="J34" s="151">
        <v>1</v>
      </c>
      <c r="K34" s="151">
        <v>0</v>
      </c>
      <c r="L34" s="151">
        <v>1</v>
      </c>
      <c r="M34" s="151"/>
      <c r="N34" s="151">
        <v>0</v>
      </c>
      <c r="O34" s="151">
        <v>0</v>
      </c>
      <c r="P34" s="151">
        <v>0</v>
      </c>
      <c r="Q34" s="284"/>
      <c r="S34" s="189"/>
      <c r="T34" s="189"/>
    </row>
    <row r="35" spans="1:20" x14ac:dyDescent="0.35">
      <c r="A35" s="169" t="s">
        <v>244</v>
      </c>
      <c r="B35" s="151">
        <v>3</v>
      </c>
      <c r="C35" s="151">
        <v>0</v>
      </c>
      <c r="D35" s="151">
        <v>3</v>
      </c>
      <c r="E35" s="151"/>
      <c r="F35" s="151">
        <v>0</v>
      </c>
      <c r="G35" s="151">
        <v>0</v>
      </c>
      <c r="H35" s="151">
        <v>0</v>
      </c>
      <c r="I35" s="151"/>
      <c r="J35" s="151">
        <v>1</v>
      </c>
      <c r="K35" s="151">
        <v>0</v>
      </c>
      <c r="L35" s="151">
        <v>1</v>
      </c>
      <c r="M35" s="151"/>
      <c r="N35" s="151">
        <v>2</v>
      </c>
      <c r="O35" s="151">
        <v>0</v>
      </c>
      <c r="P35" s="151">
        <v>2</v>
      </c>
      <c r="Q35" s="284"/>
      <c r="S35" s="189"/>
      <c r="T35" s="189"/>
    </row>
    <row r="36" spans="1:20" ht="14.5" thickBot="1" x14ac:dyDescent="0.4">
      <c r="A36" s="169" t="s">
        <v>245</v>
      </c>
      <c r="B36" s="151">
        <v>0</v>
      </c>
      <c r="C36" s="151">
        <v>0</v>
      </c>
      <c r="D36" s="151">
        <v>0</v>
      </c>
      <c r="E36" s="151"/>
      <c r="F36" s="151">
        <v>0</v>
      </c>
      <c r="G36" s="151">
        <v>0</v>
      </c>
      <c r="H36" s="151">
        <v>0</v>
      </c>
      <c r="I36" s="151"/>
      <c r="J36" s="151">
        <v>0</v>
      </c>
      <c r="K36" s="151">
        <v>0</v>
      </c>
      <c r="L36" s="151">
        <v>0</v>
      </c>
      <c r="M36" s="151"/>
      <c r="N36" s="151">
        <v>0</v>
      </c>
      <c r="O36" s="151">
        <v>0</v>
      </c>
      <c r="P36" s="151">
        <v>0</v>
      </c>
      <c r="Q36" s="284"/>
      <c r="S36" s="189"/>
      <c r="T36" s="189"/>
    </row>
    <row r="37" spans="1:20" x14ac:dyDescent="0.3">
      <c r="A37" s="203" t="s">
        <v>305</v>
      </c>
      <c r="B37" s="127"/>
      <c r="C37" s="127"/>
      <c r="D37" s="127"/>
      <c r="E37" s="127"/>
      <c r="F37" s="127"/>
      <c r="G37" s="127"/>
      <c r="H37" s="127"/>
      <c r="I37" s="127"/>
      <c r="J37" s="127"/>
      <c r="K37" s="127"/>
      <c r="L37" s="127"/>
      <c r="M37" s="127"/>
      <c r="N37" s="127"/>
      <c r="O37" s="127"/>
      <c r="P37" s="127"/>
      <c r="Q37" s="284"/>
      <c r="S37" s="95"/>
      <c r="T37" s="95"/>
    </row>
    <row r="38" spans="1:20" x14ac:dyDescent="0.35">
      <c r="A38" s="94"/>
      <c r="B38" s="95"/>
      <c r="C38" s="95"/>
      <c r="D38" s="95"/>
      <c r="E38" s="95"/>
      <c r="F38" s="95"/>
      <c r="G38" s="95"/>
      <c r="H38" s="95"/>
      <c r="I38" s="95"/>
      <c r="J38" s="95"/>
      <c r="K38" s="95"/>
      <c r="L38" s="95"/>
      <c r="M38" s="95"/>
      <c r="N38" s="95"/>
      <c r="O38" s="95"/>
      <c r="P38" s="95"/>
      <c r="Q38" s="284"/>
      <c r="S38" s="95"/>
      <c r="T38" s="95"/>
    </row>
    <row r="39" spans="1:20" x14ac:dyDescent="0.35">
      <c r="A39" s="94"/>
      <c r="B39" s="95"/>
      <c r="C39" s="95"/>
      <c r="D39" s="95"/>
      <c r="E39" s="95"/>
      <c r="F39" s="95"/>
      <c r="G39" s="95"/>
      <c r="H39" s="95"/>
      <c r="I39" s="95"/>
      <c r="J39" s="95"/>
      <c r="K39" s="95"/>
      <c r="L39" s="95"/>
      <c r="M39" s="95"/>
      <c r="N39" s="95"/>
      <c r="O39" s="95"/>
      <c r="P39" s="95"/>
      <c r="Q39" s="284"/>
      <c r="S39" s="95"/>
      <c r="T39" s="95"/>
    </row>
    <row r="40" spans="1:20" ht="15.75" customHeight="1" x14ac:dyDescent="0.3">
      <c r="A40" s="335" t="s">
        <v>408</v>
      </c>
      <c r="B40" s="335"/>
      <c r="C40" s="335"/>
      <c r="D40" s="335"/>
      <c r="E40" s="335"/>
      <c r="F40" s="335"/>
      <c r="G40" s="335"/>
      <c r="H40" s="335"/>
      <c r="I40" s="335"/>
      <c r="J40" s="335"/>
      <c r="K40" s="335"/>
      <c r="L40" s="335"/>
      <c r="M40" s="335"/>
      <c r="N40" s="335"/>
      <c r="O40" s="335"/>
      <c r="P40" s="335"/>
      <c r="Q40" s="214"/>
      <c r="R40" s="30"/>
    </row>
    <row r="41" spans="1:20" ht="15.75" customHeight="1" x14ac:dyDescent="0.35">
      <c r="A41" s="335" t="s">
        <v>269</v>
      </c>
      <c r="B41" s="335"/>
      <c r="C41" s="335"/>
      <c r="D41" s="335"/>
      <c r="E41" s="335"/>
      <c r="F41" s="335"/>
      <c r="G41" s="335"/>
      <c r="H41" s="335"/>
      <c r="I41" s="335"/>
      <c r="J41" s="335"/>
      <c r="K41" s="335"/>
      <c r="L41" s="335"/>
      <c r="M41" s="335"/>
      <c r="N41" s="335"/>
      <c r="O41" s="335"/>
      <c r="P41" s="335"/>
      <c r="Q41" s="214"/>
      <c r="R41" s="31" t="s">
        <v>0</v>
      </c>
      <c r="S41" s="277"/>
      <c r="T41" s="277"/>
    </row>
    <row r="42" spans="1:20" ht="15.75" customHeight="1" x14ac:dyDescent="0.3">
      <c r="A42" s="335" t="s">
        <v>318</v>
      </c>
      <c r="B42" s="335"/>
      <c r="C42" s="335"/>
      <c r="D42" s="335"/>
      <c r="E42" s="335"/>
      <c r="F42" s="335"/>
      <c r="G42" s="335"/>
      <c r="H42" s="335"/>
      <c r="I42" s="335"/>
      <c r="J42" s="335"/>
      <c r="K42" s="335"/>
      <c r="L42" s="335"/>
      <c r="M42" s="335"/>
      <c r="N42" s="335"/>
      <c r="O42" s="335"/>
      <c r="P42" s="335"/>
      <c r="Q42" s="214"/>
      <c r="R42" s="30"/>
    </row>
    <row r="43" spans="1:20" ht="15.75" customHeight="1" x14ac:dyDescent="0.3">
      <c r="A43" s="335" t="s">
        <v>136</v>
      </c>
      <c r="B43" s="335"/>
      <c r="C43" s="335"/>
      <c r="D43" s="335"/>
      <c r="E43" s="335"/>
      <c r="F43" s="335"/>
      <c r="G43" s="335"/>
      <c r="H43" s="335"/>
      <c r="I43" s="335"/>
      <c r="J43" s="335"/>
      <c r="K43" s="335"/>
      <c r="L43" s="335"/>
      <c r="M43" s="335"/>
      <c r="N43" s="335"/>
      <c r="O43" s="335"/>
      <c r="P43" s="335"/>
      <c r="Q43" s="214"/>
      <c r="R43" s="30"/>
    </row>
    <row r="44" spans="1:20" s="71" customFormat="1" ht="15.75" customHeight="1" x14ac:dyDescent="0.3">
      <c r="A44" s="339" t="s">
        <v>289</v>
      </c>
      <c r="B44" s="339"/>
      <c r="C44" s="339"/>
      <c r="D44" s="339"/>
      <c r="E44" s="339"/>
      <c r="F44" s="339"/>
      <c r="G44" s="339"/>
      <c r="H44" s="339"/>
      <c r="I44" s="339"/>
      <c r="J44" s="339"/>
      <c r="K44" s="339"/>
      <c r="L44" s="339"/>
      <c r="M44" s="339"/>
      <c r="N44" s="339"/>
      <c r="O44" s="339"/>
      <c r="P44" s="339"/>
      <c r="Q44" s="205"/>
      <c r="R44" s="30"/>
      <c r="S44" s="299"/>
      <c r="T44" s="299"/>
    </row>
    <row r="45" spans="1:20" s="71" customFormat="1" ht="21" customHeight="1" x14ac:dyDescent="0.3">
      <c r="A45" s="331" t="s">
        <v>319</v>
      </c>
      <c r="B45" s="333" t="s">
        <v>158</v>
      </c>
      <c r="C45" s="333"/>
      <c r="D45" s="333"/>
      <c r="E45" s="245"/>
      <c r="F45" s="333" t="s">
        <v>353</v>
      </c>
      <c r="G45" s="333"/>
      <c r="H45" s="333"/>
      <c r="I45" s="245"/>
      <c r="J45" s="333" t="s">
        <v>354</v>
      </c>
      <c r="K45" s="333"/>
      <c r="L45" s="333"/>
      <c r="M45" s="245"/>
      <c r="N45" s="333" t="s">
        <v>355</v>
      </c>
      <c r="O45" s="333"/>
      <c r="P45" s="333"/>
      <c r="Q45" s="206"/>
      <c r="R45" s="30"/>
      <c r="S45" s="286"/>
      <c r="T45" s="286"/>
    </row>
    <row r="46" spans="1:20" x14ac:dyDescent="0.3">
      <c r="A46" s="332"/>
      <c r="B46" s="244" t="s">
        <v>158</v>
      </c>
      <c r="C46" s="244" t="s">
        <v>297</v>
      </c>
      <c r="D46" s="244" t="s">
        <v>298</v>
      </c>
      <c r="E46" s="245"/>
      <c r="F46" s="244" t="s">
        <v>158</v>
      </c>
      <c r="G46" s="244" t="s">
        <v>297</v>
      </c>
      <c r="H46" s="244" t="s">
        <v>298</v>
      </c>
      <c r="I46" s="245"/>
      <c r="J46" s="244" t="s">
        <v>158</v>
      </c>
      <c r="K46" s="244" t="s">
        <v>297</v>
      </c>
      <c r="L46" s="244" t="s">
        <v>298</v>
      </c>
      <c r="M46" s="245"/>
      <c r="N46" s="244" t="s">
        <v>158</v>
      </c>
      <c r="O46" s="244" t="s">
        <v>297</v>
      </c>
      <c r="P46" s="244" t="s">
        <v>298</v>
      </c>
      <c r="Q46" s="63"/>
      <c r="R46" s="30"/>
      <c r="S46" s="300"/>
      <c r="T46" s="300"/>
    </row>
    <row r="47" spans="1:20" x14ac:dyDescent="0.35">
      <c r="A47" s="94"/>
      <c r="B47" s="152"/>
      <c r="C47" s="152"/>
      <c r="D47" s="152"/>
      <c r="E47" s="152"/>
      <c r="F47" s="152"/>
      <c r="G47" s="152"/>
      <c r="H47" s="152"/>
      <c r="I47" s="152"/>
      <c r="J47" s="152"/>
      <c r="K47" s="152"/>
      <c r="L47" s="152"/>
      <c r="M47" s="152"/>
      <c r="N47" s="152"/>
      <c r="O47" s="152"/>
      <c r="P47" s="152"/>
      <c r="Q47" s="284"/>
      <c r="S47" s="95"/>
      <c r="T47" s="95"/>
    </row>
    <row r="48" spans="1:20" s="41" customFormat="1" x14ac:dyDescent="0.35">
      <c r="A48" s="96" t="s">
        <v>158</v>
      </c>
      <c r="B48" s="157">
        <v>0.31599955649185052</v>
      </c>
      <c r="C48" s="157">
        <v>0.47124047124047125</v>
      </c>
      <c r="D48" s="157">
        <v>0.21251039453016721</v>
      </c>
      <c r="E48" s="152"/>
      <c r="F48" s="157">
        <v>0.24049473202015578</v>
      </c>
      <c r="G48" s="157">
        <v>0.42468856172140423</v>
      </c>
      <c r="H48" s="157">
        <v>0.11538461538461539</v>
      </c>
      <c r="I48" s="152"/>
      <c r="J48" s="157">
        <v>0.35615354174910963</v>
      </c>
      <c r="K48" s="157">
        <v>0.59347181008902083</v>
      </c>
      <c r="L48" s="157">
        <v>0.19788918205804751</v>
      </c>
      <c r="M48" s="152"/>
      <c r="N48" s="157">
        <v>0.42333019755409218</v>
      </c>
      <c r="O48" s="157">
        <v>0.42143287176399757</v>
      </c>
      <c r="P48" s="157">
        <v>0.42454650714010034</v>
      </c>
      <c r="Q48" s="284"/>
      <c r="R48" s="67"/>
      <c r="S48" s="267"/>
      <c r="T48" s="267"/>
    </row>
    <row r="49" spans="1:20" s="41" customFormat="1" x14ac:dyDescent="0.35">
      <c r="A49" s="96"/>
      <c r="B49" s="152"/>
      <c r="C49" s="152"/>
      <c r="D49" s="152"/>
      <c r="E49" s="152"/>
      <c r="F49" s="152"/>
      <c r="G49" s="152"/>
      <c r="H49" s="152"/>
      <c r="I49" s="152"/>
      <c r="J49" s="152"/>
      <c r="K49" s="152"/>
      <c r="L49" s="152"/>
      <c r="M49" s="152"/>
      <c r="N49" s="152"/>
      <c r="O49" s="152"/>
      <c r="P49" s="152"/>
      <c r="Q49" s="284"/>
      <c r="R49" s="67"/>
      <c r="S49" s="267"/>
      <c r="T49" s="267"/>
    </row>
    <row r="50" spans="1:20" x14ac:dyDescent="0.35">
      <c r="A50" s="169" t="s">
        <v>220</v>
      </c>
      <c r="B50" s="152">
        <v>0.18484288354898337</v>
      </c>
      <c r="C50" s="152">
        <v>0.43103448275862066</v>
      </c>
      <c r="D50" s="152">
        <v>0</v>
      </c>
      <c r="E50" s="152"/>
      <c r="F50" s="152">
        <v>0</v>
      </c>
      <c r="G50" s="152">
        <v>0</v>
      </c>
      <c r="H50" s="152">
        <v>0</v>
      </c>
      <c r="I50" s="152"/>
      <c r="J50" s="152">
        <v>0</v>
      </c>
      <c r="K50" s="152">
        <v>0</v>
      </c>
      <c r="L50" s="152">
        <v>0</v>
      </c>
      <c r="M50" s="152"/>
      <c r="N50" s="152">
        <v>0.74074074074074081</v>
      </c>
      <c r="O50" s="152">
        <v>1.7241379310344827</v>
      </c>
      <c r="P50" s="152">
        <v>0</v>
      </c>
      <c r="Q50" s="284"/>
      <c r="S50" s="134"/>
      <c r="T50" s="134"/>
    </row>
    <row r="51" spans="1:20" x14ac:dyDescent="0.35">
      <c r="A51" s="169" t="s">
        <v>221</v>
      </c>
      <c r="B51" s="152">
        <v>0</v>
      </c>
      <c r="C51" s="152">
        <v>0</v>
      </c>
      <c r="D51" s="152">
        <v>0</v>
      </c>
      <c r="E51" s="152"/>
      <c r="F51" s="152">
        <v>0</v>
      </c>
      <c r="G51" s="152">
        <v>0</v>
      </c>
      <c r="H51" s="152">
        <v>0</v>
      </c>
      <c r="I51" s="152"/>
      <c r="J51" s="152">
        <v>0</v>
      </c>
      <c r="K51" s="152">
        <v>0</v>
      </c>
      <c r="L51" s="152">
        <v>0</v>
      </c>
      <c r="M51" s="152"/>
      <c r="N51" s="152">
        <v>0</v>
      </c>
      <c r="O51" s="152">
        <v>0</v>
      </c>
      <c r="P51" s="152">
        <v>0</v>
      </c>
      <c r="Q51" s="284"/>
      <c r="S51" s="134"/>
      <c r="T51" s="134"/>
    </row>
    <row r="52" spans="1:20" x14ac:dyDescent="0.35">
      <c r="A52" s="169" t="s">
        <v>222</v>
      </c>
      <c r="B52" s="152">
        <v>0</v>
      </c>
      <c r="C52" s="152">
        <v>0</v>
      </c>
      <c r="D52" s="152">
        <v>0</v>
      </c>
      <c r="E52" s="152"/>
      <c r="F52" s="152">
        <v>0</v>
      </c>
      <c r="G52" s="152">
        <v>0</v>
      </c>
      <c r="H52" s="152">
        <v>0</v>
      </c>
      <c r="I52" s="152"/>
      <c r="J52" s="152">
        <v>0</v>
      </c>
      <c r="K52" s="152">
        <v>0</v>
      </c>
      <c r="L52" s="152">
        <v>0</v>
      </c>
      <c r="M52" s="152"/>
      <c r="N52" s="152">
        <v>0</v>
      </c>
      <c r="O52" s="152">
        <v>0</v>
      </c>
      <c r="P52" s="152">
        <v>0</v>
      </c>
      <c r="Q52" s="284"/>
      <c r="S52" s="134"/>
      <c r="T52" s="134"/>
    </row>
    <row r="53" spans="1:20" x14ac:dyDescent="0.35">
      <c r="A53" s="169" t="s">
        <v>223</v>
      </c>
      <c r="B53" s="152">
        <v>6.5746219592373437E-2</v>
      </c>
      <c r="C53" s="152">
        <v>0.15360983102918588</v>
      </c>
      <c r="D53" s="152">
        <v>0</v>
      </c>
      <c r="E53" s="152"/>
      <c r="F53" s="152">
        <v>0</v>
      </c>
      <c r="G53" s="152">
        <v>0</v>
      </c>
      <c r="H53" s="152">
        <v>0</v>
      </c>
      <c r="I53" s="152"/>
      <c r="J53" s="152">
        <v>0.21929824561403508</v>
      </c>
      <c r="K53" s="152">
        <v>0.50505050505050508</v>
      </c>
      <c r="L53" s="152">
        <v>0</v>
      </c>
      <c r="M53" s="152"/>
      <c r="N53" s="152">
        <v>0</v>
      </c>
      <c r="O53" s="152">
        <v>0</v>
      </c>
      <c r="P53" s="152">
        <v>0</v>
      </c>
      <c r="Q53" s="284"/>
      <c r="S53" s="134"/>
      <c r="T53" s="134"/>
    </row>
    <row r="54" spans="1:20" x14ac:dyDescent="0.35">
      <c r="A54" s="169" t="s">
        <v>224</v>
      </c>
      <c r="B54" s="152">
        <v>0</v>
      </c>
      <c r="C54" s="152">
        <v>0</v>
      </c>
      <c r="D54" s="152">
        <v>0</v>
      </c>
      <c r="E54" s="152"/>
      <c r="F54" s="152">
        <v>0</v>
      </c>
      <c r="G54" s="152">
        <v>0</v>
      </c>
      <c r="H54" s="152">
        <v>0</v>
      </c>
      <c r="I54" s="152"/>
      <c r="J54" s="152">
        <v>0</v>
      </c>
      <c r="K54" s="152">
        <v>0</v>
      </c>
      <c r="L54" s="152">
        <v>0</v>
      </c>
      <c r="M54" s="152"/>
      <c r="N54" s="152">
        <v>0</v>
      </c>
      <c r="O54" s="152">
        <v>0</v>
      </c>
      <c r="P54" s="152">
        <v>0</v>
      </c>
      <c r="Q54" s="284"/>
      <c r="S54" s="134"/>
      <c r="T54" s="134"/>
    </row>
    <row r="55" spans="1:20" x14ac:dyDescent="0.35">
      <c r="A55" s="169" t="s">
        <v>225</v>
      </c>
      <c r="B55" s="152">
        <v>0</v>
      </c>
      <c r="C55" s="152">
        <v>0</v>
      </c>
      <c r="D55" s="152">
        <v>0</v>
      </c>
      <c r="E55" s="152"/>
      <c r="F55" s="152">
        <v>0</v>
      </c>
      <c r="G55" s="152">
        <v>0</v>
      </c>
      <c r="H55" s="152">
        <v>0</v>
      </c>
      <c r="I55" s="152"/>
      <c r="J55" s="152">
        <v>0</v>
      </c>
      <c r="K55" s="152">
        <v>0</v>
      </c>
      <c r="L55" s="152">
        <v>0</v>
      </c>
      <c r="M55" s="152"/>
      <c r="N55" s="152">
        <v>0</v>
      </c>
      <c r="O55" s="152">
        <v>0</v>
      </c>
      <c r="P55" s="152">
        <v>0</v>
      </c>
      <c r="Q55" s="284"/>
      <c r="S55" s="134"/>
      <c r="T55" s="134"/>
    </row>
    <row r="56" spans="1:20" x14ac:dyDescent="0.35">
      <c r="A56" s="169" t="s">
        <v>226</v>
      </c>
      <c r="B56" s="152">
        <v>0</v>
      </c>
      <c r="C56" s="152">
        <v>0</v>
      </c>
      <c r="D56" s="152">
        <v>0</v>
      </c>
      <c r="E56" s="152"/>
      <c r="F56" s="152">
        <v>0</v>
      </c>
      <c r="G56" s="152">
        <v>0</v>
      </c>
      <c r="H56" s="152">
        <v>0</v>
      </c>
      <c r="I56" s="152"/>
      <c r="J56" s="152">
        <v>0</v>
      </c>
      <c r="K56" s="152">
        <v>0</v>
      </c>
      <c r="L56" s="152">
        <v>0</v>
      </c>
      <c r="M56" s="152"/>
      <c r="N56" s="152">
        <v>0</v>
      </c>
      <c r="O56" s="152">
        <v>0</v>
      </c>
      <c r="P56" s="152">
        <v>0</v>
      </c>
      <c r="Q56" s="284"/>
      <c r="S56" s="134"/>
      <c r="T56" s="134"/>
    </row>
    <row r="57" spans="1:20" x14ac:dyDescent="0.35">
      <c r="A57" s="169" t="s">
        <v>227</v>
      </c>
      <c r="B57" s="152">
        <v>0.2304147465437788</v>
      </c>
      <c r="C57" s="152">
        <v>0.28735632183908044</v>
      </c>
      <c r="D57" s="152">
        <v>0.17761989342806395</v>
      </c>
      <c r="E57" s="152"/>
      <c r="F57" s="152">
        <v>0.10235414534288639</v>
      </c>
      <c r="G57" s="152">
        <v>0</v>
      </c>
      <c r="H57" s="152">
        <v>0.19880715705765406</v>
      </c>
      <c r="I57" s="152"/>
      <c r="J57" s="152">
        <v>0.46153846153846156</v>
      </c>
      <c r="K57" s="152">
        <v>0.967741935483871</v>
      </c>
      <c r="L57" s="152">
        <v>0</v>
      </c>
      <c r="M57" s="152"/>
      <c r="N57" s="152">
        <v>0.18416206261510129</v>
      </c>
      <c r="O57" s="152">
        <v>0</v>
      </c>
      <c r="P57" s="152">
        <v>0.35335689045936397</v>
      </c>
      <c r="Q57" s="284"/>
      <c r="S57" s="134"/>
      <c r="T57" s="134"/>
    </row>
    <row r="58" spans="1:20" x14ac:dyDescent="0.35">
      <c r="A58" s="169" t="s">
        <v>228</v>
      </c>
      <c r="B58" s="152">
        <v>0</v>
      </c>
      <c r="C58" s="152">
        <v>0</v>
      </c>
      <c r="D58" s="152">
        <v>0</v>
      </c>
      <c r="E58" s="152"/>
      <c r="F58" s="152">
        <v>0</v>
      </c>
      <c r="G58" s="152">
        <v>0</v>
      </c>
      <c r="H58" s="152">
        <v>0</v>
      </c>
      <c r="I58" s="152"/>
      <c r="J58" s="152">
        <v>0</v>
      </c>
      <c r="K58" s="152">
        <v>0</v>
      </c>
      <c r="L58" s="152">
        <v>0</v>
      </c>
      <c r="M58" s="152"/>
      <c r="N58" s="152">
        <v>0</v>
      </c>
      <c r="O58" s="152">
        <v>0</v>
      </c>
      <c r="P58" s="152">
        <v>0</v>
      </c>
      <c r="Q58" s="284"/>
      <c r="S58" s="134"/>
      <c r="T58" s="134"/>
    </row>
    <row r="59" spans="1:20" x14ac:dyDescent="0.35">
      <c r="A59" s="169" t="s">
        <v>229</v>
      </c>
      <c r="B59" s="152">
        <v>0.18264840182648401</v>
      </c>
      <c r="C59" s="152">
        <v>0.54495912806539504</v>
      </c>
      <c r="D59" s="152">
        <v>0</v>
      </c>
      <c r="E59" s="152"/>
      <c r="F59" s="152">
        <v>0</v>
      </c>
      <c r="G59" s="152">
        <v>0</v>
      </c>
      <c r="H59" s="152">
        <v>0</v>
      </c>
      <c r="I59" s="152"/>
      <c r="J59" s="152">
        <v>0.76923076923076927</v>
      </c>
      <c r="K59" s="152">
        <v>2.3809523809523809</v>
      </c>
      <c r="L59" s="152">
        <v>0</v>
      </c>
      <c r="M59" s="152"/>
      <c r="N59" s="152">
        <v>0</v>
      </c>
      <c r="O59" s="152">
        <v>0</v>
      </c>
      <c r="P59" s="152">
        <v>0</v>
      </c>
      <c r="Q59" s="284"/>
      <c r="S59" s="134"/>
      <c r="T59" s="134"/>
    </row>
    <row r="60" spans="1:20" x14ac:dyDescent="0.35">
      <c r="A60" s="169" t="s">
        <v>230</v>
      </c>
      <c r="B60" s="152">
        <v>0.37174721189591076</v>
      </c>
      <c r="C60" s="152">
        <v>1.1363636363636365</v>
      </c>
      <c r="D60" s="152">
        <v>0</v>
      </c>
      <c r="E60" s="152"/>
      <c r="F60" s="152">
        <v>0</v>
      </c>
      <c r="G60" s="152">
        <v>0</v>
      </c>
      <c r="H60" s="152">
        <v>0</v>
      </c>
      <c r="I60" s="152"/>
      <c r="J60" s="152">
        <v>1.4925373134328357</v>
      </c>
      <c r="K60" s="152">
        <v>3.5714285714285712</v>
      </c>
      <c r="L60" s="152">
        <v>0</v>
      </c>
      <c r="M60" s="152"/>
      <c r="N60" s="152">
        <v>0</v>
      </c>
      <c r="O60" s="152">
        <v>0</v>
      </c>
      <c r="P60" s="152">
        <v>0</v>
      </c>
      <c r="Q60" s="284"/>
      <c r="S60" s="134"/>
      <c r="T60" s="134"/>
    </row>
    <row r="61" spans="1:20" x14ac:dyDescent="0.35">
      <c r="A61" s="169" t="s">
        <v>231</v>
      </c>
      <c r="B61" s="152">
        <v>0.76388888888888884</v>
      </c>
      <c r="C61" s="152">
        <v>1.4858841010401187</v>
      </c>
      <c r="D61" s="152">
        <v>0.1303780964797914</v>
      </c>
      <c r="E61" s="152"/>
      <c r="F61" s="152">
        <v>1.3392857142857142</v>
      </c>
      <c r="G61" s="152">
        <v>2.5641025641025639</v>
      </c>
      <c r="H61" s="152">
        <v>0.27777777777777779</v>
      </c>
      <c r="I61" s="152"/>
      <c r="J61" s="152">
        <v>0.51282051282051277</v>
      </c>
      <c r="K61" s="152">
        <v>1.0869565217391304</v>
      </c>
      <c r="L61" s="152">
        <v>0</v>
      </c>
      <c r="M61" s="152"/>
      <c r="N61" s="152">
        <v>0</v>
      </c>
      <c r="O61" s="152">
        <v>0</v>
      </c>
      <c r="P61" s="152">
        <v>0</v>
      </c>
      <c r="Q61" s="284"/>
      <c r="S61" s="134"/>
      <c r="T61" s="134"/>
    </row>
    <row r="62" spans="1:20" x14ac:dyDescent="0.35">
      <c r="A62" s="169" t="s">
        <v>232</v>
      </c>
      <c r="B62" s="152">
        <v>0</v>
      </c>
      <c r="C62" s="152">
        <v>0</v>
      </c>
      <c r="D62" s="152">
        <v>0</v>
      </c>
      <c r="E62" s="152"/>
      <c r="F62" s="152">
        <v>0</v>
      </c>
      <c r="G62" s="152">
        <v>0</v>
      </c>
      <c r="H62" s="152">
        <v>0</v>
      </c>
      <c r="I62" s="152"/>
      <c r="J62" s="152">
        <v>0</v>
      </c>
      <c r="K62" s="152">
        <v>0</v>
      </c>
      <c r="L62" s="152">
        <v>0</v>
      </c>
      <c r="M62" s="152"/>
      <c r="N62" s="152">
        <v>0</v>
      </c>
      <c r="O62" s="152">
        <v>0</v>
      </c>
      <c r="P62" s="152">
        <v>0</v>
      </c>
      <c r="Q62" s="284"/>
      <c r="S62" s="134"/>
      <c r="T62" s="134"/>
    </row>
    <row r="63" spans="1:20" x14ac:dyDescent="0.35">
      <c r="A63" s="169" t="s">
        <v>233</v>
      </c>
      <c r="B63" s="152">
        <v>0.38022813688212925</v>
      </c>
      <c r="C63" s="152">
        <v>0.57471264367816088</v>
      </c>
      <c r="D63" s="152">
        <v>0.22675736961451248</v>
      </c>
      <c r="E63" s="152"/>
      <c r="F63" s="152">
        <v>0</v>
      </c>
      <c r="G63" s="152">
        <v>0</v>
      </c>
      <c r="H63" s="152">
        <v>0</v>
      </c>
      <c r="I63" s="152"/>
      <c r="J63" s="152">
        <v>0.92592592592592582</v>
      </c>
      <c r="K63" s="152">
        <v>1.0752688172043012</v>
      </c>
      <c r="L63" s="152">
        <v>0.81300813008130091</v>
      </c>
      <c r="M63" s="152"/>
      <c r="N63" s="152">
        <v>0.5714285714285714</v>
      </c>
      <c r="O63" s="152">
        <v>1.3698630136986301</v>
      </c>
      <c r="P63" s="152">
        <v>0</v>
      </c>
      <c r="Q63" s="284"/>
      <c r="S63" s="134"/>
      <c r="T63" s="134"/>
    </row>
    <row r="64" spans="1:20" x14ac:dyDescent="0.35">
      <c r="A64" s="169" t="s">
        <v>234</v>
      </c>
      <c r="B64" s="152">
        <v>1.0638297872340425</v>
      </c>
      <c r="C64" s="152">
        <v>1.6949152542372881</v>
      </c>
      <c r="D64" s="152">
        <v>0.77519379844961245</v>
      </c>
      <c r="E64" s="152"/>
      <c r="F64" s="152">
        <v>0</v>
      </c>
      <c r="G64" s="152">
        <v>0</v>
      </c>
      <c r="H64" s="152">
        <v>0</v>
      </c>
      <c r="I64" s="152"/>
      <c r="J64" s="152">
        <v>1.2987012987012987</v>
      </c>
      <c r="K64" s="152">
        <v>0</v>
      </c>
      <c r="L64" s="152">
        <v>2.1739130434782608</v>
      </c>
      <c r="M64" s="152"/>
      <c r="N64" s="152">
        <v>1.9230769230769231</v>
      </c>
      <c r="O64" s="152">
        <v>9.0909090909090917</v>
      </c>
      <c r="P64" s="152">
        <v>0</v>
      </c>
      <c r="Q64" s="284"/>
      <c r="S64" s="134"/>
      <c r="T64" s="134"/>
    </row>
    <row r="65" spans="1:20" x14ac:dyDescent="0.35">
      <c r="A65" s="169" t="s">
        <v>235</v>
      </c>
      <c r="B65" s="152">
        <v>0</v>
      </c>
      <c r="C65" s="152">
        <v>0</v>
      </c>
      <c r="D65" s="152">
        <v>0</v>
      </c>
      <c r="E65" s="152"/>
      <c r="F65" s="152">
        <v>0</v>
      </c>
      <c r="G65" s="152">
        <v>0</v>
      </c>
      <c r="H65" s="152">
        <v>0</v>
      </c>
      <c r="I65" s="152"/>
      <c r="J65" s="152">
        <v>0</v>
      </c>
      <c r="K65" s="152">
        <v>0</v>
      </c>
      <c r="L65" s="152">
        <v>0</v>
      </c>
      <c r="M65" s="152"/>
      <c r="N65" s="152">
        <v>0</v>
      </c>
      <c r="O65" s="152">
        <v>0</v>
      </c>
      <c r="P65" s="152">
        <v>0</v>
      </c>
      <c r="Q65" s="284"/>
      <c r="S65" s="134"/>
      <c r="T65" s="134"/>
    </row>
    <row r="66" spans="1:20" x14ac:dyDescent="0.35">
      <c r="A66" s="169" t="s">
        <v>236</v>
      </c>
      <c r="B66" s="152">
        <v>0.77519379844961245</v>
      </c>
      <c r="C66" s="152">
        <v>1.5151515151515151</v>
      </c>
      <c r="D66" s="152">
        <v>0.39215686274509803</v>
      </c>
      <c r="E66" s="152"/>
      <c r="F66" s="152">
        <v>0.50125313283208017</v>
      </c>
      <c r="G66" s="152">
        <v>1.5873015873015872</v>
      </c>
      <c r="H66" s="152">
        <v>0</v>
      </c>
      <c r="I66" s="152"/>
      <c r="J66" s="152">
        <v>1.0309278350515463</v>
      </c>
      <c r="K66" s="152">
        <v>3.125</v>
      </c>
      <c r="L66" s="152">
        <v>0</v>
      </c>
      <c r="M66" s="152"/>
      <c r="N66" s="152">
        <v>1.1049723756906076</v>
      </c>
      <c r="O66" s="152">
        <v>0</v>
      </c>
      <c r="P66" s="152">
        <v>1.8691588785046727</v>
      </c>
      <c r="Q66" s="284"/>
      <c r="S66" s="134"/>
      <c r="T66" s="134"/>
    </row>
    <row r="67" spans="1:20" x14ac:dyDescent="0.35">
      <c r="A67" s="169" t="s">
        <v>237</v>
      </c>
      <c r="B67" s="152">
        <v>0.35885167464114831</v>
      </c>
      <c r="C67" s="152">
        <v>0.65573770491803274</v>
      </c>
      <c r="D67" s="152">
        <v>0.18832391713747645</v>
      </c>
      <c r="E67" s="152"/>
      <c r="F67" s="152">
        <v>0</v>
      </c>
      <c r="G67" s="152">
        <v>0</v>
      </c>
      <c r="H67" s="152">
        <v>0</v>
      </c>
      <c r="I67" s="152"/>
      <c r="J67" s="152">
        <v>0</v>
      </c>
      <c r="K67" s="152">
        <v>0</v>
      </c>
      <c r="L67" s="152">
        <v>0</v>
      </c>
      <c r="M67" s="152"/>
      <c r="N67" s="152">
        <v>1.3698630136986301</v>
      </c>
      <c r="O67" s="152">
        <v>2.4390243902439024</v>
      </c>
      <c r="P67" s="152">
        <v>0.72992700729927007</v>
      </c>
      <c r="Q67" s="284"/>
      <c r="S67" s="134"/>
      <c r="T67" s="134"/>
    </row>
    <row r="68" spans="1:20" x14ac:dyDescent="0.35">
      <c r="A68" s="169" t="s">
        <v>238</v>
      </c>
      <c r="B68" s="152">
        <v>0</v>
      </c>
      <c r="C68" s="152">
        <v>0</v>
      </c>
      <c r="D68" s="152">
        <v>0</v>
      </c>
      <c r="E68" s="152"/>
      <c r="F68" s="152">
        <v>0</v>
      </c>
      <c r="G68" s="152">
        <v>0</v>
      </c>
      <c r="H68" s="152">
        <v>0</v>
      </c>
      <c r="I68" s="152"/>
      <c r="J68" s="152">
        <v>0</v>
      </c>
      <c r="K68" s="152">
        <v>0</v>
      </c>
      <c r="L68" s="152">
        <v>0</v>
      </c>
      <c r="M68" s="152"/>
      <c r="N68" s="152">
        <v>0</v>
      </c>
      <c r="O68" s="152">
        <v>0</v>
      </c>
      <c r="P68" s="152">
        <v>0</v>
      </c>
      <c r="Q68" s="284"/>
      <c r="S68" s="134"/>
      <c r="T68" s="134"/>
    </row>
    <row r="69" spans="1:20" x14ac:dyDescent="0.35">
      <c r="A69" s="169" t="s">
        <v>239</v>
      </c>
      <c r="B69" s="152">
        <v>3.0386740331491713</v>
      </c>
      <c r="C69" s="152">
        <v>4.1666666666666661</v>
      </c>
      <c r="D69" s="152">
        <v>2.2935779816513762</v>
      </c>
      <c r="E69" s="152"/>
      <c r="F69" s="152">
        <v>3.6144578313253009</v>
      </c>
      <c r="G69" s="152">
        <v>6.3492063492063489</v>
      </c>
      <c r="H69" s="152">
        <v>1.9417475728155338</v>
      </c>
      <c r="I69" s="152"/>
      <c r="J69" s="152">
        <v>1.0869565217391304</v>
      </c>
      <c r="K69" s="152">
        <v>0</v>
      </c>
      <c r="L69" s="152">
        <v>2.083333333333333</v>
      </c>
      <c r="M69" s="152"/>
      <c r="N69" s="152">
        <v>3.8461538461538463</v>
      </c>
      <c r="O69" s="152">
        <v>5.4054054054054053</v>
      </c>
      <c r="P69" s="152">
        <v>2.9850746268656714</v>
      </c>
      <c r="Q69" s="284"/>
      <c r="S69" s="134"/>
      <c r="T69" s="134"/>
    </row>
    <row r="70" spans="1:20" x14ac:dyDescent="0.35">
      <c r="A70" s="169" t="s">
        <v>240</v>
      </c>
      <c r="B70" s="152">
        <v>0</v>
      </c>
      <c r="C70" s="152">
        <v>0</v>
      </c>
      <c r="D70" s="152">
        <v>0</v>
      </c>
      <c r="E70" s="152"/>
      <c r="F70" s="152">
        <v>0</v>
      </c>
      <c r="G70" s="152">
        <v>0</v>
      </c>
      <c r="H70" s="152">
        <v>0</v>
      </c>
      <c r="I70" s="152"/>
      <c r="J70" s="152">
        <v>0</v>
      </c>
      <c r="K70" s="152">
        <v>0</v>
      </c>
      <c r="L70" s="152">
        <v>0</v>
      </c>
      <c r="M70" s="152"/>
      <c r="N70" s="152">
        <v>0</v>
      </c>
      <c r="O70" s="152">
        <v>0</v>
      </c>
      <c r="P70" s="152">
        <v>0</v>
      </c>
      <c r="Q70" s="284"/>
      <c r="S70" s="134"/>
      <c r="T70" s="134"/>
    </row>
    <row r="71" spans="1:20" x14ac:dyDescent="0.35">
      <c r="A71" s="169" t="s">
        <v>241</v>
      </c>
      <c r="B71" s="152">
        <v>0.54744525547445255</v>
      </c>
      <c r="C71" s="152">
        <v>0</v>
      </c>
      <c r="D71" s="152">
        <v>0.86455331412103753</v>
      </c>
      <c r="E71" s="152"/>
      <c r="F71" s="152">
        <v>0.32051282051282048</v>
      </c>
      <c r="G71" s="152">
        <v>0</v>
      </c>
      <c r="H71" s="152">
        <v>0.52910052910052907</v>
      </c>
      <c r="I71" s="152"/>
      <c r="J71" s="152">
        <v>0</v>
      </c>
      <c r="K71" s="152">
        <v>0</v>
      </c>
      <c r="L71" s="152">
        <v>0</v>
      </c>
      <c r="M71" s="152"/>
      <c r="N71" s="152">
        <v>1.7699115044247788</v>
      </c>
      <c r="O71" s="152">
        <v>0</v>
      </c>
      <c r="P71" s="152">
        <v>2.5641025641025639</v>
      </c>
      <c r="Q71" s="284"/>
      <c r="S71" s="134"/>
      <c r="T71" s="134"/>
    </row>
    <row r="72" spans="1:20" x14ac:dyDescent="0.35">
      <c r="A72" s="169" t="s">
        <v>242</v>
      </c>
      <c r="B72" s="152">
        <v>0.71942446043165476</v>
      </c>
      <c r="C72" s="152">
        <v>0.52356020942408377</v>
      </c>
      <c r="D72" s="152">
        <v>0.82191780821917804</v>
      </c>
      <c r="E72" s="152"/>
      <c r="F72" s="152">
        <v>0.8438818565400843</v>
      </c>
      <c r="G72" s="152">
        <v>1.1111111111111112</v>
      </c>
      <c r="H72" s="152">
        <v>0.68027210884353739</v>
      </c>
      <c r="I72" s="152"/>
      <c r="J72" s="152">
        <v>0.49019607843137253</v>
      </c>
      <c r="K72" s="152">
        <v>0</v>
      </c>
      <c r="L72" s="152">
        <v>0.71942446043165476</v>
      </c>
      <c r="M72" s="152"/>
      <c r="N72" s="152">
        <v>0.86956521739130432</v>
      </c>
      <c r="O72" s="152">
        <v>0</v>
      </c>
      <c r="P72" s="152">
        <v>1.2658227848101267</v>
      </c>
      <c r="Q72" s="284"/>
      <c r="S72" s="134"/>
      <c r="T72" s="134"/>
    </row>
    <row r="73" spans="1:20" x14ac:dyDescent="0.35">
      <c r="A73" s="169" t="s">
        <v>243</v>
      </c>
      <c r="B73" s="152">
        <v>0.2583979328165375</v>
      </c>
      <c r="C73" s="152">
        <v>0</v>
      </c>
      <c r="D73" s="152">
        <v>0.35335689045936397</v>
      </c>
      <c r="E73" s="152"/>
      <c r="F73" s="152">
        <v>0</v>
      </c>
      <c r="G73" s="152">
        <v>0</v>
      </c>
      <c r="H73" s="152">
        <v>0</v>
      </c>
      <c r="I73" s="152"/>
      <c r="J73" s="152">
        <v>1.0638297872340425</v>
      </c>
      <c r="K73" s="152">
        <v>0</v>
      </c>
      <c r="L73" s="152">
        <v>1.4492753623188406</v>
      </c>
      <c r="M73" s="152"/>
      <c r="N73" s="152">
        <v>0</v>
      </c>
      <c r="O73" s="152">
        <v>0</v>
      </c>
      <c r="P73" s="152">
        <v>0</v>
      </c>
      <c r="Q73" s="284"/>
      <c r="S73" s="134"/>
      <c r="T73" s="134"/>
    </row>
    <row r="74" spans="1:20" x14ac:dyDescent="0.35">
      <c r="A74" s="169" t="s">
        <v>244</v>
      </c>
      <c r="B74" s="152">
        <v>0.25996533795493937</v>
      </c>
      <c r="C74" s="152">
        <v>0</v>
      </c>
      <c r="D74" s="152">
        <v>0.37688442211055273</v>
      </c>
      <c r="E74" s="152"/>
      <c r="F74" s="152">
        <v>0</v>
      </c>
      <c r="G74" s="152">
        <v>0</v>
      </c>
      <c r="H74" s="152">
        <v>0</v>
      </c>
      <c r="I74" s="152"/>
      <c r="J74" s="152">
        <v>0.2808988764044944</v>
      </c>
      <c r="K74" s="152">
        <v>0</v>
      </c>
      <c r="L74" s="152">
        <v>0.40160642570281119</v>
      </c>
      <c r="M74" s="152"/>
      <c r="N74" s="152">
        <v>0.90090090090090091</v>
      </c>
      <c r="O74" s="152">
        <v>0</v>
      </c>
      <c r="P74" s="152">
        <v>1.1494252873563218</v>
      </c>
      <c r="Q74" s="284"/>
      <c r="S74" s="134"/>
      <c r="T74" s="134"/>
    </row>
    <row r="75" spans="1:20" ht="14.5" thickBot="1" x14ac:dyDescent="0.4">
      <c r="A75" s="169" t="s">
        <v>245</v>
      </c>
      <c r="B75" s="152">
        <v>0</v>
      </c>
      <c r="C75" s="152">
        <v>0</v>
      </c>
      <c r="D75" s="152">
        <v>0</v>
      </c>
      <c r="E75" s="152"/>
      <c r="F75" s="152">
        <v>0</v>
      </c>
      <c r="G75" s="152">
        <v>0</v>
      </c>
      <c r="H75" s="152">
        <v>0</v>
      </c>
      <c r="I75" s="152"/>
      <c r="J75" s="152">
        <v>0</v>
      </c>
      <c r="K75" s="152">
        <v>0</v>
      </c>
      <c r="L75" s="152">
        <v>0</v>
      </c>
      <c r="M75" s="152"/>
      <c r="N75" s="152">
        <v>0</v>
      </c>
      <c r="O75" s="152">
        <v>0</v>
      </c>
      <c r="P75" s="152">
        <v>0</v>
      </c>
      <c r="Q75" s="284"/>
      <c r="S75" s="134"/>
      <c r="T75" s="134"/>
    </row>
    <row r="76" spans="1:20" x14ac:dyDescent="0.3">
      <c r="A76" s="203" t="s">
        <v>305</v>
      </c>
      <c r="B76" s="92"/>
      <c r="C76" s="92"/>
      <c r="D76" s="92"/>
      <c r="E76" s="92"/>
      <c r="F76" s="92"/>
      <c r="G76" s="92"/>
      <c r="H76" s="92"/>
      <c r="I76" s="92"/>
      <c r="J76" s="92"/>
      <c r="K76" s="92"/>
      <c r="L76" s="92"/>
      <c r="M76" s="92"/>
      <c r="N76" s="92"/>
      <c r="O76" s="92"/>
      <c r="P76" s="92"/>
      <c r="Q76" s="284"/>
      <c r="S76" s="71"/>
      <c r="T76" s="71"/>
    </row>
    <row r="77" spans="1:20" x14ac:dyDescent="0.35">
      <c r="A77" s="71"/>
      <c r="B77" s="71"/>
      <c r="C77" s="71"/>
      <c r="D77" s="71"/>
      <c r="E77" s="71"/>
      <c r="F77" s="71"/>
      <c r="G77" s="71"/>
      <c r="H77" s="71"/>
      <c r="I77" s="71"/>
      <c r="J77" s="71"/>
      <c r="K77" s="71"/>
      <c r="L77" s="71"/>
      <c r="M77" s="71"/>
      <c r="N77" s="71"/>
      <c r="O77" s="71"/>
      <c r="P77" s="71"/>
      <c r="Q77" s="284"/>
      <c r="S77" s="71"/>
      <c r="T77" s="71"/>
    </row>
    <row r="78" spans="1:20" x14ac:dyDescent="0.35">
      <c r="A78" s="71"/>
      <c r="B78" s="71"/>
      <c r="C78" s="71"/>
      <c r="D78" s="71"/>
      <c r="E78" s="71"/>
      <c r="F78" s="71"/>
      <c r="G78" s="71"/>
      <c r="H78" s="71"/>
      <c r="I78" s="71"/>
      <c r="J78" s="71"/>
      <c r="K78" s="71"/>
      <c r="L78" s="71"/>
      <c r="M78" s="71"/>
      <c r="N78" s="71"/>
      <c r="O78" s="71"/>
      <c r="P78" s="71"/>
      <c r="Q78" s="284"/>
      <c r="S78" s="71"/>
      <c r="T78" s="71"/>
    </row>
    <row r="79" spans="1:20" x14ac:dyDescent="0.35">
      <c r="A79" s="71"/>
      <c r="B79" s="71"/>
      <c r="C79" s="71"/>
      <c r="D79" s="71"/>
      <c r="E79" s="71"/>
      <c r="F79" s="71"/>
      <c r="G79" s="71"/>
      <c r="H79" s="71"/>
      <c r="I79" s="71"/>
      <c r="J79" s="71"/>
      <c r="K79" s="71"/>
      <c r="L79" s="71"/>
      <c r="M79" s="71"/>
      <c r="N79" s="71"/>
      <c r="O79" s="71"/>
      <c r="P79" s="71"/>
      <c r="Q79" s="284"/>
      <c r="S79" s="71"/>
      <c r="T79" s="71"/>
    </row>
    <row r="80" spans="1:20" x14ac:dyDescent="0.35">
      <c r="A80" s="71"/>
      <c r="B80" s="71"/>
      <c r="C80" s="71"/>
      <c r="D80" s="71"/>
      <c r="E80" s="71"/>
      <c r="F80" s="71"/>
      <c r="G80" s="71"/>
      <c r="H80" s="71"/>
      <c r="I80" s="71"/>
      <c r="J80" s="71"/>
      <c r="K80" s="71"/>
      <c r="L80" s="71"/>
      <c r="M80" s="71"/>
      <c r="N80" s="71"/>
      <c r="O80" s="71"/>
      <c r="P80" s="71"/>
      <c r="Q80" s="284"/>
      <c r="S80" s="71"/>
      <c r="T80" s="71"/>
    </row>
    <row r="81" spans="1:20" x14ac:dyDescent="0.35">
      <c r="A81" s="71"/>
      <c r="B81" s="71"/>
      <c r="C81" s="71"/>
      <c r="D81" s="71"/>
      <c r="E81" s="71"/>
      <c r="F81" s="71"/>
      <c r="G81" s="71"/>
      <c r="H81" s="71"/>
      <c r="I81" s="71"/>
      <c r="J81" s="71"/>
      <c r="K81" s="71"/>
      <c r="L81" s="71"/>
      <c r="M81" s="71"/>
      <c r="N81" s="71"/>
      <c r="O81" s="71"/>
      <c r="P81" s="71"/>
      <c r="Q81" s="284"/>
      <c r="S81" s="71"/>
      <c r="T81" s="71"/>
    </row>
    <row r="82" spans="1:20" x14ac:dyDescent="0.35">
      <c r="A82" s="71"/>
      <c r="B82" s="71"/>
      <c r="C82" s="71"/>
      <c r="D82" s="71"/>
      <c r="E82" s="71"/>
      <c r="F82" s="71"/>
      <c r="G82" s="71"/>
      <c r="H82" s="71"/>
      <c r="I82" s="71"/>
      <c r="J82" s="71"/>
      <c r="K82" s="71"/>
      <c r="L82" s="71"/>
      <c r="M82" s="71"/>
      <c r="N82" s="71"/>
      <c r="O82" s="71"/>
      <c r="P82" s="71"/>
      <c r="Q82" s="284"/>
      <c r="S82" s="71"/>
      <c r="T82" s="71"/>
    </row>
    <row r="83" spans="1:20" x14ac:dyDescent="0.35">
      <c r="A83" s="71"/>
      <c r="B83" s="71"/>
      <c r="C83" s="71"/>
      <c r="D83" s="71"/>
      <c r="E83" s="71"/>
      <c r="F83" s="71"/>
      <c r="G83" s="71"/>
      <c r="H83" s="71"/>
      <c r="I83" s="71"/>
      <c r="J83" s="71"/>
      <c r="K83" s="71"/>
      <c r="L83" s="71"/>
      <c r="M83" s="71"/>
      <c r="N83" s="71"/>
      <c r="O83" s="71"/>
      <c r="P83" s="71"/>
      <c r="Q83" s="284"/>
      <c r="S83" s="71"/>
      <c r="T83" s="71"/>
    </row>
    <row r="84" spans="1:20" x14ac:dyDescent="0.35">
      <c r="A84" s="71"/>
      <c r="B84" s="71"/>
      <c r="C84" s="71"/>
      <c r="D84" s="71"/>
      <c r="E84" s="71"/>
      <c r="F84" s="71"/>
      <c r="G84" s="71"/>
      <c r="H84" s="71"/>
      <c r="I84" s="71"/>
      <c r="J84" s="71"/>
      <c r="K84" s="71"/>
      <c r="L84" s="71"/>
      <c r="M84" s="71"/>
      <c r="N84" s="71"/>
      <c r="O84" s="71"/>
      <c r="P84" s="71"/>
      <c r="Q84" s="284"/>
      <c r="S84" s="71"/>
      <c r="T84" s="71"/>
    </row>
    <row r="85" spans="1:20" x14ac:dyDescent="0.35">
      <c r="A85" s="71"/>
      <c r="B85" s="71"/>
      <c r="C85" s="71"/>
      <c r="D85" s="71"/>
      <c r="E85" s="71"/>
      <c r="F85" s="71"/>
      <c r="G85" s="71"/>
      <c r="H85" s="71"/>
      <c r="I85" s="71"/>
      <c r="J85" s="71"/>
      <c r="K85" s="71"/>
      <c r="L85" s="71"/>
      <c r="M85" s="71"/>
      <c r="N85" s="71"/>
      <c r="O85" s="71"/>
      <c r="P85" s="71"/>
      <c r="Q85" s="284"/>
      <c r="S85" s="71"/>
      <c r="T85" s="71"/>
    </row>
    <row r="86" spans="1:20" x14ac:dyDescent="0.35">
      <c r="A86" s="71"/>
      <c r="B86" s="71"/>
      <c r="C86" s="71"/>
      <c r="D86" s="71"/>
      <c r="E86" s="71"/>
      <c r="F86" s="71"/>
      <c r="G86" s="71"/>
      <c r="H86" s="71"/>
      <c r="I86" s="71"/>
      <c r="J86" s="71"/>
      <c r="K86" s="71"/>
      <c r="L86" s="71"/>
      <c r="M86" s="71"/>
      <c r="N86" s="71"/>
      <c r="O86" s="71"/>
      <c r="P86" s="71"/>
      <c r="Q86" s="284"/>
      <c r="S86" s="71"/>
      <c r="T86" s="71"/>
    </row>
    <row r="87" spans="1:20" x14ac:dyDescent="0.35">
      <c r="A87" s="71"/>
      <c r="B87" s="71"/>
      <c r="C87" s="71"/>
      <c r="D87" s="71"/>
      <c r="E87" s="71"/>
      <c r="F87" s="71"/>
      <c r="G87" s="71"/>
      <c r="H87" s="71"/>
      <c r="I87" s="71"/>
      <c r="J87" s="71"/>
      <c r="K87" s="71"/>
      <c r="L87" s="71"/>
      <c r="M87" s="71"/>
      <c r="N87" s="71"/>
      <c r="O87" s="71"/>
      <c r="P87" s="71"/>
      <c r="Q87" s="284"/>
      <c r="S87" s="71"/>
      <c r="T87" s="71"/>
    </row>
    <row r="88" spans="1:20" x14ac:dyDescent="0.35">
      <c r="A88" s="71"/>
      <c r="B88" s="71"/>
      <c r="C88" s="71"/>
      <c r="D88" s="71"/>
      <c r="E88" s="71"/>
      <c r="F88" s="71"/>
      <c r="G88" s="71"/>
      <c r="H88" s="71"/>
      <c r="I88" s="71"/>
      <c r="J88" s="71"/>
      <c r="K88" s="71"/>
      <c r="L88" s="71"/>
      <c r="M88" s="71"/>
      <c r="N88" s="71"/>
      <c r="O88" s="71"/>
      <c r="P88" s="71"/>
      <c r="Q88" s="284"/>
      <c r="S88" s="71"/>
      <c r="T88" s="71"/>
    </row>
    <row r="89" spans="1:20" x14ac:dyDescent="0.35">
      <c r="A89" s="71"/>
      <c r="B89" s="71"/>
      <c r="C89" s="71"/>
      <c r="D89" s="71"/>
      <c r="E89" s="71"/>
      <c r="F89" s="71"/>
      <c r="G89" s="71"/>
      <c r="H89" s="71"/>
      <c r="I89" s="71"/>
      <c r="J89" s="71"/>
      <c r="K89" s="71"/>
      <c r="L89" s="71"/>
      <c r="M89" s="71"/>
      <c r="N89" s="71"/>
      <c r="O89" s="71"/>
      <c r="P89" s="71"/>
      <c r="Q89" s="284"/>
      <c r="S89" s="71"/>
      <c r="T89" s="71"/>
    </row>
    <row r="90" spans="1:20" x14ac:dyDescent="0.35">
      <c r="A90" s="71"/>
      <c r="B90" s="71"/>
      <c r="C90" s="71"/>
      <c r="D90" s="71"/>
      <c r="E90" s="71"/>
      <c r="F90" s="71"/>
      <c r="G90" s="71"/>
      <c r="H90" s="71"/>
      <c r="I90" s="71"/>
      <c r="J90" s="71"/>
      <c r="K90" s="71"/>
      <c r="L90" s="71"/>
      <c r="M90" s="71"/>
      <c r="N90" s="71"/>
      <c r="O90" s="71"/>
      <c r="P90" s="71"/>
      <c r="Q90" s="284"/>
      <c r="S90" s="71"/>
      <c r="T90" s="71"/>
    </row>
    <row r="91" spans="1:20" x14ac:dyDescent="0.35">
      <c r="A91" s="71"/>
      <c r="B91" s="71"/>
      <c r="C91" s="71"/>
      <c r="D91" s="71"/>
      <c r="E91" s="71"/>
      <c r="F91" s="71"/>
      <c r="G91" s="71"/>
      <c r="H91" s="71"/>
      <c r="I91" s="71"/>
      <c r="J91" s="71"/>
      <c r="K91" s="71"/>
      <c r="L91" s="71"/>
      <c r="M91" s="71"/>
      <c r="N91" s="71"/>
      <c r="O91" s="71"/>
      <c r="P91" s="71"/>
      <c r="Q91" s="284"/>
      <c r="S91" s="71"/>
      <c r="T91" s="71"/>
    </row>
    <row r="92" spans="1:20" x14ac:dyDescent="0.35">
      <c r="A92" s="71"/>
      <c r="B92" s="71"/>
      <c r="C92" s="71"/>
      <c r="D92" s="71"/>
      <c r="E92" s="71"/>
      <c r="F92" s="71"/>
      <c r="G92" s="71"/>
      <c r="H92" s="71"/>
      <c r="I92" s="71"/>
      <c r="J92" s="71"/>
      <c r="K92" s="71"/>
      <c r="L92" s="71"/>
      <c r="M92" s="71"/>
      <c r="N92" s="71"/>
      <c r="O92" s="71"/>
      <c r="P92" s="71"/>
      <c r="Q92" s="284"/>
      <c r="S92" s="71"/>
      <c r="T92" s="71"/>
    </row>
    <row r="93" spans="1:20" x14ac:dyDescent="0.35">
      <c r="A93" s="71"/>
      <c r="B93" s="71"/>
      <c r="C93" s="71"/>
      <c r="D93" s="71"/>
      <c r="E93" s="71"/>
      <c r="F93" s="71"/>
      <c r="G93" s="71"/>
      <c r="H93" s="71"/>
      <c r="I93" s="71"/>
      <c r="J93" s="71"/>
      <c r="K93" s="71"/>
      <c r="L93" s="71"/>
      <c r="M93" s="71"/>
      <c r="N93" s="71"/>
      <c r="O93" s="71"/>
      <c r="P93" s="71"/>
      <c r="Q93" s="284"/>
      <c r="S93" s="71"/>
      <c r="T93" s="71"/>
    </row>
    <row r="94" spans="1:20" x14ac:dyDescent="0.35">
      <c r="A94" s="71"/>
      <c r="B94" s="71"/>
      <c r="C94" s="71"/>
      <c r="D94" s="71"/>
      <c r="E94" s="71"/>
      <c r="F94" s="71"/>
      <c r="G94" s="71"/>
      <c r="H94" s="71"/>
      <c r="I94" s="71"/>
      <c r="J94" s="71"/>
      <c r="K94" s="71"/>
      <c r="L94" s="71"/>
      <c r="M94" s="71"/>
      <c r="N94" s="71"/>
      <c r="O94" s="71"/>
      <c r="P94" s="71"/>
      <c r="Q94" s="284"/>
      <c r="S94" s="71"/>
      <c r="T94" s="71"/>
    </row>
    <row r="95" spans="1:20" x14ac:dyDescent="0.35">
      <c r="A95" s="71"/>
      <c r="B95" s="71"/>
      <c r="C95" s="71"/>
      <c r="D95" s="71"/>
      <c r="E95" s="71"/>
      <c r="F95" s="71"/>
      <c r="G95" s="71"/>
      <c r="H95" s="71"/>
      <c r="I95" s="71"/>
      <c r="J95" s="71"/>
      <c r="K95" s="71"/>
      <c r="L95" s="71"/>
      <c r="M95" s="71"/>
      <c r="N95" s="71"/>
      <c r="O95" s="71"/>
      <c r="P95" s="71"/>
      <c r="Q95" s="284"/>
      <c r="S95" s="71"/>
      <c r="T95" s="71"/>
    </row>
    <row r="96" spans="1:20" x14ac:dyDescent="0.35">
      <c r="A96" s="71"/>
      <c r="B96" s="71"/>
      <c r="C96" s="71"/>
      <c r="D96" s="71"/>
      <c r="E96" s="71"/>
      <c r="F96" s="71"/>
      <c r="G96" s="71"/>
      <c r="H96" s="71"/>
      <c r="I96" s="71"/>
      <c r="J96" s="71"/>
      <c r="K96" s="71"/>
      <c r="L96" s="71"/>
      <c r="M96" s="71"/>
      <c r="N96" s="71"/>
      <c r="O96" s="71"/>
      <c r="P96" s="71"/>
      <c r="Q96" s="284"/>
      <c r="S96" s="71"/>
      <c r="T96" s="71"/>
    </row>
    <row r="97" spans="1:20" x14ac:dyDescent="0.35">
      <c r="A97" s="71"/>
      <c r="B97" s="71"/>
      <c r="C97" s="71"/>
      <c r="D97" s="71"/>
      <c r="E97" s="71"/>
      <c r="F97" s="71"/>
      <c r="G97" s="71"/>
      <c r="H97" s="71"/>
      <c r="I97" s="71"/>
      <c r="J97" s="71"/>
      <c r="K97" s="71"/>
      <c r="L97" s="71"/>
      <c r="M97" s="71"/>
      <c r="N97" s="71"/>
      <c r="O97" s="71"/>
      <c r="P97" s="71"/>
      <c r="Q97" s="284"/>
      <c r="S97" s="71"/>
      <c r="T97" s="71"/>
    </row>
    <row r="98" spans="1:20" x14ac:dyDescent="0.35">
      <c r="A98" s="71"/>
      <c r="B98" s="71"/>
      <c r="C98" s="71"/>
      <c r="D98" s="71"/>
      <c r="E98" s="71"/>
      <c r="F98" s="71"/>
      <c r="G98" s="71"/>
      <c r="H98" s="71"/>
      <c r="I98" s="71"/>
      <c r="J98" s="71"/>
      <c r="K98" s="71"/>
      <c r="L98" s="71"/>
      <c r="M98" s="71"/>
      <c r="N98" s="71"/>
      <c r="O98" s="71"/>
      <c r="P98" s="71"/>
      <c r="Q98" s="284"/>
      <c r="S98" s="71"/>
      <c r="T98" s="71"/>
    </row>
    <row r="99" spans="1:20" x14ac:dyDescent="0.35">
      <c r="A99" s="71"/>
      <c r="B99" s="71"/>
      <c r="C99" s="71"/>
      <c r="D99" s="71"/>
      <c r="E99" s="71"/>
      <c r="F99" s="71"/>
      <c r="G99" s="71"/>
      <c r="H99" s="71"/>
      <c r="I99" s="71"/>
      <c r="J99" s="71"/>
      <c r="K99" s="71"/>
      <c r="L99" s="71"/>
      <c r="M99" s="71"/>
      <c r="N99" s="71"/>
      <c r="O99" s="71"/>
      <c r="P99" s="71"/>
      <c r="Q99" s="284"/>
      <c r="S99" s="71"/>
      <c r="T99" s="71"/>
    </row>
    <row r="100" spans="1:20" x14ac:dyDescent="0.35">
      <c r="A100" s="71"/>
      <c r="B100" s="71"/>
      <c r="C100" s="71"/>
      <c r="D100" s="71"/>
      <c r="E100" s="71"/>
      <c r="F100" s="71"/>
      <c r="G100" s="71"/>
      <c r="H100" s="71"/>
      <c r="I100" s="71"/>
      <c r="J100" s="71"/>
      <c r="K100" s="71"/>
      <c r="L100" s="71"/>
      <c r="M100" s="71"/>
      <c r="N100" s="71"/>
      <c r="O100" s="71"/>
      <c r="P100" s="71"/>
      <c r="Q100" s="284"/>
      <c r="S100" s="71"/>
      <c r="T100" s="71"/>
    </row>
    <row r="101" spans="1:20" x14ac:dyDescent="0.35">
      <c r="A101" s="71"/>
      <c r="B101" s="71"/>
      <c r="C101" s="71"/>
      <c r="D101" s="71"/>
      <c r="E101" s="71"/>
      <c r="F101" s="71"/>
      <c r="G101" s="71"/>
      <c r="H101" s="71"/>
      <c r="I101" s="71"/>
      <c r="J101" s="71"/>
      <c r="K101" s="71"/>
      <c r="L101" s="71"/>
      <c r="M101" s="71"/>
      <c r="N101" s="71"/>
      <c r="O101" s="71"/>
      <c r="P101" s="71"/>
      <c r="Q101" s="284"/>
      <c r="S101" s="71"/>
      <c r="T101" s="71"/>
    </row>
    <row r="102" spans="1:20" x14ac:dyDescent="0.35">
      <c r="A102" s="71"/>
      <c r="B102" s="71"/>
      <c r="C102" s="71"/>
      <c r="D102" s="71"/>
      <c r="E102" s="71"/>
      <c r="F102" s="71"/>
      <c r="G102" s="71"/>
      <c r="H102" s="71"/>
      <c r="I102" s="71"/>
      <c r="J102" s="71"/>
      <c r="K102" s="71"/>
      <c r="L102" s="71"/>
      <c r="M102" s="71"/>
      <c r="N102" s="71"/>
      <c r="O102" s="71"/>
      <c r="P102" s="71"/>
      <c r="Q102" s="284"/>
      <c r="S102" s="71"/>
      <c r="T102" s="71"/>
    </row>
    <row r="103" spans="1:20" x14ac:dyDescent="0.35">
      <c r="A103" s="71"/>
      <c r="B103" s="71"/>
      <c r="C103" s="71"/>
      <c r="D103" s="71"/>
      <c r="E103" s="71"/>
      <c r="F103" s="71"/>
      <c r="G103" s="71"/>
      <c r="H103" s="71"/>
      <c r="I103" s="71"/>
      <c r="J103" s="71"/>
      <c r="K103" s="71"/>
      <c r="L103" s="71"/>
      <c r="M103" s="71"/>
      <c r="N103" s="71"/>
      <c r="O103" s="71"/>
      <c r="P103" s="71"/>
      <c r="Q103" s="284"/>
      <c r="S103" s="71"/>
      <c r="T103" s="71"/>
    </row>
    <row r="104" spans="1:20" x14ac:dyDescent="0.35">
      <c r="A104" s="71"/>
      <c r="B104" s="71"/>
      <c r="C104" s="71"/>
      <c r="D104" s="71"/>
      <c r="E104" s="71"/>
      <c r="F104" s="71"/>
      <c r="G104" s="71"/>
      <c r="H104" s="71"/>
      <c r="I104" s="71"/>
      <c r="J104" s="71"/>
      <c r="K104" s="71"/>
      <c r="L104" s="71"/>
      <c r="M104" s="71"/>
      <c r="N104" s="71"/>
      <c r="O104" s="71"/>
      <c r="P104" s="71"/>
      <c r="Q104" s="284"/>
      <c r="S104" s="71"/>
      <c r="T104" s="71"/>
    </row>
    <row r="105" spans="1:20" x14ac:dyDescent="0.35">
      <c r="A105" s="71"/>
      <c r="B105" s="71"/>
      <c r="C105" s="71"/>
      <c r="D105" s="71"/>
      <c r="E105" s="71"/>
      <c r="F105" s="71"/>
      <c r="G105" s="71"/>
      <c r="H105" s="71"/>
      <c r="I105" s="71"/>
      <c r="J105" s="71"/>
      <c r="K105" s="71"/>
      <c r="L105" s="71"/>
      <c r="M105" s="71"/>
      <c r="N105" s="71"/>
      <c r="O105" s="71"/>
      <c r="P105" s="71"/>
      <c r="Q105" s="284"/>
      <c r="S105" s="71"/>
      <c r="T105" s="71"/>
    </row>
    <row r="106" spans="1:20" x14ac:dyDescent="0.35">
      <c r="A106" s="71"/>
      <c r="B106" s="71"/>
      <c r="C106" s="71"/>
      <c r="D106" s="71"/>
      <c r="E106" s="71"/>
      <c r="F106" s="71"/>
      <c r="G106" s="71"/>
      <c r="H106" s="71"/>
      <c r="I106" s="71"/>
      <c r="J106" s="71"/>
      <c r="K106" s="71"/>
      <c r="L106" s="71"/>
      <c r="M106" s="71"/>
      <c r="N106" s="71"/>
      <c r="O106" s="71"/>
      <c r="P106" s="71"/>
      <c r="Q106" s="284"/>
      <c r="S106" s="71"/>
      <c r="T106" s="71"/>
    </row>
    <row r="107" spans="1:20" x14ac:dyDescent="0.35">
      <c r="A107" s="71"/>
      <c r="B107" s="71"/>
      <c r="C107" s="71"/>
      <c r="D107" s="71"/>
      <c r="E107" s="71"/>
      <c r="F107" s="71"/>
      <c r="G107" s="71"/>
      <c r="H107" s="71"/>
      <c r="I107" s="71"/>
      <c r="J107" s="71"/>
      <c r="K107" s="71"/>
      <c r="L107" s="71"/>
      <c r="M107" s="71"/>
      <c r="N107" s="71"/>
      <c r="O107" s="71"/>
      <c r="P107" s="71"/>
      <c r="Q107" s="284"/>
      <c r="S107" s="71"/>
      <c r="T107" s="71"/>
    </row>
    <row r="108" spans="1:20" x14ac:dyDescent="0.35">
      <c r="A108" s="71"/>
      <c r="B108" s="71"/>
      <c r="C108" s="71"/>
      <c r="D108" s="71"/>
      <c r="E108" s="71"/>
      <c r="F108" s="71"/>
      <c r="G108" s="71"/>
      <c r="H108" s="71"/>
      <c r="I108" s="71"/>
      <c r="J108" s="71"/>
      <c r="K108" s="71"/>
      <c r="L108" s="71"/>
      <c r="M108" s="71"/>
      <c r="N108" s="71"/>
      <c r="O108" s="71"/>
      <c r="P108" s="71"/>
      <c r="Q108" s="284"/>
      <c r="S108" s="71"/>
      <c r="T108" s="71"/>
    </row>
    <row r="109" spans="1:20" x14ac:dyDescent="0.35">
      <c r="A109" s="71"/>
      <c r="B109" s="71"/>
      <c r="C109" s="71"/>
      <c r="D109" s="71"/>
      <c r="E109" s="71"/>
      <c r="F109" s="71"/>
      <c r="G109" s="71"/>
      <c r="H109" s="71"/>
      <c r="I109" s="71"/>
      <c r="J109" s="71"/>
      <c r="K109" s="71"/>
      <c r="L109" s="71"/>
      <c r="M109" s="71"/>
      <c r="N109" s="71"/>
      <c r="O109" s="71"/>
      <c r="P109" s="71"/>
      <c r="Q109" s="284"/>
      <c r="S109" s="71"/>
      <c r="T109" s="71"/>
    </row>
    <row r="110" spans="1:20" x14ac:dyDescent="0.35">
      <c r="A110" s="71"/>
      <c r="B110" s="71"/>
      <c r="C110" s="71"/>
      <c r="D110" s="71"/>
      <c r="E110" s="71"/>
      <c r="F110" s="71"/>
      <c r="G110" s="71"/>
      <c r="H110" s="71"/>
      <c r="I110" s="71"/>
      <c r="J110" s="71"/>
      <c r="K110" s="71"/>
      <c r="L110" s="71"/>
      <c r="M110" s="71"/>
      <c r="N110" s="71"/>
      <c r="O110" s="71"/>
      <c r="P110" s="71"/>
      <c r="Q110" s="284"/>
      <c r="S110" s="71"/>
      <c r="T110" s="71"/>
    </row>
    <row r="111" spans="1:20" x14ac:dyDescent="0.35">
      <c r="A111" s="71"/>
      <c r="B111" s="71"/>
      <c r="C111" s="71"/>
      <c r="D111" s="71"/>
      <c r="E111" s="71"/>
      <c r="F111" s="71"/>
      <c r="G111" s="71"/>
      <c r="H111" s="71"/>
      <c r="I111" s="71"/>
      <c r="J111" s="71"/>
      <c r="K111" s="71"/>
      <c r="L111" s="71"/>
      <c r="M111" s="71"/>
      <c r="N111" s="71"/>
      <c r="O111" s="71"/>
      <c r="P111" s="71"/>
      <c r="Q111" s="284"/>
      <c r="S111" s="71"/>
      <c r="T111" s="71"/>
    </row>
    <row r="112" spans="1:20" x14ac:dyDescent="0.35">
      <c r="A112" s="71"/>
      <c r="B112" s="71"/>
      <c r="C112" s="71"/>
      <c r="D112" s="71"/>
      <c r="E112" s="71"/>
      <c r="F112" s="71"/>
      <c r="G112" s="71"/>
      <c r="H112" s="71"/>
      <c r="I112" s="71"/>
      <c r="J112" s="71"/>
      <c r="K112" s="71"/>
      <c r="L112" s="71"/>
      <c r="M112" s="71"/>
      <c r="N112" s="71"/>
      <c r="O112" s="71"/>
      <c r="P112" s="71"/>
      <c r="Q112" s="284"/>
      <c r="S112" s="71"/>
      <c r="T112" s="71"/>
    </row>
    <row r="113" spans="1:20" x14ac:dyDescent="0.35">
      <c r="A113" s="71"/>
      <c r="B113" s="71"/>
      <c r="C113" s="71"/>
      <c r="D113" s="71"/>
      <c r="E113" s="71"/>
      <c r="F113" s="71"/>
      <c r="G113" s="71"/>
      <c r="H113" s="71"/>
      <c r="I113" s="71"/>
      <c r="J113" s="71"/>
      <c r="K113" s="71"/>
      <c r="L113" s="71"/>
      <c r="M113" s="71"/>
      <c r="N113" s="71"/>
      <c r="O113" s="71"/>
      <c r="P113" s="71"/>
      <c r="Q113" s="284"/>
      <c r="S113" s="71"/>
      <c r="T113" s="71"/>
    </row>
    <row r="114" spans="1:20" x14ac:dyDescent="0.35">
      <c r="A114" s="71"/>
      <c r="B114" s="71"/>
      <c r="C114" s="71"/>
      <c r="D114" s="71"/>
      <c r="E114" s="71"/>
      <c r="F114" s="71"/>
      <c r="G114" s="71"/>
      <c r="H114" s="71"/>
      <c r="I114" s="71"/>
      <c r="J114" s="71"/>
      <c r="K114" s="71"/>
      <c r="L114" s="71"/>
      <c r="M114" s="71"/>
      <c r="N114" s="71"/>
      <c r="O114" s="71"/>
      <c r="P114" s="71"/>
      <c r="Q114" s="284"/>
      <c r="S114" s="71"/>
      <c r="T114" s="71"/>
    </row>
    <row r="115" spans="1:20" x14ac:dyDescent="0.35">
      <c r="A115" s="71"/>
      <c r="B115" s="71"/>
      <c r="C115" s="71"/>
      <c r="D115" s="71"/>
      <c r="E115" s="71"/>
      <c r="F115" s="71"/>
      <c r="G115" s="71"/>
      <c r="H115" s="71"/>
      <c r="I115" s="71"/>
      <c r="J115" s="71"/>
      <c r="K115" s="71"/>
      <c r="L115" s="71"/>
      <c r="M115" s="71"/>
      <c r="N115" s="71"/>
      <c r="O115" s="71"/>
      <c r="P115" s="71"/>
      <c r="Q115" s="284"/>
      <c r="S115" s="71"/>
      <c r="T115" s="71"/>
    </row>
    <row r="116" spans="1:20" x14ac:dyDescent="0.35">
      <c r="A116" s="71"/>
      <c r="B116" s="71"/>
      <c r="C116" s="71"/>
      <c r="D116" s="71"/>
      <c r="E116" s="71"/>
      <c r="F116" s="71"/>
      <c r="G116" s="71"/>
      <c r="H116" s="71"/>
      <c r="I116" s="71"/>
      <c r="J116" s="71"/>
      <c r="K116" s="71"/>
      <c r="L116" s="71"/>
      <c r="M116" s="71"/>
      <c r="N116" s="71"/>
      <c r="O116" s="71"/>
      <c r="P116" s="71"/>
      <c r="Q116" s="284"/>
      <c r="S116" s="71"/>
      <c r="T116" s="71"/>
    </row>
    <row r="117" spans="1:20" x14ac:dyDescent="0.35">
      <c r="A117" s="71"/>
      <c r="B117" s="71"/>
      <c r="C117" s="71"/>
      <c r="D117" s="71"/>
      <c r="E117" s="71"/>
      <c r="F117" s="71"/>
      <c r="G117" s="71"/>
      <c r="H117" s="71"/>
      <c r="I117" s="71"/>
      <c r="J117" s="71"/>
      <c r="K117" s="71"/>
      <c r="L117" s="71"/>
      <c r="M117" s="71"/>
      <c r="N117" s="71"/>
      <c r="O117" s="71"/>
      <c r="P117" s="71"/>
      <c r="Q117" s="284"/>
      <c r="S117" s="71"/>
      <c r="T117" s="71"/>
    </row>
    <row r="118" spans="1:20" x14ac:dyDescent="0.35">
      <c r="A118" s="71"/>
      <c r="B118" s="71"/>
      <c r="C118" s="71"/>
      <c r="D118" s="71"/>
      <c r="E118" s="71"/>
      <c r="F118" s="71"/>
      <c r="G118" s="71"/>
      <c r="H118" s="71"/>
      <c r="I118" s="71"/>
      <c r="J118" s="71"/>
      <c r="K118" s="71"/>
      <c r="L118" s="71"/>
      <c r="M118" s="71"/>
      <c r="N118" s="71"/>
      <c r="O118" s="71"/>
      <c r="P118" s="71"/>
      <c r="Q118" s="284"/>
      <c r="S118" s="71"/>
      <c r="T118" s="71"/>
    </row>
    <row r="119" spans="1:20" x14ac:dyDescent="0.35">
      <c r="A119" s="71"/>
      <c r="B119" s="71"/>
      <c r="C119" s="71"/>
      <c r="D119" s="71"/>
      <c r="E119" s="71"/>
      <c r="F119" s="71"/>
      <c r="G119" s="71"/>
      <c r="H119" s="71"/>
      <c r="I119" s="71"/>
      <c r="J119" s="71"/>
      <c r="K119" s="71"/>
      <c r="L119" s="71"/>
      <c r="M119" s="71"/>
      <c r="N119" s="71"/>
      <c r="O119" s="71"/>
      <c r="P119" s="71"/>
      <c r="Q119" s="284"/>
      <c r="S119" s="71"/>
      <c r="T119" s="71"/>
    </row>
    <row r="120" spans="1:20" x14ac:dyDescent="0.35">
      <c r="A120" s="71"/>
      <c r="B120" s="71"/>
      <c r="C120" s="71"/>
      <c r="D120" s="71"/>
      <c r="E120" s="71"/>
      <c r="F120" s="71"/>
      <c r="G120" s="71"/>
      <c r="H120" s="71"/>
      <c r="I120" s="71"/>
      <c r="J120" s="71"/>
      <c r="K120" s="71"/>
      <c r="L120" s="71"/>
      <c r="M120" s="71"/>
      <c r="N120" s="71"/>
      <c r="O120" s="71"/>
      <c r="P120" s="71"/>
      <c r="Q120" s="284"/>
      <c r="S120" s="71"/>
      <c r="T120" s="71"/>
    </row>
    <row r="121" spans="1:20" x14ac:dyDescent="0.35">
      <c r="A121" s="71"/>
      <c r="B121" s="71"/>
      <c r="C121" s="71"/>
      <c r="D121" s="71"/>
      <c r="E121" s="71"/>
      <c r="F121" s="71"/>
      <c r="G121" s="71"/>
      <c r="H121" s="71"/>
      <c r="I121" s="71"/>
      <c r="J121" s="71"/>
      <c r="K121" s="71"/>
      <c r="L121" s="71"/>
      <c r="M121" s="71"/>
      <c r="N121" s="71"/>
      <c r="O121" s="71"/>
      <c r="P121" s="71"/>
      <c r="Q121" s="284"/>
      <c r="S121" s="71"/>
      <c r="T121" s="71"/>
    </row>
    <row r="122" spans="1:20" x14ac:dyDescent="0.35">
      <c r="A122" s="71"/>
      <c r="B122" s="71"/>
      <c r="C122" s="71"/>
      <c r="D122" s="71"/>
      <c r="E122" s="71"/>
      <c r="F122" s="71"/>
      <c r="G122" s="71"/>
      <c r="H122" s="71"/>
      <c r="I122" s="71"/>
      <c r="J122" s="71"/>
      <c r="K122" s="71"/>
      <c r="L122" s="71"/>
      <c r="M122" s="71"/>
      <c r="N122" s="71"/>
      <c r="O122" s="71"/>
      <c r="P122" s="71"/>
      <c r="Q122" s="284"/>
      <c r="S122" s="71"/>
      <c r="T122" s="71"/>
    </row>
    <row r="123" spans="1:20" x14ac:dyDescent="0.35">
      <c r="A123" s="71"/>
      <c r="B123" s="71"/>
      <c r="C123" s="71"/>
      <c r="D123" s="71"/>
      <c r="E123" s="71"/>
      <c r="F123" s="71"/>
      <c r="G123" s="71"/>
      <c r="H123" s="71"/>
      <c r="I123" s="71"/>
      <c r="J123" s="71"/>
      <c r="K123" s="71"/>
      <c r="L123" s="71"/>
      <c r="M123" s="71"/>
      <c r="N123" s="71"/>
      <c r="O123" s="71"/>
      <c r="P123" s="71"/>
      <c r="Q123" s="284"/>
      <c r="S123" s="71"/>
      <c r="T123" s="71"/>
    </row>
    <row r="124" spans="1:20" x14ac:dyDescent="0.35">
      <c r="A124" s="71"/>
      <c r="B124" s="71"/>
      <c r="C124" s="71"/>
      <c r="D124" s="71"/>
      <c r="E124" s="71"/>
      <c r="F124" s="71"/>
      <c r="G124" s="71"/>
      <c r="H124" s="71"/>
      <c r="I124" s="71"/>
      <c r="J124" s="71"/>
      <c r="K124" s="71"/>
      <c r="L124" s="71"/>
      <c r="M124" s="71"/>
      <c r="N124" s="71"/>
      <c r="O124" s="71"/>
      <c r="P124" s="71"/>
      <c r="Q124" s="284"/>
      <c r="S124" s="71"/>
      <c r="T124" s="71"/>
    </row>
    <row r="125" spans="1:20" x14ac:dyDescent="0.35">
      <c r="A125" s="71"/>
      <c r="B125" s="71"/>
      <c r="C125" s="71"/>
      <c r="D125" s="71"/>
      <c r="E125" s="71"/>
      <c r="F125" s="71"/>
      <c r="G125" s="71"/>
      <c r="H125" s="71"/>
      <c r="I125" s="71"/>
      <c r="J125" s="71"/>
      <c r="K125" s="71"/>
      <c r="L125" s="71"/>
      <c r="M125" s="71"/>
      <c r="N125" s="71"/>
      <c r="O125" s="71"/>
      <c r="P125" s="71"/>
      <c r="Q125" s="284"/>
      <c r="S125" s="71"/>
      <c r="T125" s="71"/>
    </row>
    <row r="126" spans="1:20" x14ac:dyDescent="0.35">
      <c r="A126" s="71"/>
      <c r="B126" s="71"/>
      <c r="C126" s="71"/>
      <c r="D126" s="71"/>
      <c r="E126" s="71"/>
      <c r="F126" s="71"/>
      <c r="G126" s="71"/>
      <c r="H126" s="71"/>
      <c r="I126" s="71"/>
      <c r="J126" s="71"/>
      <c r="K126" s="71"/>
      <c r="L126" s="71"/>
      <c r="M126" s="71"/>
      <c r="N126" s="71"/>
      <c r="O126" s="71"/>
      <c r="P126" s="71"/>
      <c r="Q126" s="284"/>
      <c r="S126" s="71"/>
      <c r="T126" s="71"/>
    </row>
    <row r="127" spans="1:20" x14ac:dyDescent="0.35">
      <c r="A127" s="71"/>
      <c r="B127" s="71"/>
      <c r="C127" s="71"/>
      <c r="D127" s="71"/>
      <c r="E127" s="71"/>
      <c r="F127" s="71"/>
      <c r="G127" s="71"/>
      <c r="H127" s="71"/>
      <c r="I127" s="71"/>
      <c r="J127" s="71"/>
      <c r="K127" s="71"/>
      <c r="L127" s="71"/>
      <c r="M127" s="71"/>
      <c r="N127" s="71"/>
      <c r="O127" s="71"/>
      <c r="P127" s="71"/>
      <c r="Q127" s="284"/>
      <c r="S127" s="71"/>
      <c r="T127" s="71"/>
    </row>
    <row r="128" spans="1:20" x14ac:dyDescent="0.35">
      <c r="A128" s="71"/>
      <c r="B128" s="71"/>
      <c r="C128" s="71"/>
      <c r="D128" s="71"/>
      <c r="E128" s="71"/>
      <c r="F128" s="71"/>
      <c r="G128" s="71"/>
      <c r="H128" s="71"/>
      <c r="I128" s="71"/>
      <c r="J128" s="71"/>
      <c r="K128" s="71"/>
      <c r="L128" s="71"/>
      <c r="M128" s="71"/>
      <c r="N128" s="71"/>
      <c r="O128" s="71"/>
      <c r="P128" s="71"/>
      <c r="Q128" s="284"/>
      <c r="S128" s="71"/>
      <c r="T128" s="71"/>
    </row>
    <row r="129" spans="1:20" x14ac:dyDescent="0.35">
      <c r="A129" s="71"/>
      <c r="B129" s="71"/>
      <c r="C129" s="71"/>
      <c r="D129" s="71"/>
      <c r="E129" s="71"/>
      <c r="F129" s="71"/>
      <c r="G129" s="71"/>
      <c r="H129" s="71"/>
      <c r="I129" s="71"/>
      <c r="J129" s="71"/>
      <c r="K129" s="71"/>
      <c r="L129" s="71"/>
      <c r="M129" s="71"/>
      <c r="N129" s="71"/>
      <c r="O129" s="71"/>
      <c r="P129" s="71"/>
      <c r="Q129" s="284"/>
      <c r="S129" s="71"/>
      <c r="T129" s="71"/>
    </row>
    <row r="130" spans="1:20" x14ac:dyDescent="0.35">
      <c r="A130" s="71"/>
      <c r="B130" s="71"/>
      <c r="C130" s="71"/>
      <c r="D130" s="71"/>
      <c r="E130" s="71"/>
      <c r="F130" s="71"/>
      <c r="G130" s="71"/>
      <c r="H130" s="71"/>
      <c r="I130" s="71"/>
      <c r="J130" s="71"/>
      <c r="K130" s="71"/>
      <c r="L130" s="71"/>
      <c r="M130" s="71"/>
      <c r="N130" s="71"/>
      <c r="O130" s="71"/>
      <c r="P130" s="71"/>
      <c r="Q130" s="284"/>
      <c r="S130" s="71"/>
      <c r="T130" s="71"/>
    </row>
    <row r="131" spans="1:20" x14ac:dyDescent="0.35">
      <c r="A131" s="71"/>
      <c r="B131" s="71"/>
      <c r="C131" s="71"/>
      <c r="D131" s="71"/>
      <c r="E131" s="71"/>
      <c r="F131" s="71"/>
      <c r="G131" s="71"/>
      <c r="H131" s="71"/>
      <c r="I131" s="71"/>
      <c r="J131" s="71"/>
      <c r="K131" s="71"/>
      <c r="L131" s="71"/>
      <c r="M131" s="71"/>
      <c r="N131" s="71"/>
      <c r="O131" s="71"/>
      <c r="P131" s="71"/>
      <c r="Q131" s="284"/>
      <c r="S131" s="71"/>
      <c r="T131" s="71"/>
    </row>
    <row r="132" spans="1:20" x14ac:dyDescent="0.35">
      <c r="A132" s="71"/>
      <c r="B132" s="71"/>
      <c r="C132" s="71"/>
      <c r="D132" s="71"/>
      <c r="E132" s="71"/>
      <c r="F132" s="71"/>
      <c r="G132" s="71"/>
      <c r="H132" s="71"/>
      <c r="I132" s="71"/>
      <c r="J132" s="71"/>
      <c r="K132" s="71"/>
      <c r="L132" s="71"/>
      <c r="M132" s="71"/>
      <c r="N132" s="71"/>
      <c r="O132" s="71"/>
      <c r="P132" s="71"/>
      <c r="Q132" s="284"/>
      <c r="S132" s="71"/>
      <c r="T132" s="71"/>
    </row>
    <row r="133" spans="1:20" x14ac:dyDescent="0.35">
      <c r="A133" s="71"/>
      <c r="B133" s="71"/>
      <c r="C133" s="71"/>
      <c r="D133" s="71"/>
      <c r="E133" s="71"/>
      <c r="F133" s="71"/>
      <c r="G133" s="71"/>
      <c r="H133" s="71"/>
      <c r="I133" s="71"/>
      <c r="J133" s="71"/>
      <c r="K133" s="71"/>
      <c r="L133" s="71"/>
      <c r="M133" s="71"/>
      <c r="N133" s="71"/>
      <c r="O133" s="71"/>
      <c r="P133" s="71"/>
      <c r="Q133" s="284"/>
      <c r="S133" s="71"/>
      <c r="T133" s="71"/>
    </row>
    <row r="134" spans="1:20" x14ac:dyDescent="0.35">
      <c r="A134" s="71"/>
      <c r="B134" s="71"/>
      <c r="C134" s="71"/>
      <c r="D134" s="71"/>
      <c r="E134" s="71"/>
      <c r="F134" s="71"/>
      <c r="G134" s="71"/>
      <c r="H134" s="71"/>
      <c r="I134" s="71"/>
      <c r="J134" s="71"/>
      <c r="K134" s="71"/>
      <c r="L134" s="71"/>
      <c r="M134" s="71"/>
      <c r="N134" s="71"/>
      <c r="O134" s="71"/>
      <c r="P134" s="71"/>
      <c r="Q134" s="284"/>
      <c r="S134" s="71"/>
      <c r="T134" s="71"/>
    </row>
    <row r="135" spans="1:20" x14ac:dyDescent="0.35">
      <c r="A135" s="71"/>
      <c r="B135" s="71"/>
      <c r="C135" s="71"/>
      <c r="D135" s="71"/>
      <c r="E135" s="71"/>
      <c r="F135" s="71"/>
      <c r="G135" s="71"/>
      <c r="H135" s="71"/>
      <c r="I135" s="71"/>
      <c r="J135" s="71"/>
      <c r="K135" s="71"/>
      <c r="L135" s="71"/>
      <c r="M135" s="71"/>
      <c r="N135" s="71"/>
      <c r="O135" s="71"/>
      <c r="P135" s="71"/>
      <c r="Q135" s="284"/>
      <c r="S135" s="71"/>
      <c r="T135" s="71"/>
    </row>
    <row r="136" spans="1:20" x14ac:dyDescent="0.35">
      <c r="A136" s="71"/>
      <c r="B136" s="71"/>
      <c r="C136" s="71"/>
      <c r="D136" s="71"/>
      <c r="E136" s="71"/>
      <c r="F136" s="71"/>
      <c r="G136" s="71"/>
      <c r="H136" s="71"/>
      <c r="I136" s="71"/>
      <c r="J136" s="71"/>
      <c r="K136" s="71"/>
      <c r="L136" s="71"/>
      <c r="M136" s="71"/>
      <c r="N136" s="71"/>
      <c r="O136" s="71"/>
      <c r="P136" s="71"/>
      <c r="Q136" s="284"/>
      <c r="S136" s="71"/>
      <c r="T136" s="71"/>
    </row>
    <row r="137" spans="1:20" x14ac:dyDescent="0.35">
      <c r="A137" s="71"/>
      <c r="B137" s="71"/>
      <c r="C137" s="71"/>
      <c r="D137" s="71"/>
      <c r="E137" s="71"/>
      <c r="F137" s="71"/>
      <c r="G137" s="71"/>
      <c r="H137" s="71"/>
      <c r="I137" s="71"/>
      <c r="J137" s="71"/>
      <c r="K137" s="71"/>
      <c r="L137" s="71"/>
      <c r="M137" s="71"/>
      <c r="N137" s="71"/>
      <c r="O137" s="71"/>
      <c r="P137" s="71"/>
      <c r="Q137" s="284"/>
      <c r="S137" s="71"/>
      <c r="T137" s="71"/>
    </row>
    <row r="138" spans="1:20" x14ac:dyDescent="0.35">
      <c r="A138" s="71"/>
      <c r="B138" s="71"/>
      <c r="C138" s="71"/>
      <c r="D138" s="71"/>
      <c r="E138" s="71"/>
      <c r="F138" s="71"/>
      <c r="G138" s="71"/>
      <c r="H138" s="71"/>
      <c r="I138" s="71"/>
      <c r="J138" s="71"/>
      <c r="K138" s="71"/>
      <c r="L138" s="71"/>
      <c r="M138" s="71"/>
      <c r="N138" s="71"/>
      <c r="O138" s="71"/>
      <c r="P138" s="71"/>
      <c r="Q138" s="284"/>
      <c r="S138" s="71"/>
      <c r="T138" s="71"/>
    </row>
    <row r="139" spans="1:20" x14ac:dyDescent="0.35">
      <c r="A139" s="71"/>
      <c r="B139" s="71"/>
      <c r="C139" s="71"/>
      <c r="D139" s="71"/>
      <c r="E139" s="71"/>
      <c r="F139" s="71"/>
      <c r="G139" s="71"/>
      <c r="H139" s="71"/>
      <c r="I139" s="71"/>
      <c r="J139" s="71"/>
      <c r="K139" s="71"/>
      <c r="L139" s="71"/>
      <c r="M139" s="71"/>
      <c r="N139" s="71"/>
      <c r="O139" s="71"/>
      <c r="P139" s="71"/>
      <c r="Q139" s="284"/>
      <c r="S139" s="71"/>
      <c r="T139" s="71"/>
    </row>
    <row r="140" spans="1:20" x14ac:dyDescent="0.35">
      <c r="A140" s="71"/>
      <c r="B140" s="71"/>
      <c r="C140" s="71"/>
      <c r="D140" s="71"/>
      <c r="E140" s="71"/>
      <c r="F140" s="71"/>
      <c r="G140" s="71"/>
      <c r="H140" s="71"/>
      <c r="I140" s="71"/>
      <c r="J140" s="71"/>
      <c r="K140" s="71"/>
      <c r="L140" s="71"/>
      <c r="M140" s="71"/>
      <c r="N140" s="71"/>
      <c r="O140" s="71"/>
      <c r="P140" s="71"/>
      <c r="Q140" s="284"/>
      <c r="S140" s="71"/>
      <c r="T140" s="71"/>
    </row>
    <row r="141" spans="1:20" x14ac:dyDescent="0.35">
      <c r="A141" s="71"/>
      <c r="B141" s="71"/>
      <c r="C141" s="71"/>
      <c r="D141" s="71"/>
      <c r="E141" s="71"/>
      <c r="F141" s="71"/>
      <c r="G141" s="71"/>
      <c r="H141" s="71"/>
      <c r="I141" s="71"/>
      <c r="J141" s="71"/>
      <c r="K141" s="71"/>
      <c r="L141" s="71"/>
      <c r="M141" s="71"/>
      <c r="N141" s="71"/>
      <c r="O141" s="71"/>
      <c r="P141" s="71"/>
      <c r="Q141" s="284"/>
      <c r="S141" s="71"/>
      <c r="T141" s="71"/>
    </row>
    <row r="142" spans="1:20" x14ac:dyDescent="0.35">
      <c r="A142" s="71"/>
      <c r="B142" s="71"/>
      <c r="C142" s="71"/>
      <c r="D142" s="71"/>
      <c r="E142" s="71"/>
      <c r="F142" s="71"/>
      <c r="G142" s="71"/>
      <c r="H142" s="71"/>
      <c r="I142" s="71"/>
      <c r="J142" s="71"/>
      <c r="K142" s="71"/>
      <c r="L142" s="71"/>
      <c r="M142" s="71"/>
      <c r="N142" s="71"/>
      <c r="O142" s="71"/>
      <c r="P142" s="71"/>
      <c r="Q142" s="284"/>
      <c r="S142" s="71"/>
      <c r="T142" s="71"/>
    </row>
    <row r="143" spans="1:20" x14ac:dyDescent="0.35">
      <c r="A143" s="71"/>
      <c r="B143" s="71"/>
      <c r="C143" s="71"/>
      <c r="D143" s="71"/>
      <c r="E143" s="71"/>
      <c r="F143" s="71"/>
      <c r="G143" s="71"/>
      <c r="H143" s="71"/>
      <c r="I143" s="71"/>
      <c r="J143" s="71"/>
      <c r="K143" s="71"/>
      <c r="L143" s="71"/>
      <c r="M143" s="71"/>
      <c r="N143" s="71"/>
      <c r="O143" s="71"/>
      <c r="P143" s="71"/>
      <c r="Q143" s="284"/>
      <c r="S143" s="71"/>
      <c r="T143" s="71"/>
    </row>
    <row r="144" spans="1:20" x14ac:dyDescent="0.35">
      <c r="A144" s="71"/>
      <c r="B144" s="71"/>
      <c r="C144" s="71"/>
      <c r="D144" s="71"/>
      <c r="E144" s="71"/>
      <c r="F144" s="71"/>
      <c r="G144" s="71"/>
      <c r="H144" s="71"/>
      <c r="I144" s="71"/>
      <c r="J144" s="71"/>
      <c r="K144" s="71"/>
      <c r="L144" s="71"/>
      <c r="M144" s="71"/>
      <c r="N144" s="71"/>
      <c r="O144" s="71"/>
      <c r="P144" s="71"/>
      <c r="Q144" s="284"/>
      <c r="S144" s="71"/>
      <c r="T144" s="71"/>
    </row>
    <row r="145" spans="1:20" x14ac:dyDescent="0.35">
      <c r="A145" s="71"/>
      <c r="B145" s="71"/>
      <c r="C145" s="71"/>
      <c r="D145" s="71"/>
      <c r="E145" s="71"/>
      <c r="F145" s="71"/>
      <c r="G145" s="71"/>
      <c r="H145" s="71"/>
      <c r="I145" s="71"/>
      <c r="J145" s="71"/>
      <c r="K145" s="71"/>
      <c r="L145" s="71"/>
      <c r="M145" s="71"/>
      <c r="N145" s="71"/>
      <c r="O145" s="71"/>
      <c r="P145" s="71"/>
      <c r="Q145" s="284"/>
      <c r="S145" s="71"/>
      <c r="T145" s="71"/>
    </row>
    <row r="146" spans="1:20" x14ac:dyDescent="0.35">
      <c r="A146" s="71"/>
      <c r="B146" s="71"/>
      <c r="C146" s="71"/>
      <c r="D146" s="71"/>
      <c r="E146" s="71"/>
      <c r="F146" s="71"/>
      <c r="G146" s="71"/>
      <c r="H146" s="71"/>
      <c r="I146" s="71"/>
      <c r="J146" s="71"/>
      <c r="K146" s="71"/>
      <c r="L146" s="71"/>
      <c r="M146" s="71"/>
      <c r="N146" s="71"/>
      <c r="O146" s="71"/>
      <c r="P146" s="71"/>
      <c r="Q146" s="284"/>
      <c r="S146" s="71"/>
      <c r="T146" s="71"/>
    </row>
    <row r="147" spans="1:20" x14ac:dyDescent="0.35">
      <c r="A147" s="71"/>
      <c r="B147" s="71"/>
      <c r="C147" s="71"/>
      <c r="D147" s="71"/>
      <c r="E147" s="71"/>
      <c r="F147" s="71"/>
      <c r="G147" s="71"/>
      <c r="H147" s="71"/>
      <c r="I147" s="71"/>
      <c r="J147" s="71"/>
      <c r="K147" s="71"/>
      <c r="L147" s="71"/>
      <c r="M147" s="71"/>
      <c r="N147" s="71"/>
      <c r="O147" s="71"/>
      <c r="P147" s="71"/>
      <c r="Q147" s="284"/>
      <c r="S147" s="71"/>
      <c r="T147" s="71"/>
    </row>
    <row r="148" spans="1:20" x14ac:dyDescent="0.35">
      <c r="A148" s="71"/>
      <c r="B148" s="71"/>
      <c r="C148" s="71"/>
      <c r="D148" s="71"/>
      <c r="E148" s="71"/>
      <c r="F148" s="71"/>
      <c r="G148" s="71"/>
      <c r="H148" s="71"/>
      <c r="I148" s="71"/>
      <c r="J148" s="71"/>
      <c r="K148" s="71"/>
      <c r="L148" s="71"/>
      <c r="M148" s="71"/>
      <c r="N148" s="71"/>
      <c r="O148" s="71"/>
      <c r="P148" s="71"/>
      <c r="Q148" s="284"/>
      <c r="S148" s="71"/>
      <c r="T148" s="71"/>
    </row>
    <row r="149" spans="1:20" x14ac:dyDescent="0.35">
      <c r="A149" s="71"/>
      <c r="B149" s="71"/>
      <c r="C149" s="71"/>
      <c r="D149" s="71"/>
      <c r="E149" s="71"/>
      <c r="F149" s="71"/>
      <c r="G149" s="71"/>
      <c r="H149" s="71"/>
      <c r="I149" s="71"/>
      <c r="J149" s="71"/>
      <c r="K149" s="71"/>
      <c r="L149" s="71"/>
      <c r="M149" s="71"/>
      <c r="N149" s="71"/>
      <c r="O149" s="71"/>
      <c r="P149" s="71"/>
      <c r="Q149" s="284"/>
      <c r="S149" s="71"/>
      <c r="T149" s="71"/>
    </row>
    <row r="150" spans="1:20" x14ac:dyDescent="0.35">
      <c r="A150" s="71"/>
      <c r="B150" s="71"/>
      <c r="C150" s="71"/>
      <c r="D150" s="71"/>
      <c r="E150" s="71"/>
      <c r="F150" s="71"/>
      <c r="G150" s="71"/>
      <c r="H150" s="71"/>
      <c r="I150" s="71"/>
      <c r="J150" s="71"/>
      <c r="K150" s="71"/>
      <c r="L150" s="71"/>
      <c r="M150" s="71"/>
      <c r="N150" s="71"/>
      <c r="O150" s="71"/>
      <c r="P150" s="71"/>
      <c r="Q150" s="284"/>
      <c r="S150" s="71"/>
      <c r="T150" s="71"/>
    </row>
    <row r="151" spans="1:20" x14ac:dyDescent="0.35">
      <c r="A151" s="71"/>
      <c r="B151" s="71"/>
      <c r="C151" s="71"/>
      <c r="D151" s="71"/>
      <c r="E151" s="71"/>
      <c r="F151" s="71"/>
      <c r="G151" s="71"/>
      <c r="H151" s="71"/>
      <c r="I151" s="71"/>
      <c r="J151" s="71"/>
      <c r="K151" s="71"/>
      <c r="L151" s="71"/>
      <c r="M151" s="71"/>
      <c r="N151" s="71"/>
      <c r="O151" s="71"/>
      <c r="P151" s="71"/>
      <c r="Q151" s="284"/>
      <c r="S151" s="71"/>
      <c r="T151" s="71"/>
    </row>
    <row r="152" spans="1:20" x14ac:dyDescent="0.35">
      <c r="A152" s="71"/>
      <c r="B152" s="71"/>
      <c r="C152" s="71"/>
      <c r="D152" s="71"/>
      <c r="E152" s="71"/>
      <c r="F152" s="71"/>
      <c r="G152" s="71"/>
      <c r="H152" s="71"/>
      <c r="I152" s="71"/>
      <c r="J152" s="71"/>
      <c r="K152" s="71"/>
      <c r="L152" s="71"/>
      <c r="M152" s="71"/>
      <c r="N152" s="71"/>
      <c r="O152" s="71"/>
      <c r="P152" s="71"/>
      <c r="Q152" s="284"/>
      <c r="S152" s="71"/>
      <c r="T152" s="71"/>
    </row>
    <row r="153" spans="1:20" x14ac:dyDescent="0.35">
      <c r="A153" s="71"/>
      <c r="B153" s="71"/>
      <c r="C153" s="71"/>
      <c r="D153" s="71"/>
      <c r="E153" s="71"/>
      <c r="F153" s="71"/>
      <c r="G153" s="71"/>
      <c r="H153" s="71"/>
      <c r="I153" s="71"/>
      <c r="J153" s="71"/>
      <c r="K153" s="71"/>
      <c r="L153" s="71"/>
      <c r="M153" s="71"/>
      <c r="N153" s="71"/>
      <c r="O153" s="71"/>
      <c r="P153" s="71"/>
      <c r="Q153" s="284"/>
      <c r="S153" s="71"/>
      <c r="T153" s="71"/>
    </row>
    <row r="154" spans="1:20" x14ac:dyDescent="0.35">
      <c r="A154" s="71"/>
      <c r="B154" s="71"/>
      <c r="C154" s="71"/>
      <c r="D154" s="71"/>
      <c r="E154" s="71"/>
      <c r="F154" s="71"/>
      <c r="G154" s="71"/>
      <c r="H154" s="71"/>
      <c r="I154" s="71"/>
      <c r="J154" s="71"/>
      <c r="K154" s="71"/>
      <c r="L154" s="71"/>
      <c r="M154" s="71"/>
      <c r="N154" s="71"/>
      <c r="O154" s="71"/>
      <c r="P154" s="71"/>
      <c r="Q154" s="284"/>
      <c r="S154" s="71"/>
      <c r="T154" s="71"/>
    </row>
    <row r="155" spans="1:20" x14ac:dyDescent="0.35">
      <c r="A155" s="71"/>
      <c r="B155" s="71"/>
      <c r="C155" s="71"/>
      <c r="D155" s="71"/>
      <c r="E155" s="71"/>
      <c r="F155" s="71"/>
      <c r="G155" s="71"/>
      <c r="H155" s="71"/>
      <c r="I155" s="71"/>
      <c r="J155" s="71"/>
      <c r="K155" s="71"/>
      <c r="L155" s="71"/>
      <c r="M155" s="71"/>
      <c r="N155" s="71"/>
      <c r="O155" s="71"/>
      <c r="P155" s="71"/>
      <c r="Q155" s="284"/>
      <c r="S155" s="71"/>
      <c r="T155" s="71"/>
    </row>
    <row r="156" spans="1:20" x14ac:dyDescent="0.35">
      <c r="A156" s="71"/>
      <c r="B156" s="71"/>
      <c r="C156" s="71"/>
      <c r="D156" s="71"/>
      <c r="E156" s="71"/>
      <c r="F156" s="71"/>
      <c r="G156" s="71"/>
      <c r="H156" s="71"/>
      <c r="I156" s="71"/>
      <c r="J156" s="71"/>
      <c r="K156" s="71"/>
      <c r="L156" s="71"/>
      <c r="M156" s="71"/>
      <c r="N156" s="71"/>
      <c r="O156" s="71"/>
      <c r="P156" s="71"/>
      <c r="Q156" s="284"/>
      <c r="S156" s="71"/>
      <c r="T156" s="71"/>
    </row>
    <row r="157" spans="1:20" x14ac:dyDescent="0.35">
      <c r="A157" s="71"/>
      <c r="B157" s="71"/>
      <c r="C157" s="71"/>
      <c r="D157" s="71"/>
      <c r="E157" s="71"/>
      <c r="F157" s="71"/>
      <c r="G157" s="71"/>
      <c r="H157" s="71"/>
      <c r="I157" s="71"/>
      <c r="J157" s="71"/>
      <c r="K157" s="71"/>
      <c r="L157" s="71"/>
      <c r="M157" s="71"/>
      <c r="N157" s="71"/>
      <c r="O157" s="71"/>
      <c r="P157" s="71"/>
      <c r="Q157" s="284"/>
      <c r="S157" s="71"/>
      <c r="T157" s="71"/>
    </row>
    <row r="158" spans="1:20" x14ac:dyDescent="0.35">
      <c r="A158" s="71"/>
      <c r="B158" s="71"/>
      <c r="C158" s="71"/>
      <c r="D158" s="71"/>
      <c r="E158" s="71"/>
      <c r="F158" s="71"/>
      <c r="G158" s="71"/>
      <c r="H158" s="71"/>
      <c r="I158" s="71"/>
      <c r="J158" s="71"/>
      <c r="K158" s="71"/>
      <c r="L158" s="71"/>
      <c r="M158" s="71"/>
      <c r="N158" s="71"/>
      <c r="O158" s="71"/>
      <c r="P158" s="71"/>
      <c r="Q158" s="284"/>
      <c r="S158" s="71"/>
      <c r="T158" s="71"/>
    </row>
    <row r="159" spans="1:20" x14ac:dyDescent="0.35">
      <c r="A159" s="71"/>
      <c r="B159" s="71"/>
      <c r="C159" s="71"/>
      <c r="D159" s="71"/>
      <c r="E159" s="71"/>
      <c r="F159" s="71"/>
      <c r="G159" s="71"/>
      <c r="H159" s="71"/>
      <c r="I159" s="71"/>
      <c r="J159" s="71"/>
      <c r="K159" s="71"/>
      <c r="L159" s="71"/>
      <c r="M159" s="71"/>
      <c r="N159" s="71"/>
      <c r="O159" s="71"/>
      <c r="P159" s="71"/>
      <c r="Q159" s="284"/>
      <c r="S159" s="71"/>
      <c r="T159" s="71"/>
    </row>
    <row r="160" spans="1:20" x14ac:dyDescent="0.35">
      <c r="A160" s="71"/>
      <c r="B160" s="71"/>
      <c r="C160" s="71"/>
      <c r="D160" s="71"/>
      <c r="E160" s="71"/>
      <c r="F160" s="71"/>
      <c r="G160" s="71"/>
      <c r="H160" s="71"/>
      <c r="I160" s="71"/>
      <c r="J160" s="71"/>
      <c r="K160" s="71"/>
      <c r="L160" s="71"/>
      <c r="M160" s="71"/>
      <c r="N160" s="71"/>
      <c r="O160" s="71"/>
      <c r="P160" s="71"/>
      <c r="Q160" s="284"/>
      <c r="S160" s="71"/>
      <c r="T160" s="71"/>
    </row>
    <row r="161" spans="1:20" x14ac:dyDescent="0.35">
      <c r="A161" s="71"/>
      <c r="B161" s="71"/>
      <c r="C161" s="71"/>
      <c r="D161" s="71"/>
      <c r="E161" s="71"/>
      <c r="F161" s="71"/>
      <c r="G161" s="71"/>
      <c r="H161" s="71"/>
      <c r="I161" s="71"/>
      <c r="J161" s="71"/>
      <c r="K161" s="71"/>
      <c r="L161" s="71"/>
      <c r="M161" s="71"/>
      <c r="N161" s="71"/>
      <c r="O161" s="71"/>
      <c r="P161" s="71"/>
      <c r="Q161" s="284"/>
      <c r="S161" s="71"/>
      <c r="T161" s="71"/>
    </row>
    <row r="162" spans="1:20" x14ac:dyDescent="0.35">
      <c r="A162" s="71"/>
      <c r="B162" s="71"/>
      <c r="C162" s="71"/>
      <c r="D162" s="71"/>
      <c r="E162" s="71"/>
      <c r="F162" s="71"/>
      <c r="G162" s="71"/>
      <c r="H162" s="71"/>
      <c r="I162" s="71"/>
      <c r="J162" s="71"/>
      <c r="K162" s="71"/>
      <c r="L162" s="71"/>
      <c r="M162" s="71"/>
      <c r="N162" s="71"/>
      <c r="O162" s="71"/>
      <c r="P162" s="71"/>
      <c r="Q162" s="284"/>
      <c r="S162" s="71"/>
      <c r="T162" s="71"/>
    </row>
    <row r="163" spans="1:20" x14ac:dyDescent="0.35">
      <c r="A163" s="71"/>
      <c r="B163" s="71"/>
      <c r="C163" s="71"/>
      <c r="D163" s="71"/>
      <c r="E163" s="71"/>
      <c r="F163" s="71"/>
      <c r="G163" s="71"/>
      <c r="H163" s="71"/>
      <c r="I163" s="71"/>
      <c r="J163" s="71"/>
      <c r="K163" s="71"/>
      <c r="L163" s="71"/>
      <c r="M163" s="71"/>
      <c r="N163" s="71"/>
      <c r="O163" s="71"/>
      <c r="P163" s="71"/>
      <c r="Q163" s="284"/>
      <c r="S163" s="71"/>
      <c r="T163" s="71"/>
    </row>
    <row r="164" spans="1:20" x14ac:dyDescent="0.35">
      <c r="A164" s="71"/>
      <c r="B164" s="71"/>
      <c r="C164" s="71"/>
      <c r="D164" s="71"/>
      <c r="E164" s="71"/>
      <c r="F164" s="71"/>
      <c r="G164" s="71"/>
      <c r="H164" s="71"/>
      <c r="I164" s="71"/>
      <c r="J164" s="71"/>
      <c r="K164" s="71"/>
      <c r="L164" s="71"/>
      <c r="M164" s="71"/>
      <c r="N164" s="71"/>
      <c r="O164" s="71"/>
      <c r="P164" s="71"/>
      <c r="Q164" s="284"/>
      <c r="S164" s="71"/>
      <c r="T164" s="71"/>
    </row>
    <row r="165" spans="1:20" x14ac:dyDescent="0.35">
      <c r="A165" s="71"/>
      <c r="B165" s="71"/>
      <c r="C165" s="71"/>
      <c r="D165" s="71"/>
      <c r="E165" s="71"/>
      <c r="F165" s="71"/>
      <c r="G165" s="71"/>
      <c r="H165" s="71"/>
      <c r="I165" s="71"/>
      <c r="J165" s="71"/>
      <c r="K165" s="71"/>
      <c r="L165" s="71"/>
      <c r="M165" s="71"/>
      <c r="N165" s="71"/>
      <c r="O165" s="71"/>
      <c r="P165" s="71"/>
      <c r="Q165" s="284"/>
      <c r="S165" s="71"/>
      <c r="T165" s="71"/>
    </row>
    <row r="166" spans="1:20" x14ac:dyDescent="0.35">
      <c r="A166" s="71"/>
      <c r="B166" s="71"/>
      <c r="C166" s="71"/>
      <c r="D166" s="71"/>
      <c r="E166" s="71"/>
      <c r="F166" s="71"/>
      <c r="G166" s="71"/>
      <c r="H166" s="71"/>
      <c r="I166" s="71"/>
      <c r="J166" s="71"/>
      <c r="K166" s="71"/>
      <c r="L166" s="71"/>
      <c r="M166" s="71"/>
      <c r="N166" s="71"/>
      <c r="O166" s="71"/>
      <c r="P166" s="71"/>
      <c r="Q166" s="284"/>
      <c r="S166" s="71"/>
      <c r="T166" s="71"/>
    </row>
    <row r="167" spans="1:20" x14ac:dyDescent="0.35">
      <c r="A167" s="71"/>
      <c r="B167" s="71"/>
      <c r="C167" s="71"/>
      <c r="D167" s="71"/>
      <c r="E167" s="71"/>
      <c r="F167" s="71"/>
      <c r="G167" s="71"/>
      <c r="H167" s="71"/>
      <c r="I167" s="71"/>
      <c r="J167" s="71"/>
      <c r="K167" s="71"/>
      <c r="L167" s="71"/>
      <c r="M167" s="71"/>
      <c r="N167" s="71"/>
      <c r="O167" s="71"/>
      <c r="P167" s="71"/>
      <c r="Q167" s="284"/>
      <c r="S167" s="71"/>
      <c r="T167" s="71"/>
    </row>
    <row r="168" spans="1:20" x14ac:dyDescent="0.35">
      <c r="A168" s="71"/>
      <c r="B168" s="71"/>
      <c r="C168" s="71"/>
      <c r="D168" s="71"/>
      <c r="E168" s="71"/>
      <c r="F168" s="71"/>
      <c r="G168" s="71"/>
      <c r="H168" s="71"/>
      <c r="I168" s="71"/>
      <c r="J168" s="71"/>
      <c r="K168" s="71"/>
      <c r="L168" s="71"/>
      <c r="M168" s="71"/>
      <c r="N168" s="71"/>
      <c r="O168" s="71"/>
      <c r="P168" s="71"/>
      <c r="Q168" s="284"/>
      <c r="S168" s="71"/>
      <c r="T168" s="71"/>
    </row>
    <row r="169" spans="1:20" x14ac:dyDescent="0.35">
      <c r="A169" s="71"/>
      <c r="B169" s="71"/>
      <c r="C169" s="71"/>
      <c r="D169" s="71"/>
      <c r="E169" s="71"/>
      <c r="F169" s="71"/>
      <c r="G169" s="71"/>
      <c r="H169" s="71"/>
      <c r="I169" s="71"/>
      <c r="J169" s="71"/>
      <c r="K169" s="71"/>
      <c r="L169" s="71"/>
      <c r="M169" s="71"/>
      <c r="N169" s="71"/>
      <c r="O169" s="71"/>
      <c r="P169" s="71"/>
      <c r="Q169" s="284"/>
      <c r="S169" s="71"/>
      <c r="T169" s="71"/>
    </row>
    <row r="170" spans="1:20" x14ac:dyDescent="0.35">
      <c r="A170" s="71"/>
      <c r="B170" s="71"/>
      <c r="C170" s="71"/>
      <c r="D170" s="71"/>
      <c r="E170" s="71"/>
      <c r="F170" s="71"/>
      <c r="G170" s="71"/>
      <c r="H170" s="71"/>
      <c r="I170" s="71"/>
      <c r="J170" s="71"/>
      <c r="K170" s="71"/>
      <c r="L170" s="71"/>
      <c r="M170" s="71"/>
      <c r="N170" s="71"/>
      <c r="O170" s="71"/>
      <c r="P170" s="71"/>
      <c r="Q170" s="284"/>
      <c r="S170" s="71"/>
      <c r="T170" s="71"/>
    </row>
    <row r="171" spans="1:20" x14ac:dyDescent="0.35">
      <c r="A171" s="71"/>
      <c r="B171" s="71"/>
      <c r="C171" s="71"/>
      <c r="D171" s="71"/>
      <c r="E171" s="71"/>
      <c r="F171" s="71"/>
      <c r="G171" s="71"/>
      <c r="H171" s="71"/>
      <c r="I171" s="71"/>
      <c r="J171" s="71"/>
      <c r="K171" s="71"/>
      <c r="L171" s="71"/>
      <c r="M171" s="71"/>
      <c r="N171" s="71"/>
      <c r="O171" s="71"/>
      <c r="P171" s="71"/>
      <c r="Q171" s="284"/>
      <c r="S171" s="71"/>
      <c r="T171" s="71"/>
    </row>
    <row r="172" spans="1:20" x14ac:dyDescent="0.35">
      <c r="A172" s="71"/>
      <c r="B172" s="71"/>
      <c r="C172" s="71"/>
      <c r="D172" s="71"/>
      <c r="E172" s="71"/>
      <c r="F172" s="71"/>
      <c r="G172" s="71"/>
      <c r="H172" s="71"/>
      <c r="I172" s="71"/>
      <c r="J172" s="71"/>
      <c r="K172" s="71"/>
      <c r="L172" s="71"/>
      <c r="M172" s="71"/>
      <c r="N172" s="71"/>
      <c r="O172" s="71"/>
      <c r="P172" s="71"/>
      <c r="Q172" s="284"/>
      <c r="S172" s="71"/>
      <c r="T172" s="71"/>
    </row>
    <row r="173" spans="1:20" x14ac:dyDescent="0.35">
      <c r="A173" s="71"/>
      <c r="B173" s="71"/>
      <c r="C173" s="71"/>
      <c r="D173" s="71"/>
      <c r="E173" s="71"/>
      <c r="F173" s="71"/>
      <c r="G173" s="71"/>
      <c r="H173" s="71"/>
      <c r="I173" s="71"/>
      <c r="J173" s="71"/>
      <c r="K173" s="71"/>
      <c r="L173" s="71"/>
      <c r="M173" s="71"/>
      <c r="N173" s="71"/>
      <c r="O173" s="71"/>
      <c r="P173" s="71"/>
      <c r="Q173" s="284"/>
      <c r="S173" s="71"/>
      <c r="T173" s="71"/>
    </row>
    <row r="174" spans="1:20" x14ac:dyDescent="0.35">
      <c r="A174" s="71"/>
      <c r="B174" s="71"/>
      <c r="C174" s="71"/>
      <c r="D174" s="71"/>
      <c r="E174" s="71"/>
      <c r="F174" s="71"/>
      <c r="G174" s="71"/>
      <c r="H174" s="71"/>
      <c r="I174" s="71"/>
      <c r="J174" s="71"/>
      <c r="K174" s="71"/>
      <c r="L174" s="71"/>
      <c r="M174" s="71"/>
      <c r="N174" s="71"/>
      <c r="O174" s="71"/>
      <c r="P174" s="71"/>
      <c r="Q174" s="284"/>
      <c r="S174" s="71"/>
      <c r="T174" s="71"/>
    </row>
    <row r="175" spans="1:20" x14ac:dyDescent="0.35">
      <c r="A175" s="71"/>
      <c r="B175" s="71"/>
      <c r="C175" s="71"/>
      <c r="D175" s="71"/>
      <c r="E175" s="71"/>
      <c r="F175" s="71"/>
      <c r="G175" s="71"/>
      <c r="H175" s="71"/>
      <c r="I175" s="71"/>
      <c r="J175" s="71"/>
      <c r="K175" s="71"/>
      <c r="L175" s="71"/>
      <c r="M175" s="71"/>
      <c r="N175" s="71"/>
      <c r="O175" s="71"/>
      <c r="P175" s="71"/>
      <c r="Q175" s="284"/>
      <c r="S175" s="71"/>
      <c r="T175" s="71"/>
    </row>
    <row r="176" spans="1:20" x14ac:dyDescent="0.35">
      <c r="A176" s="71"/>
      <c r="B176" s="71"/>
      <c r="C176" s="71"/>
      <c r="D176" s="71"/>
      <c r="E176" s="71"/>
      <c r="F176" s="71"/>
      <c r="G176" s="71"/>
      <c r="H176" s="71"/>
      <c r="I176" s="71"/>
      <c r="J176" s="71"/>
      <c r="K176" s="71"/>
      <c r="L176" s="71"/>
      <c r="M176" s="71"/>
      <c r="N176" s="71"/>
      <c r="O176" s="71"/>
      <c r="P176" s="71"/>
      <c r="Q176" s="284"/>
      <c r="S176" s="71"/>
      <c r="T176" s="71"/>
    </row>
    <row r="177" spans="1:20" x14ac:dyDescent="0.35">
      <c r="A177" s="71"/>
      <c r="B177" s="71"/>
      <c r="C177" s="71"/>
      <c r="D177" s="71"/>
      <c r="E177" s="71"/>
      <c r="F177" s="71"/>
      <c r="G177" s="71"/>
      <c r="H177" s="71"/>
      <c r="I177" s="71"/>
      <c r="J177" s="71"/>
      <c r="K177" s="71"/>
      <c r="L177" s="71"/>
      <c r="M177" s="71"/>
      <c r="N177" s="71"/>
      <c r="O177" s="71"/>
      <c r="P177" s="71"/>
      <c r="Q177" s="284"/>
      <c r="S177" s="71"/>
      <c r="T177" s="71"/>
    </row>
    <row r="178" spans="1:20" x14ac:dyDescent="0.35">
      <c r="A178" s="71"/>
      <c r="B178" s="71"/>
      <c r="C178" s="71"/>
      <c r="D178" s="71"/>
      <c r="E178" s="71"/>
      <c r="F178" s="71"/>
      <c r="G178" s="71"/>
      <c r="H178" s="71"/>
      <c r="I178" s="71"/>
      <c r="J178" s="71"/>
      <c r="K178" s="71"/>
      <c r="L178" s="71"/>
      <c r="M178" s="71"/>
      <c r="N178" s="71"/>
      <c r="O178" s="71"/>
      <c r="P178" s="71"/>
      <c r="Q178" s="284"/>
      <c r="S178" s="71"/>
      <c r="T178" s="71"/>
    </row>
    <row r="179" spans="1:20" x14ac:dyDescent="0.35">
      <c r="A179" s="71"/>
      <c r="B179" s="71"/>
      <c r="C179" s="71"/>
      <c r="D179" s="71"/>
      <c r="E179" s="71"/>
      <c r="F179" s="71"/>
      <c r="G179" s="71"/>
      <c r="H179" s="71"/>
      <c r="I179" s="71"/>
      <c r="J179" s="71"/>
      <c r="K179" s="71"/>
      <c r="L179" s="71"/>
      <c r="M179" s="71"/>
      <c r="N179" s="71"/>
      <c r="O179" s="71"/>
      <c r="P179" s="71"/>
      <c r="Q179" s="284"/>
      <c r="S179" s="71"/>
      <c r="T179" s="71"/>
    </row>
    <row r="180" spans="1:20" x14ac:dyDescent="0.35">
      <c r="A180" s="71"/>
      <c r="B180" s="71"/>
      <c r="C180" s="71"/>
      <c r="D180" s="71"/>
      <c r="E180" s="71"/>
      <c r="F180" s="71"/>
      <c r="G180" s="71"/>
      <c r="H180" s="71"/>
      <c r="I180" s="71"/>
      <c r="J180" s="71"/>
      <c r="K180" s="71"/>
      <c r="L180" s="71"/>
      <c r="M180" s="71"/>
      <c r="N180" s="71"/>
      <c r="O180" s="71"/>
      <c r="P180" s="71"/>
      <c r="Q180" s="284"/>
      <c r="S180" s="71"/>
      <c r="T180" s="71"/>
    </row>
    <row r="181" spans="1:20" x14ac:dyDescent="0.35">
      <c r="A181" s="71"/>
      <c r="B181" s="71"/>
      <c r="C181" s="71"/>
      <c r="D181" s="71"/>
      <c r="E181" s="71"/>
      <c r="F181" s="71"/>
      <c r="G181" s="71"/>
      <c r="H181" s="71"/>
      <c r="I181" s="71"/>
      <c r="J181" s="71"/>
      <c r="K181" s="71"/>
      <c r="L181" s="71"/>
      <c r="M181" s="71"/>
      <c r="N181" s="71"/>
      <c r="O181" s="71"/>
      <c r="P181" s="71"/>
      <c r="Q181" s="284"/>
      <c r="S181" s="71"/>
      <c r="T181" s="71"/>
    </row>
    <row r="182" spans="1:20" x14ac:dyDescent="0.35">
      <c r="A182" s="71"/>
      <c r="B182" s="71"/>
      <c r="C182" s="71"/>
      <c r="D182" s="71"/>
      <c r="E182" s="71"/>
      <c r="F182" s="71"/>
      <c r="G182" s="71"/>
      <c r="H182" s="71"/>
      <c r="I182" s="71"/>
      <c r="J182" s="71"/>
      <c r="K182" s="71"/>
      <c r="L182" s="71"/>
      <c r="M182" s="71"/>
      <c r="N182" s="71"/>
      <c r="O182" s="71"/>
      <c r="P182" s="71"/>
      <c r="Q182" s="284"/>
      <c r="S182" s="71"/>
      <c r="T182" s="71"/>
    </row>
    <row r="183" spans="1:20" x14ac:dyDescent="0.35">
      <c r="A183" s="71"/>
      <c r="B183" s="71"/>
      <c r="C183" s="71"/>
      <c r="D183" s="71"/>
      <c r="E183" s="71"/>
      <c r="F183" s="71"/>
      <c r="G183" s="71"/>
      <c r="H183" s="71"/>
      <c r="I183" s="71"/>
      <c r="J183" s="71"/>
      <c r="K183" s="71"/>
      <c r="L183" s="71"/>
      <c r="M183" s="71"/>
      <c r="N183" s="71"/>
      <c r="O183" s="71"/>
      <c r="P183" s="71"/>
      <c r="Q183" s="284"/>
      <c r="S183" s="71"/>
      <c r="T183" s="71"/>
    </row>
    <row r="184" spans="1:20" x14ac:dyDescent="0.35">
      <c r="A184" s="71"/>
      <c r="B184" s="71"/>
      <c r="C184" s="71"/>
      <c r="D184" s="71"/>
      <c r="E184" s="71"/>
      <c r="F184" s="71"/>
      <c r="G184" s="71"/>
      <c r="H184" s="71"/>
      <c r="I184" s="71"/>
      <c r="J184" s="71"/>
      <c r="K184" s="71"/>
      <c r="L184" s="71"/>
      <c r="M184" s="71"/>
      <c r="N184" s="71"/>
      <c r="O184" s="71"/>
      <c r="P184" s="71"/>
      <c r="Q184" s="284"/>
      <c r="S184" s="71"/>
      <c r="T184" s="71"/>
    </row>
    <row r="185" spans="1:20" x14ac:dyDescent="0.35">
      <c r="A185" s="71"/>
      <c r="B185" s="71"/>
      <c r="C185" s="71"/>
      <c r="D185" s="71"/>
      <c r="E185" s="71"/>
      <c r="F185" s="71"/>
      <c r="G185" s="71"/>
      <c r="H185" s="71"/>
      <c r="I185" s="71"/>
      <c r="J185" s="71"/>
      <c r="K185" s="71"/>
      <c r="L185" s="71"/>
      <c r="M185" s="71"/>
      <c r="N185" s="71"/>
      <c r="O185" s="71"/>
      <c r="P185" s="71"/>
      <c r="Q185" s="284"/>
      <c r="S185" s="71"/>
      <c r="T185" s="71"/>
    </row>
    <row r="186" spans="1:20" x14ac:dyDescent="0.35">
      <c r="A186" s="71"/>
      <c r="B186" s="71"/>
      <c r="C186" s="71"/>
      <c r="D186" s="71"/>
      <c r="E186" s="71"/>
      <c r="F186" s="71"/>
      <c r="G186" s="71"/>
      <c r="H186" s="71"/>
      <c r="I186" s="71"/>
      <c r="J186" s="71"/>
      <c r="K186" s="71"/>
      <c r="L186" s="71"/>
      <c r="M186" s="71"/>
      <c r="N186" s="71"/>
      <c r="O186" s="71"/>
      <c r="P186" s="71"/>
      <c r="Q186" s="284"/>
      <c r="S186" s="71"/>
      <c r="T186" s="71"/>
    </row>
    <row r="187" spans="1:20" x14ac:dyDescent="0.35">
      <c r="A187" s="71"/>
      <c r="B187" s="71"/>
      <c r="C187" s="71"/>
      <c r="D187" s="71"/>
      <c r="E187" s="71"/>
      <c r="F187" s="71"/>
      <c r="G187" s="71"/>
      <c r="H187" s="71"/>
      <c r="I187" s="71"/>
      <c r="J187" s="71"/>
      <c r="K187" s="71"/>
      <c r="L187" s="71"/>
      <c r="M187" s="71"/>
      <c r="N187" s="71"/>
      <c r="O187" s="71"/>
      <c r="P187" s="71"/>
      <c r="Q187" s="284"/>
      <c r="S187" s="71"/>
      <c r="T187" s="71"/>
    </row>
    <row r="188" spans="1:20" x14ac:dyDescent="0.35">
      <c r="A188" s="71"/>
      <c r="B188" s="71"/>
      <c r="C188" s="71"/>
      <c r="D188" s="71"/>
      <c r="E188" s="71"/>
      <c r="F188" s="71"/>
      <c r="G188" s="71"/>
      <c r="H188" s="71"/>
      <c r="I188" s="71"/>
      <c r="J188" s="71"/>
      <c r="K188" s="71"/>
      <c r="L188" s="71"/>
      <c r="M188" s="71"/>
      <c r="N188" s="71"/>
      <c r="O188" s="71"/>
      <c r="P188" s="71"/>
      <c r="Q188" s="284"/>
      <c r="S188" s="71"/>
      <c r="T188" s="71"/>
    </row>
    <row r="189" spans="1:20" x14ac:dyDescent="0.35">
      <c r="A189" s="71"/>
      <c r="B189" s="71"/>
      <c r="C189" s="71"/>
      <c r="D189" s="71"/>
      <c r="E189" s="71"/>
      <c r="F189" s="71"/>
      <c r="G189" s="71"/>
      <c r="H189" s="71"/>
      <c r="I189" s="71"/>
      <c r="J189" s="71"/>
      <c r="K189" s="71"/>
      <c r="L189" s="71"/>
      <c r="M189" s="71"/>
      <c r="N189" s="71"/>
      <c r="O189" s="71"/>
      <c r="P189" s="71"/>
      <c r="Q189" s="284"/>
      <c r="S189" s="71"/>
      <c r="T189" s="71"/>
    </row>
    <row r="190" spans="1:20" x14ac:dyDescent="0.35">
      <c r="A190" s="71"/>
      <c r="B190" s="71"/>
      <c r="C190" s="71"/>
      <c r="D190" s="71"/>
      <c r="E190" s="71"/>
      <c r="F190" s="71"/>
      <c r="G190" s="71"/>
      <c r="H190" s="71"/>
      <c r="I190" s="71"/>
      <c r="J190" s="71"/>
      <c r="K190" s="71"/>
      <c r="L190" s="71"/>
      <c r="M190" s="71"/>
      <c r="N190" s="71"/>
      <c r="O190" s="71"/>
      <c r="P190" s="71"/>
      <c r="Q190" s="284"/>
      <c r="S190" s="71"/>
      <c r="T190" s="71"/>
    </row>
    <row r="191" spans="1:20" x14ac:dyDescent="0.35">
      <c r="A191" s="71"/>
      <c r="B191" s="71"/>
      <c r="C191" s="71"/>
      <c r="D191" s="71"/>
      <c r="E191" s="71"/>
      <c r="F191" s="71"/>
      <c r="G191" s="71"/>
      <c r="H191" s="71"/>
      <c r="I191" s="71"/>
      <c r="J191" s="71"/>
      <c r="K191" s="71"/>
      <c r="L191" s="71"/>
      <c r="M191" s="71"/>
      <c r="N191" s="71"/>
      <c r="O191" s="71"/>
      <c r="P191" s="71"/>
      <c r="Q191" s="284"/>
      <c r="S191" s="71"/>
      <c r="T191" s="71"/>
    </row>
    <row r="192" spans="1:20" x14ac:dyDescent="0.35">
      <c r="A192" s="71"/>
      <c r="B192" s="71"/>
      <c r="C192" s="71"/>
      <c r="D192" s="71"/>
      <c r="E192" s="71"/>
      <c r="F192" s="71"/>
      <c r="G192" s="71"/>
      <c r="H192" s="71"/>
      <c r="I192" s="71"/>
      <c r="J192" s="71"/>
      <c r="K192" s="71"/>
      <c r="L192" s="71"/>
      <c r="M192" s="71"/>
      <c r="N192" s="71"/>
      <c r="O192" s="71"/>
      <c r="P192" s="71"/>
      <c r="Q192" s="284"/>
      <c r="S192" s="71"/>
      <c r="T192" s="71"/>
    </row>
    <row r="193" spans="1:20" x14ac:dyDescent="0.35">
      <c r="A193" s="71"/>
      <c r="B193" s="71"/>
      <c r="C193" s="71"/>
      <c r="D193" s="71"/>
      <c r="E193" s="71"/>
      <c r="F193" s="71"/>
      <c r="G193" s="71"/>
      <c r="H193" s="71"/>
      <c r="I193" s="71"/>
      <c r="J193" s="71"/>
      <c r="K193" s="71"/>
      <c r="L193" s="71"/>
      <c r="M193" s="71"/>
      <c r="N193" s="71"/>
      <c r="O193" s="71"/>
      <c r="P193" s="71"/>
      <c r="Q193" s="284"/>
      <c r="S193" s="71"/>
      <c r="T193" s="71"/>
    </row>
    <row r="194" spans="1:20" x14ac:dyDescent="0.35">
      <c r="A194" s="71"/>
      <c r="B194" s="71"/>
      <c r="C194" s="71"/>
      <c r="D194" s="71"/>
      <c r="E194" s="71"/>
      <c r="F194" s="71"/>
      <c r="G194" s="71"/>
      <c r="H194" s="71"/>
      <c r="I194" s="71"/>
      <c r="J194" s="71"/>
      <c r="K194" s="71"/>
      <c r="L194" s="71"/>
      <c r="M194" s="71"/>
      <c r="N194" s="71"/>
      <c r="O194" s="71"/>
      <c r="P194" s="71"/>
      <c r="Q194" s="284"/>
      <c r="S194" s="71"/>
      <c r="T194" s="71"/>
    </row>
    <row r="195" spans="1:20" x14ac:dyDescent="0.35">
      <c r="A195" s="71"/>
      <c r="B195" s="71"/>
      <c r="C195" s="71"/>
      <c r="D195" s="71"/>
      <c r="E195" s="71"/>
      <c r="F195" s="71"/>
      <c r="G195" s="71"/>
      <c r="H195" s="71"/>
      <c r="I195" s="71"/>
      <c r="J195" s="71"/>
      <c r="K195" s="71"/>
      <c r="L195" s="71"/>
      <c r="M195" s="71"/>
      <c r="N195" s="71"/>
      <c r="O195" s="71"/>
      <c r="P195" s="71"/>
      <c r="Q195" s="284"/>
      <c r="S195" s="71"/>
      <c r="T195" s="71"/>
    </row>
    <row r="196" spans="1:20" x14ac:dyDescent="0.35">
      <c r="A196" s="71"/>
      <c r="B196" s="71"/>
      <c r="C196" s="71"/>
      <c r="D196" s="71"/>
      <c r="E196" s="71"/>
      <c r="F196" s="71"/>
      <c r="G196" s="71"/>
      <c r="H196" s="71"/>
      <c r="I196" s="71"/>
      <c r="J196" s="71"/>
      <c r="K196" s="71"/>
      <c r="L196" s="71"/>
      <c r="M196" s="71"/>
      <c r="N196" s="71"/>
      <c r="O196" s="71"/>
      <c r="P196" s="71"/>
      <c r="Q196" s="284"/>
      <c r="S196" s="71"/>
      <c r="T196" s="71"/>
    </row>
    <row r="197" spans="1:20" x14ac:dyDescent="0.35">
      <c r="A197" s="71"/>
      <c r="B197" s="71"/>
      <c r="C197" s="71"/>
      <c r="D197" s="71"/>
      <c r="E197" s="71"/>
      <c r="F197" s="71"/>
      <c r="G197" s="71"/>
      <c r="H197" s="71"/>
      <c r="I197" s="71"/>
      <c r="J197" s="71"/>
      <c r="K197" s="71"/>
      <c r="L197" s="71"/>
      <c r="M197" s="71"/>
      <c r="N197" s="71"/>
      <c r="O197" s="71"/>
      <c r="P197" s="71"/>
      <c r="Q197" s="284"/>
      <c r="S197" s="71"/>
      <c r="T197" s="71"/>
    </row>
    <row r="198" spans="1:20" x14ac:dyDescent="0.35">
      <c r="A198" s="71"/>
      <c r="B198" s="71"/>
      <c r="C198" s="71"/>
      <c r="D198" s="71"/>
      <c r="E198" s="71"/>
      <c r="F198" s="71"/>
      <c r="G198" s="71"/>
      <c r="H198" s="71"/>
      <c r="I198" s="71"/>
      <c r="J198" s="71"/>
      <c r="K198" s="71"/>
      <c r="L198" s="71"/>
      <c r="M198" s="71"/>
      <c r="N198" s="71"/>
      <c r="O198" s="71"/>
      <c r="P198" s="71"/>
      <c r="Q198" s="284"/>
      <c r="S198" s="71"/>
      <c r="T198" s="71"/>
    </row>
    <row r="199" spans="1:20" x14ac:dyDescent="0.35">
      <c r="A199" s="71"/>
      <c r="B199" s="71"/>
      <c r="C199" s="71"/>
      <c r="D199" s="71"/>
      <c r="E199" s="71"/>
      <c r="F199" s="71"/>
      <c r="G199" s="71"/>
      <c r="H199" s="71"/>
      <c r="I199" s="71"/>
      <c r="J199" s="71"/>
      <c r="K199" s="71"/>
      <c r="L199" s="71"/>
      <c r="M199" s="71"/>
      <c r="N199" s="71"/>
      <c r="O199" s="71"/>
      <c r="P199" s="71"/>
      <c r="Q199" s="284"/>
      <c r="S199" s="71"/>
      <c r="T199" s="71"/>
    </row>
    <row r="200" spans="1:20" x14ac:dyDescent="0.35">
      <c r="A200" s="71"/>
      <c r="B200" s="71"/>
      <c r="C200" s="71"/>
      <c r="D200" s="71"/>
      <c r="E200" s="71"/>
      <c r="F200" s="71"/>
      <c r="G200" s="71"/>
      <c r="H200" s="71"/>
      <c r="I200" s="71"/>
      <c r="J200" s="71"/>
      <c r="K200" s="71"/>
      <c r="L200" s="71"/>
      <c r="M200" s="71"/>
      <c r="N200" s="71"/>
      <c r="O200" s="71"/>
      <c r="P200" s="71"/>
      <c r="Q200" s="284"/>
      <c r="S200" s="71"/>
      <c r="T200" s="71"/>
    </row>
    <row r="201" spans="1:20" x14ac:dyDescent="0.35">
      <c r="A201" s="71"/>
      <c r="B201" s="71"/>
      <c r="C201" s="71"/>
      <c r="D201" s="71"/>
      <c r="E201" s="71"/>
      <c r="F201" s="71"/>
      <c r="G201" s="71"/>
      <c r="H201" s="71"/>
      <c r="I201" s="71"/>
      <c r="J201" s="71"/>
      <c r="K201" s="71"/>
      <c r="L201" s="71"/>
      <c r="M201" s="71"/>
      <c r="N201" s="71"/>
      <c r="O201" s="71"/>
      <c r="P201" s="71"/>
      <c r="Q201" s="284"/>
      <c r="S201" s="71"/>
      <c r="T201" s="71"/>
    </row>
    <row r="202" spans="1:20" x14ac:dyDescent="0.35">
      <c r="A202" s="71"/>
      <c r="B202" s="71"/>
      <c r="C202" s="71"/>
      <c r="D202" s="71"/>
      <c r="E202" s="71"/>
      <c r="F202" s="71"/>
      <c r="G202" s="71"/>
      <c r="H202" s="71"/>
      <c r="I202" s="71"/>
      <c r="J202" s="71"/>
      <c r="K202" s="71"/>
      <c r="L202" s="71"/>
      <c r="M202" s="71"/>
      <c r="N202" s="71"/>
      <c r="O202" s="71"/>
      <c r="P202" s="71"/>
      <c r="Q202" s="284"/>
      <c r="S202" s="71"/>
      <c r="T202" s="71"/>
    </row>
    <row r="203" spans="1:20" x14ac:dyDescent="0.35">
      <c r="A203" s="71"/>
      <c r="B203" s="71"/>
      <c r="C203" s="71"/>
      <c r="D203" s="71"/>
      <c r="E203" s="71"/>
      <c r="F203" s="71"/>
      <c r="G203" s="71"/>
      <c r="H203" s="71"/>
      <c r="I203" s="71"/>
      <c r="J203" s="71"/>
      <c r="K203" s="71"/>
      <c r="L203" s="71"/>
      <c r="M203" s="71"/>
      <c r="N203" s="71"/>
      <c r="O203" s="71"/>
      <c r="P203" s="71"/>
      <c r="Q203" s="284"/>
      <c r="S203" s="71"/>
      <c r="T203" s="71"/>
    </row>
    <row r="204" spans="1:20" x14ac:dyDescent="0.35">
      <c r="A204" s="71"/>
      <c r="B204" s="71"/>
      <c r="C204" s="71"/>
      <c r="D204" s="71"/>
      <c r="E204" s="71"/>
      <c r="F204" s="71"/>
      <c r="G204" s="71"/>
      <c r="H204" s="71"/>
      <c r="I204" s="71"/>
      <c r="J204" s="71"/>
      <c r="K204" s="71"/>
      <c r="L204" s="71"/>
      <c r="M204" s="71"/>
      <c r="N204" s="71"/>
      <c r="O204" s="71"/>
      <c r="P204" s="71"/>
      <c r="Q204" s="284"/>
      <c r="S204" s="71"/>
      <c r="T204" s="71"/>
    </row>
    <row r="205" spans="1:20" x14ac:dyDescent="0.35">
      <c r="A205" s="71"/>
      <c r="B205" s="71"/>
      <c r="C205" s="71"/>
      <c r="D205" s="71"/>
      <c r="E205" s="71"/>
      <c r="F205" s="71"/>
      <c r="G205" s="71"/>
      <c r="H205" s="71"/>
      <c r="I205" s="71"/>
      <c r="J205" s="71"/>
      <c r="K205" s="71"/>
      <c r="L205" s="71"/>
      <c r="M205" s="71"/>
      <c r="N205" s="71"/>
      <c r="O205" s="71"/>
      <c r="P205" s="71"/>
      <c r="Q205" s="284"/>
      <c r="S205" s="71"/>
      <c r="T205" s="71"/>
    </row>
    <row r="206" spans="1:20" x14ac:dyDescent="0.35">
      <c r="A206" s="71"/>
      <c r="B206" s="71"/>
      <c r="C206" s="71"/>
      <c r="D206" s="71"/>
      <c r="E206" s="71"/>
      <c r="F206" s="71"/>
      <c r="G206" s="71"/>
      <c r="H206" s="71"/>
      <c r="I206" s="71"/>
      <c r="J206" s="71"/>
      <c r="K206" s="71"/>
      <c r="L206" s="71"/>
      <c r="M206" s="71"/>
      <c r="N206" s="71"/>
      <c r="O206" s="71"/>
      <c r="P206" s="71"/>
      <c r="Q206" s="284"/>
      <c r="S206" s="71"/>
      <c r="T206" s="71"/>
    </row>
    <row r="207" spans="1:20" x14ac:dyDescent="0.35">
      <c r="A207" s="71"/>
      <c r="B207" s="71"/>
      <c r="C207" s="71"/>
      <c r="D207" s="71"/>
      <c r="E207" s="71"/>
      <c r="F207" s="71"/>
      <c r="G207" s="71"/>
      <c r="H207" s="71"/>
      <c r="I207" s="71"/>
      <c r="J207" s="71"/>
      <c r="K207" s="71"/>
      <c r="L207" s="71"/>
      <c r="M207" s="71"/>
      <c r="N207" s="71"/>
      <c r="O207" s="71"/>
      <c r="P207" s="71"/>
      <c r="Q207" s="284"/>
      <c r="S207" s="71"/>
      <c r="T207" s="71"/>
    </row>
    <row r="208" spans="1:20" x14ac:dyDescent="0.35">
      <c r="A208" s="71"/>
      <c r="B208" s="71"/>
      <c r="C208" s="71"/>
      <c r="D208" s="71"/>
      <c r="E208" s="71"/>
      <c r="F208" s="71"/>
      <c r="G208" s="71"/>
      <c r="H208" s="71"/>
      <c r="I208" s="71"/>
      <c r="J208" s="71"/>
      <c r="K208" s="71"/>
      <c r="L208" s="71"/>
      <c r="M208" s="71"/>
      <c r="N208" s="71"/>
      <c r="O208" s="71"/>
      <c r="P208" s="71"/>
      <c r="Q208" s="284"/>
      <c r="S208" s="71"/>
      <c r="T208" s="71"/>
    </row>
    <row r="209" spans="1:20" x14ac:dyDescent="0.35">
      <c r="A209" s="71"/>
      <c r="B209" s="71"/>
      <c r="C209" s="71"/>
      <c r="D209" s="71"/>
      <c r="E209" s="71"/>
      <c r="F209" s="71"/>
      <c r="G209" s="71"/>
      <c r="H209" s="71"/>
      <c r="I209" s="71"/>
      <c r="J209" s="71"/>
      <c r="K209" s="71"/>
      <c r="L209" s="71"/>
      <c r="M209" s="71"/>
      <c r="N209" s="71"/>
      <c r="O209" s="71"/>
      <c r="P209" s="71"/>
      <c r="Q209" s="284"/>
      <c r="S209" s="71"/>
      <c r="T209" s="71"/>
    </row>
    <row r="210" spans="1:20" x14ac:dyDescent="0.35">
      <c r="A210" s="71"/>
      <c r="B210" s="71"/>
      <c r="C210" s="71"/>
      <c r="D210" s="71"/>
      <c r="E210" s="71"/>
      <c r="F210" s="71"/>
      <c r="G210" s="71"/>
      <c r="H210" s="71"/>
      <c r="I210" s="71"/>
      <c r="J210" s="71"/>
      <c r="K210" s="71"/>
      <c r="L210" s="71"/>
      <c r="M210" s="71"/>
      <c r="N210" s="71"/>
      <c r="O210" s="71"/>
      <c r="P210" s="71"/>
      <c r="Q210" s="284"/>
      <c r="S210" s="71"/>
      <c r="T210" s="71"/>
    </row>
    <row r="211" spans="1:20" x14ac:dyDescent="0.35">
      <c r="A211" s="71"/>
      <c r="B211" s="71"/>
      <c r="C211" s="71"/>
      <c r="D211" s="71"/>
      <c r="E211" s="71"/>
      <c r="F211" s="71"/>
      <c r="G211" s="71"/>
      <c r="H211" s="71"/>
      <c r="I211" s="71"/>
      <c r="J211" s="71"/>
      <c r="K211" s="71"/>
      <c r="L211" s="71"/>
      <c r="M211" s="71"/>
      <c r="N211" s="71"/>
      <c r="O211" s="71"/>
      <c r="P211" s="71"/>
      <c r="Q211" s="284"/>
      <c r="S211" s="71"/>
      <c r="T211" s="71"/>
    </row>
    <row r="212" spans="1:20" x14ac:dyDescent="0.35">
      <c r="A212" s="71"/>
      <c r="B212" s="71"/>
      <c r="C212" s="71"/>
      <c r="D212" s="71"/>
      <c r="E212" s="71"/>
      <c r="F212" s="71"/>
      <c r="G212" s="71"/>
      <c r="H212" s="71"/>
      <c r="I212" s="71"/>
      <c r="J212" s="71"/>
      <c r="K212" s="71"/>
      <c r="L212" s="71"/>
      <c r="M212" s="71"/>
      <c r="N212" s="71"/>
      <c r="O212" s="71"/>
      <c r="P212" s="71"/>
      <c r="Q212" s="284"/>
      <c r="S212" s="71"/>
      <c r="T212" s="71"/>
    </row>
    <row r="213" spans="1:20" x14ac:dyDescent="0.35">
      <c r="A213" s="71"/>
      <c r="B213" s="71"/>
      <c r="C213" s="71"/>
      <c r="D213" s="71"/>
      <c r="E213" s="71"/>
      <c r="F213" s="71"/>
      <c r="G213" s="71"/>
      <c r="H213" s="71"/>
      <c r="I213" s="71"/>
      <c r="J213" s="71"/>
      <c r="K213" s="71"/>
      <c r="L213" s="71"/>
      <c r="M213" s="71"/>
      <c r="N213" s="71"/>
      <c r="O213" s="71"/>
      <c r="P213" s="71"/>
      <c r="Q213" s="284"/>
      <c r="S213" s="71"/>
      <c r="T213" s="71"/>
    </row>
    <row r="214" spans="1:20" x14ac:dyDescent="0.35">
      <c r="A214" s="71"/>
      <c r="B214" s="71"/>
      <c r="C214" s="71"/>
      <c r="D214" s="71"/>
      <c r="E214" s="71"/>
      <c r="F214" s="71"/>
      <c r="G214" s="71"/>
      <c r="H214" s="71"/>
      <c r="I214" s="71"/>
      <c r="J214" s="71"/>
      <c r="K214" s="71"/>
      <c r="L214" s="71"/>
      <c r="M214" s="71"/>
      <c r="N214" s="71"/>
      <c r="O214" s="71"/>
      <c r="P214" s="71"/>
      <c r="Q214" s="284"/>
      <c r="S214" s="71"/>
      <c r="T214" s="71"/>
    </row>
    <row r="215" spans="1:20" x14ac:dyDescent="0.35">
      <c r="A215" s="71"/>
      <c r="B215" s="71"/>
      <c r="C215" s="71"/>
      <c r="D215" s="71"/>
      <c r="E215" s="71"/>
      <c r="F215" s="71"/>
      <c r="G215" s="71"/>
      <c r="H215" s="71"/>
      <c r="I215" s="71"/>
      <c r="J215" s="71"/>
      <c r="K215" s="71"/>
      <c r="L215" s="71"/>
      <c r="M215" s="71"/>
      <c r="N215" s="71"/>
      <c r="O215" s="71"/>
      <c r="P215" s="71"/>
      <c r="Q215" s="284"/>
      <c r="S215" s="71"/>
      <c r="T215" s="71"/>
    </row>
    <row r="216" spans="1:20" x14ac:dyDescent="0.35">
      <c r="A216" s="71"/>
      <c r="B216" s="71"/>
      <c r="C216" s="71"/>
      <c r="D216" s="71"/>
      <c r="E216" s="71"/>
      <c r="F216" s="71"/>
      <c r="G216" s="71"/>
      <c r="H216" s="71"/>
      <c r="I216" s="71"/>
      <c r="J216" s="71"/>
      <c r="K216" s="71"/>
      <c r="L216" s="71"/>
      <c r="M216" s="71"/>
      <c r="N216" s="71"/>
      <c r="O216" s="71"/>
      <c r="P216" s="71"/>
      <c r="Q216" s="284"/>
      <c r="S216" s="71"/>
      <c r="T216" s="71"/>
    </row>
    <row r="217" spans="1:20" x14ac:dyDescent="0.35">
      <c r="A217" s="71"/>
      <c r="B217" s="71"/>
      <c r="C217" s="71"/>
      <c r="D217" s="71"/>
      <c r="E217" s="71"/>
      <c r="F217" s="71"/>
      <c r="G217" s="71"/>
      <c r="H217" s="71"/>
      <c r="I217" s="71"/>
      <c r="J217" s="71"/>
      <c r="K217" s="71"/>
      <c r="L217" s="71"/>
      <c r="M217" s="71"/>
      <c r="N217" s="71"/>
      <c r="O217" s="71"/>
      <c r="P217" s="71"/>
      <c r="Q217" s="284"/>
      <c r="S217" s="71"/>
      <c r="T217" s="71"/>
    </row>
    <row r="218" spans="1:20" x14ac:dyDescent="0.35">
      <c r="A218" s="71"/>
      <c r="B218" s="71"/>
      <c r="C218" s="71"/>
      <c r="D218" s="71"/>
      <c r="E218" s="71"/>
      <c r="F218" s="71"/>
      <c r="G218" s="71"/>
      <c r="H218" s="71"/>
      <c r="I218" s="71"/>
      <c r="J218" s="71"/>
      <c r="K218" s="71"/>
      <c r="L218" s="71"/>
      <c r="M218" s="71"/>
      <c r="N218" s="71"/>
      <c r="O218" s="71"/>
      <c r="P218" s="71"/>
      <c r="Q218" s="284"/>
      <c r="S218" s="71"/>
      <c r="T218" s="71"/>
    </row>
    <row r="219" spans="1:20" x14ac:dyDescent="0.35">
      <c r="A219" s="71"/>
      <c r="B219" s="71"/>
      <c r="C219" s="71"/>
      <c r="D219" s="71"/>
      <c r="E219" s="71"/>
      <c r="F219" s="71"/>
      <c r="G219" s="71"/>
      <c r="H219" s="71"/>
      <c r="I219" s="71"/>
      <c r="J219" s="71"/>
      <c r="K219" s="71"/>
      <c r="L219" s="71"/>
      <c r="M219" s="71"/>
      <c r="N219" s="71"/>
      <c r="O219" s="71"/>
      <c r="P219" s="71"/>
      <c r="Q219" s="284"/>
      <c r="S219" s="71"/>
      <c r="T219" s="71"/>
    </row>
    <row r="220" spans="1:20" x14ac:dyDescent="0.35">
      <c r="A220" s="71"/>
      <c r="B220" s="71"/>
      <c r="C220" s="71"/>
      <c r="D220" s="71"/>
      <c r="E220" s="71"/>
      <c r="F220" s="71"/>
      <c r="G220" s="71"/>
      <c r="H220" s="71"/>
      <c r="I220" s="71"/>
      <c r="J220" s="71"/>
      <c r="K220" s="71"/>
      <c r="L220" s="71"/>
      <c r="M220" s="71"/>
      <c r="N220" s="71"/>
      <c r="O220" s="71"/>
      <c r="P220" s="71"/>
      <c r="Q220" s="284"/>
      <c r="S220" s="71"/>
      <c r="T220" s="71"/>
    </row>
    <row r="221" spans="1:20" x14ac:dyDescent="0.35">
      <c r="A221" s="71"/>
      <c r="B221" s="71"/>
      <c r="C221" s="71"/>
      <c r="D221" s="71"/>
      <c r="E221" s="71"/>
      <c r="F221" s="71"/>
      <c r="G221" s="71"/>
      <c r="H221" s="71"/>
      <c r="I221" s="71"/>
      <c r="J221" s="71"/>
      <c r="K221" s="71"/>
      <c r="L221" s="71"/>
      <c r="M221" s="71"/>
      <c r="N221" s="71"/>
      <c r="O221" s="71"/>
      <c r="P221" s="71"/>
      <c r="Q221" s="284"/>
      <c r="S221" s="71"/>
      <c r="T221" s="71"/>
    </row>
    <row r="222" spans="1:20" x14ac:dyDescent="0.35">
      <c r="A222" s="71"/>
      <c r="B222" s="71"/>
      <c r="C222" s="71"/>
      <c r="D222" s="71"/>
      <c r="E222" s="71"/>
      <c r="F222" s="71"/>
      <c r="G222" s="71"/>
      <c r="H222" s="71"/>
      <c r="I222" s="71"/>
      <c r="J222" s="71"/>
      <c r="K222" s="71"/>
      <c r="L222" s="71"/>
      <c r="M222" s="71"/>
      <c r="N222" s="71"/>
      <c r="O222" s="71"/>
      <c r="P222" s="71"/>
      <c r="Q222" s="284"/>
      <c r="S222" s="71"/>
      <c r="T222" s="71"/>
    </row>
    <row r="223" spans="1:20" x14ac:dyDescent="0.35">
      <c r="A223" s="71"/>
      <c r="B223" s="71"/>
      <c r="C223" s="71"/>
      <c r="D223" s="71"/>
      <c r="E223" s="71"/>
      <c r="F223" s="71"/>
      <c r="G223" s="71"/>
      <c r="H223" s="71"/>
      <c r="I223" s="71"/>
      <c r="J223" s="71"/>
      <c r="K223" s="71"/>
      <c r="L223" s="71"/>
      <c r="M223" s="71"/>
      <c r="N223" s="71"/>
      <c r="O223" s="71"/>
      <c r="P223" s="71"/>
      <c r="Q223" s="284"/>
      <c r="S223" s="71"/>
      <c r="T223" s="71"/>
    </row>
    <row r="224" spans="1:20" x14ac:dyDescent="0.35">
      <c r="A224" s="71"/>
      <c r="B224" s="71"/>
      <c r="C224" s="71"/>
      <c r="D224" s="71"/>
      <c r="E224" s="71"/>
      <c r="F224" s="71"/>
      <c r="G224" s="71"/>
      <c r="H224" s="71"/>
      <c r="I224" s="71"/>
      <c r="J224" s="71"/>
      <c r="K224" s="71"/>
      <c r="L224" s="71"/>
      <c r="M224" s="71"/>
      <c r="N224" s="71"/>
      <c r="O224" s="71"/>
      <c r="P224" s="71"/>
      <c r="Q224" s="284"/>
      <c r="S224" s="71"/>
      <c r="T224" s="71"/>
    </row>
    <row r="225" spans="1:20" x14ac:dyDescent="0.35">
      <c r="A225" s="71"/>
      <c r="B225" s="71"/>
      <c r="C225" s="71"/>
      <c r="D225" s="71"/>
      <c r="E225" s="71"/>
      <c r="F225" s="71"/>
      <c r="G225" s="71"/>
      <c r="H225" s="71"/>
      <c r="I225" s="71"/>
      <c r="J225" s="71"/>
      <c r="K225" s="71"/>
      <c r="L225" s="71"/>
      <c r="M225" s="71"/>
      <c r="N225" s="71"/>
      <c r="O225" s="71"/>
      <c r="P225" s="71"/>
      <c r="Q225" s="284"/>
      <c r="S225" s="71"/>
      <c r="T225" s="71"/>
    </row>
    <row r="226" spans="1:20" x14ac:dyDescent="0.35">
      <c r="A226" s="71"/>
      <c r="B226" s="71"/>
      <c r="C226" s="71"/>
      <c r="D226" s="71"/>
      <c r="E226" s="71"/>
      <c r="F226" s="71"/>
      <c r="G226" s="71"/>
      <c r="H226" s="71"/>
      <c r="I226" s="71"/>
      <c r="J226" s="71"/>
      <c r="K226" s="71"/>
      <c r="L226" s="71"/>
      <c r="M226" s="71"/>
      <c r="N226" s="71"/>
      <c r="O226" s="71"/>
      <c r="P226" s="71"/>
      <c r="Q226" s="284"/>
      <c r="S226" s="71"/>
      <c r="T226" s="71"/>
    </row>
    <row r="227" spans="1:20" x14ac:dyDescent="0.35">
      <c r="A227" s="71"/>
      <c r="B227" s="71"/>
      <c r="C227" s="71"/>
      <c r="D227" s="71"/>
      <c r="E227" s="71"/>
      <c r="F227" s="71"/>
      <c r="G227" s="71"/>
      <c r="H227" s="71"/>
      <c r="I227" s="71"/>
      <c r="J227" s="71"/>
      <c r="K227" s="71"/>
      <c r="L227" s="71"/>
      <c r="M227" s="71"/>
      <c r="N227" s="71"/>
      <c r="O227" s="71"/>
      <c r="P227" s="71"/>
      <c r="Q227" s="284"/>
      <c r="S227" s="71"/>
      <c r="T227" s="71"/>
    </row>
    <row r="228" spans="1:20" x14ac:dyDescent="0.35">
      <c r="A228" s="71"/>
      <c r="B228" s="71"/>
      <c r="C228" s="71"/>
      <c r="D228" s="71"/>
      <c r="E228" s="71"/>
      <c r="F228" s="71"/>
      <c r="G228" s="71"/>
      <c r="H228" s="71"/>
      <c r="I228" s="71"/>
      <c r="J228" s="71"/>
      <c r="K228" s="71"/>
      <c r="L228" s="71"/>
      <c r="M228" s="71"/>
      <c r="N228" s="71"/>
      <c r="O228" s="71"/>
      <c r="P228" s="71"/>
      <c r="Q228" s="284"/>
      <c r="S228" s="71"/>
      <c r="T228" s="71"/>
    </row>
    <row r="229" spans="1:20" x14ac:dyDescent="0.35">
      <c r="A229" s="71"/>
      <c r="B229" s="71"/>
      <c r="C229" s="71"/>
      <c r="D229" s="71"/>
      <c r="E229" s="71"/>
      <c r="F229" s="71"/>
      <c r="G229" s="71"/>
      <c r="H229" s="71"/>
      <c r="I229" s="71"/>
      <c r="J229" s="71"/>
      <c r="K229" s="71"/>
      <c r="L229" s="71"/>
      <c r="M229" s="71"/>
      <c r="N229" s="71"/>
      <c r="O229" s="71"/>
      <c r="P229" s="71"/>
      <c r="Q229" s="284"/>
      <c r="S229" s="71"/>
      <c r="T229" s="71"/>
    </row>
    <row r="230" spans="1:20" x14ac:dyDescent="0.35">
      <c r="A230" s="71"/>
      <c r="B230" s="71"/>
      <c r="C230" s="71"/>
      <c r="D230" s="71"/>
      <c r="E230" s="71"/>
      <c r="F230" s="71"/>
      <c r="G230" s="71"/>
      <c r="H230" s="71"/>
      <c r="I230" s="71"/>
      <c r="J230" s="71"/>
      <c r="K230" s="71"/>
      <c r="L230" s="71"/>
      <c r="M230" s="71"/>
      <c r="N230" s="71"/>
      <c r="O230" s="71"/>
      <c r="P230" s="71"/>
      <c r="Q230" s="284"/>
      <c r="S230" s="71"/>
      <c r="T230" s="71"/>
    </row>
    <row r="231" spans="1:20" x14ac:dyDescent="0.35">
      <c r="A231" s="71"/>
      <c r="B231" s="71"/>
      <c r="C231" s="71"/>
      <c r="D231" s="71"/>
      <c r="E231" s="71"/>
      <c r="F231" s="71"/>
      <c r="G231" s="71"/>
      <c r="H231" s="71"/>
      <c r="I231" s="71"/>
      <c r="J231" s="71"/>
      <c r="K231" s="71"/>
      <c r="L231" s="71"/>
      <c r="M231" s="71"/>
      <c r="N231" s="71"/>
      <c r="O231" s="71"/>
      <c r="P231" s="71"/>
      <c r="Q231" s="284"/>
      <c r="S231" s="71"/>
      <c r="T231" s="71"/>
    </row>
    <row r="232" spans="1:20" x14ac:dyDescent="0.35">
      <c r="A232" s="71"/>
      <c r="B232" s="71"/>
      <c r="C232" s="71"/>
      <c r="D232" s="71"/>
      <c r="E232" s="71"/>
      <c r="F232" s="71"/>
      <c r="G232" s="71"/>
      <c r="H232" s="71"/>
      <c r="I232" s="71"/>
      <c r="J232" s="71"/>
      <c r="K232" s="71"/>
      <c r="L232" s="71"/>
      <c r="M232" s="71"/>
      <c r="N232" s="71"/>
      <c r="O232" s="71"/>
      <c r="P232" s="71"/>
      <c r="Q232" s="284"/>
      <c r="S232" s="71"/>
      <c r="T232" s="71"/>
    </row>
    <row r="233" spans="1:20" x14ac:dyDescent="0.35">
      <c r="A233" s="71"/>
      <c r="B233" s="71"/>
      <c r="C233" s="71"/>
      <c r="D233" s="71"/>
      <c r="E233" s="71"/>
      <c r="F233" s="71"/>
      <c r="G233" s="71"/>
      <c r="H233" s="71"/>
      <c r="I233" s="71"/>
      <c r="J233" s="71"/>
      <c r="K233" s="71"/>
      <c r="L233" s="71"/>
      <c r="M233" s="71"/>
      <c r="N233" s="71"/>
      <c r="O233" s="71"/>
      <c r="P233" s="71"/>
      <c r="Q233" s="284"/>
      <c r="S233" s="71"/>
      <c r="T233" s="71"/>
    </row>
    <row r="234" spans="1:20" x14ac:dyDescent="0.35">
      <c r="A234" s="71"/>
      <c r="B234" s="71"/>
      <c r="C234" s="71"/>
      <c r="D234" s="71"/>
      <c r="E234" s="71"/>
      <c r="F234" s="71"/>
      <c r="G234" s="71"/>
      <c r="H234" s="71"/>
      <c r="I234" s="71"/>
      <c r="J234" s="71"/>
      <c r="K234" s="71"/>
      <c r="L234" s="71"/>
      <c r="M234" s="71"/>
      <c r="N234" s="71"/>
      <c r="O234" s="71"/>
      <c r="P234" s="71"/>
      <c r="Q234" s="284"/>
      <c r="S234" s="71"/>
      <c r="T234" s="71"/>
    </row>
    <row r="235" spans="1:20" x14ac:dyDescent="0.35">
      <c r="A235" s="71"/>
      <c r="B235" s="71"/>
      <c r="C235" s="71"/>
      <c r="D235" s="71"/>
      <c r="E235" s="71"/>
      <c r="F235" s="71"/>
      <c r="G235" s="71"/>
      <c r="H235" s="71"/>
      <c r="I235" s="71"/>
      <c r="J235" s="71"/>
      <c r="K235" s="71"/>
      <c r="L235" s="71"/>
      <c r="M235" s="71"/>
      <c r="N235" s="71"/>
      <c r="O235" s="71"/>
      <c r="P235" s="71"/>
      <c r="Q235" s="284"/>
      <c r="S235" s="71"/>
      <c r="T235" s="71"/>
    </row>
    <row r="236" spans="1:20" x14ac:dyDescent="0.35">
      <c r="A236" s="71"/>
      <c r="B236" s="71"/>
      <c r="C236" s="71"/>
      <c r="D236" s="71"/>
      <c r="E236" s="71"/>
      <c r="F236" s="71"/>
      <c r="G236" s="71"/>
      <c r="H236" s="71"/>
      <c r="I236" s="71"/>
      <c r="J236" s="71"/>
      <c r="K236" s="71"/>
      <c r="L236" s="71"/>
      <c r="M236" s="71"/>
      <c r="N236" s="71"/>
      <c r="O236" s="71"/>
      <c r="P236" s="71"/>
      <c r="Q236" s="284"/>
      <c r="S236" s="71"/>
      <c r="T236" s="71"/>
    </row>
    <row r="237" spans="1:20" x14ac:dyDescent="0.35">
      <c r="A237" s="71"/>
      <c r="B237" s="71"/>
      <c r="C237" s="71"/>
      <c r="D237" s="71"/>
      <c r="E237" s="71"/>
      <c r="F237" s="71"/>
      <c r="G237" s="71"/>
      <c r="H237" s="71"/>
      <c r="I237" s="71"/>
      <c r="J237" s="71"/>
      <c r="K237" s="71"/>
      <c r="L237" s="71"/>
      <c r="M237" s="71"/>
      <c r="N237" s="71"/>
      <c r="O237" s="71"/>
      <c r="P237" s="71"/>
      <c r="Q237" s="284"/>
      <c r="S237" s="71"/>
      <c r="T237" s="71"/>
    </row>
    <row r="238" spans="1:20" x14ac:dyDescent="0.35">
      <c r="A238" s="71"/>
      <c r="B238" s="71"/>
      <c r="C238" s="71"/>
      <c r="D238" s="71"/>
      <c r="E238" s="71"/>
      <c r="F238" s="71"/>
      <c r="G238" s="71"/>
      <c r="H238" s="71"/>
      <c r="I238" s="71"/>
      <c r="J238" s="71"/>
      <c r="K238" s="71"/>
      <c r="L238" s="71"/>
      <c r="M238" s="71"/>
      <c r="N238" s="71"/>
      <c r="O238" s="71"/>
      <c r="P238" s="71"/>
      <c r="Q238" s="284"/>
      <c r="S238" s="71"/>
      <c r="T238" s="71"/>
    </row>
    <row r="239" spans="1:20" x14ac:dyDescent="0.35">
      <c r="A239" s="71"/>
      <c r="B239" s="71"/>
      <c r="C239" s="71"/>
      <c r="D239" s="71"/>
      <c r="E239" s="71"/>
      <c r="F239" s="71"/>
      <c r="G239" s="71"/>
      <c r="H239" s="71"/>
      <c r="I239" s="71"/>
      <c r="J239" s="71"/>
      <c r="K239" s="71"/>
      <c r="L239" s="71"/>
      <c r="M239" s="71"/>
      <c r="N239" s="71"/>
      <c r="O239" s="71"/>
      <c r="P239" s="71"/>
      <c r="Q239" s="284"/>
      <c r="S239" s="71"/>
      <c r="T239" s="71"/>
    </row>
    <row r="240" spans="1:20" x14ac:dyDescent="0.35">
      <c r="A240" s="71"/>
      <c r="B240" s="71"/>
      <c r="C240" s="71"/>
      <c r="D240" s="71"/>
      <c r="E240" s="71"/>
      <c r="F240" s="71"/>
      <c r="G240" s="71"/>
      <c r="H240" s="71"/>
      <c r="I240" s="71"/>
      <c r="J240" s="71"/>
      <c r="K240" s="71"/>
      <c r="L240" s="71"/>
      <c r="M240" s="71"/>
      <c r="N240" s="71"/>
      <c r="O240" s="71"/>
      <c r="P240" s="71"/>
      <c r="Q240" s="284"/>
      <c r="S240" s="71"/>
      <c r="T240" s="71"/>
    </row>
    <row r="241" spans="1:20" x14ac:dyDescent="0.35">
      <c r="A241" s="71"/>
      <c r="B241" s="71"/>
      <c r="C241" s="71"/>
      <c r="D241" s="71"/>
      <c r="E241" s="71"/>
      <c r="F241" s="71"/>
      <c r="G241" s="71"/>
      <c r="H241" s="71"/>
      <c r="I241" s="71"/>
      <c r="J241" s="71"/>
      <c r="K241" s="71"/>
      <c r="L241" s="71"/>
      <c r="M241" s="71"/>
      <c r="N241" s="71"/>
      <c r="O241" s="71"/>
      <c r="P241" s="71"/>
      <c r="Q241" s="284"/>
      <c r="S241" s="71"/>
      <c r="T241" s="71"/>
    </row>
    <row r="242" spans="1:20" x14ac:dyDescent="0.35">
      <c r="A242" s="71"/>
      <c r="B242" s="71"/>
      <c r="C242" s="71"/>
      <c r="D242" s="71"/>
      <c r="E242" s="71"/>
      <c r="F242" s="71"/>
      <c r="G242" s="71"/>
      <c r="H242" s="71"/>
      <c r="I242" s="71"/>
      <c r="J242" s="71"/>
      <c r="K242" s="71"/>
      <c r="L242" s="71"/>
      <c r="M242" s="71"/>
      <c r="N242" s="71"/>
      <c r="O242" s="71"/>
      <c r="P242" s="71"/>
      <c r="Q242" s="284"/>
      <c r="S242" s="71"/>
      <c r="T242" s="71"/>
    </row>
    <row r="243" spans="1:20" x14ac:dyDescent="0.35">
      <c r="A243" s="71"/>
      <c r="B243" s="71"/>
      <c r="C243" s="71"/>
      <c r="D243" s="71"/>
      <c r="E243" s="71"/>
      <c r="F243" s="71"/>
      <c r="G243" s="71"/>
      <c r="H243" s="71"/>
      <c r="I243" s="71"/>
      <c r="J243" s="71"/>
      <c r="K243" s="71"/>
      <c r="L243" s="71"/>
      <c r="M243" s="71"/>
      <c r="N243" s="71"/>
      <c r="O243" s="71"/>
      <c r="P243" s="71"/>
      <c r="Q243" s="284"/>
      <c r="S243" s="71"/>
      <c r="T243" s="71"/>
    </row>
    <row r="244" spans="1:20" x14ac:dyDescent="0.35">
      <c r="A244" s="71"/>
      <c r="B244" s="71"/>
      <c r="C244" s="71"/>
      <c r="D244" s="71"/>
      <c r="E244" s="71"/>
      <c r="F244" s="71"/>
      <c r="G244" s="71"/>
      <c r="H244" s="71"/>
      <c r="I244" s="71"/>
      <c r="J244" s="71"/>
      <c r="K244" s="71"/>
      <c r="L244" s="71"/>
      <c r="M244" s="71"/>
      <c r="N244" s="71"/>
      <c r="O244" s="71"/>
      <c r="P244" s="71"/>
      <c r="S244" s="71"/>
      <c r="T244" s="71"/>
    </row>
    <row r="245" spans="1:20" x14ac:dyDescent="0.35">
      <c r="A245" s="71"/>
      <c r="B245" s="71"/>
      <c r="C245" s="71"/>
      <c r="D245" s="71"/>
      <c r="E245" s="71"/>
      <c r="F245" s="71"/>
      <c r="G245" s="71"/>
      <c r="H245" s="71"/>
      <c r="I245" s="71"/>
      <c r="J245" s="71"/>
      <c r="K245" s="71"/>
      <c r="L245" s="71"/>
      <c r="M245" s="71"/>
      <c r="N245" s="71"/>
      <c r="O245" s="71"/>
      <c r="P245" s="71"/>
      <c r="S245" s="71"/>
      <c r="T245" s="71"/>
    </row>
    <row r="246" spans="1:20" x14ac:dyDescent="0.35">
      <c r="A246" s="71"/>
      <c r="B246" s="71"/>
      <c r="C246" s="71"/>
      <c r="D246" s="71"/>
      <c r="E246" s="71"/>
      <c r="F246" s="71"/>
      <c r="G246" s="71"/>
      <c r="H246" s="71"/>
      <c r="I246" s="71"/>
      <c r="J246" s="71"/>
      <c r="K246" s="71"/>
      <c r="L246" s="71"/>
      <c r="M246" s="71"/>
      <c r="N246" s="71"/>
      <c r="O246" s="71"/>
      <c r="P246" s="71"/>
      <c r="S246" s="71"/>
      <c r="T246" s="71"/>
    </row>
    <row r="247" spans="1:20" x14ac:dyDescent="0.35">
      <c r="A247" s="71"/>
      <c r="B247" s="71"/>
      <c r="C247" s="71"/>
      <c r="D247" s="71"/>
      <c r="E247" s="71"/>
      <c r="F247" s="71"/>
      <c r="G247" s="71"/>
      <c r="H247" s="71"/>
      <c r="I247" s="71"/>
      <c r="J247" s="71"/>
      <c r="K247" s="71"/>
      <c r="L247" s="71"/>
      <c r="M247" s="71"/>
      <c r="N247" s="71"/>
      <c r="O247" s="71"/>
      <c r="P247" s="71"/>
      <c r="S247" s="71"/>
      <c r="T247" s="71"/>
    </row>
    <row r="248" spans="1:20" x14ac:dyDescent="0.35">
      <c r="A248" s="71"/>
      <c r="B248" s="71"/>
      <c r="C248" s="71"/>
      <c r="D248" s="71"/>
      <c r="E248" s="71"/>
      <c r="F248" s="71"/>
      <c r="G248" s="71"/>
      <c r="H248" s="71"/>
      <c r="I248" s="71"/>
      <c r="J248" s="71"/>
      <c r="K248" s="71"/>
      <c r="L248" s="71"/>
      <c r="M248" s="71"/>
      <c r="N248" s="71"/>
      <c r="O248" s="71"/>
      <c r="P248" s="71"/>
      <c r="S248" s="71"/>
      <c r="T248" s="71"/>
    </row>
    <row r="249" spans="1:20" x14ac:dyDescent="0.35">
      <c r="A249" s="71"/>
      <c r="B249" s="71"/>
      <c r="C249" s="71"/>
      <c r="D249" s="71"/>
      <c r="E249" s="71"/>
      <c r="F249" s="71"/>
      <c r="G249" s="71"/>
      <c r="H249" s="71"/>
      <c r="I249" s="71"/>
      <c r="J249" s="71"/>
      <c r="K249" s="71"/>
      <c r="L249" s="71"/>
      <c r="M249" s="71"/>
      <c r="N249" s="71"/>
      <c r="O249" s="71"/>
      <c r="P249" s="71"/>
      <c r="S249" s="71"/>
      <c r="T249" s="71"/>
    </row>
    <row r="250" spans="1:20" x14ac:dyDescent="0.35">
      <c r="A250" s="71"/>
      <c r="B250" s="71"/>
      <c r="C250" s="71"/>
      <c r="D250" s="71"/>
      <c r="E250" s="71"/>
      <c r="F250" s="71"/>
      <c r="G250" s="71"/>
      <c r="H250" s="71"/>
      <c r="I250" s="71"/>
      <c r="J250" s="71"/>
      <c r="K250" s="71"/>
      <c r="L250" s="71"/>
      <c r="M250" s="71"/>
      <c r="N250" s="71"/>
      <c r="O250" s="71"/>
      <c r="P250" s="71"/>
      <c r="S250" s="71"/>
      <c r="T250" s="71"/>
    </row>
    <row r="251" spans="1:20" x14ac:dyDescent="0.35">
      <c r="A251" s="71"/>
      <c r="B251" s="71"/>
      <c r="C251" s="71"/>
      <c r="D251" s="71"/>
      <c r="E251" s="71"/>
      <c r="F251" s="71"/>
      <c r="G251" s="71"/>
      <c r="H251" s="71"/>
      <c r="I251" s="71"/>
      <c r="J251" s="71"/>
      <c r="K251" s="71"/>
      <c r="L251" s="71"/>
      <c r="M251" s="71"/>
      <c r="N251" s="71"/>
      <c r="O251" s="71"/>
      <c r="P251" s="71"/>
      <c r="S251" s="71"/>
      <c r="T251" s="71"/>
    </row>
    <row r="252" spans="1:20" x14ac:dyDescent="0.35">
      <c r="A252" s="71"/>
      <c r="B252" s="71"/>
      <c r="C252" s="71"/>
      <c r="D252" s="71"/>
      <c r="E252" s="71"/>
      <c r="F252" s="71"/>
      <c r="G252" s="71"/>
      <c r="H252" s="71"/>
      <c r="I252" s="71"/>
      <c r="J252" s="71"/>
      <c r="K252" s="71"/>
      <c r="L252" s="71"/>
      <c r="M252" s="71"/>
      <c r="N252" s="71"/>
      <c r="O252" s="71"/>
      <c r="P252" s="71"/>
      <c r="S252" s="71"/>
      <c r="T252" s="71"/>
    </row>
    <row r="253" spans="1:20" x14ac:dyDescent="0.35">
      <c r="A253" s="71"/>
      <c r="B253" s="71"/>
      <c r="C253" s="71"/>
      <c r="D253" s="71"/>
      <c r="E253" s="71"/>
      <c r="F253" s="71"/>
      <c r="G253" s="71"/>
      <c r="H253" s="71"/>
      <c r="I253" s="71"/>
      <c r="J253" s="71"/>
      <c r="K253" s="71"/>
      <c r="L253" s="71"/>
      <c r="M253" s="71"/>
      <c r="N253" s="71"/>
      <c r="O253" s="71"/>
      <c r="P253" s="71"/>
      <c r="S253" s="71"/>
      <c r="T253" s="71"/>
    </row>
    <row r="254" spans="1:20" x14ac:dyDescent="0.35">
      <c r="A254" s="71"/>
      <c r="B254" s="71"/>
      <c r="C254" s="71"/>
      <c r="D254" s="71"/>
      <c r="E254" s="71"/>
      <c r="F254" s="71"/>
      <c r="G254" s="71"/>
      <c r="H254" s="71"/>
      <c r="I254" s="71"/>
      <c r="J254" s="71"/>
      <c r="K254" s="71"/>
      <c r="L254" s="71"/>
      <c r="M254" s="71"/>
      <c r="N254" s="71"/>
      <c r="O254" s="71"/>
      <c r="P254" s="71"/>
      <c r="S254" s="71"/>
      <c r="T254" s="71"/>
    </row>
    <row r="255" spans="1:20" x14ac:dyDescent="0.35">
      <c r="A255" s="71"/>
      <c r="B255" s="71"/>
      <c r="C255" s="71"/>
      <c r="D255" s="71"/>
      <c r="E255" s="71"/>
      <c r="F255" s="71"/>
      <c r="G255" s="71"/>
      <c r="H255" s="71"/>
      <c r="I255" s="71"/>
      <c r="J255" s="71"/>
      <c r="K255" s="71"/>
      <c r="L255" s="71"/>
      <c r="M255" s="71"/>
      <c r="N255" s="71"/>
      <c r="O255" s="71"/>
      <c r="P255" s="71"/>
      <c r="S255" s="71"/>
      <c r="T255" s="71"/>
    </row>
    <row r="256" spans="1:20" x14ac:dyDescent="0.35">
      <c r="A256" s="71"/>
      <c r="B256" s="71"/>
      <c r="C256" s="71"/>
      <c r="D256" s="71"/>
      <c r="E256" s="71"/>
      <c r="F256" s="71"/>
      <c r="G256" s="71"/>
      <c r="H256" s="71"/>
      <c r="I256" s="71"/>
      <c r="J256" s="71"/>
      <c r="K256" s="71"/>
      <c r="L256" s="71"/>
      <c r="M256" s="71"/>
      <c r="N256" s="71"/>
      <c r="O256" s="71"/>
      <c r="P256" s="71"/>
      <c r="S256" s="71"/>
      <c r="T256" s="71"/>
    </row>
    <row r="257" spans="1:20" x14ac:dyDescent="0.35">
      <c r="A257" s="71"/>
      <c r="B257" s="71"/>
      <c r="C257" s="71"/>
      <c r="D257" s="71"/>
      <c r="E257" s="71"/>
      <c r="F257" s="71"/>
      <c r="G257" s="71"/>
      <c r="H257" s="71"/>
      <c r="I257" s="71"/>
      <c r="J257" s="71"/>
      <c r="K257" s="71"/>
      <c r="L257" s="71"/>
      <c r="M257" s="71"/>
      <c r="N257" s="71"/>
      <c r="O257" s="71"/>
      <c r="P257" s="71"/>
      <c r="S257" s="71"/>
      <c r="T257" s="71"/>
    </row>
    <row r="258" spans="1:20" x14ac:dyDescent="0.35">
      <c r="A258" s="71"/>
      <c r="B258" s="71"/>
      <c r="C258" s="71"/>
      <c r="D258" s="71"/>
      <c r="E258" s="71"/>
      <c r="F258" s="71"/>
      <c r="G258" s="71"/>
      <c r="H258" s="71"/>
      <c r="I258" s="71"/>
      <c r="J258" s="71"/>
      <c r="K258" s="71"/>
      <c r="L258" s="71"/>
      <c r="M258" s="71"/>
      <c r="N258" s="71"/>
      <c r="O258" s="71"/>
      <c r="P258" s="71"/>
      <c r="S258" s="71"/>
      <c r="T258" s="71"/>
    </row>
    <row r="259" spans="1:20" x14ac:dyDescent="0.35">
      <c r="A259" s="71"/>
      <c r="B259" s="71"/>
      <c r="C259" s="71"/>
      <c r="D259" s="71"/>
      <c r="E259" s="71"/>
      <c r="F259" s="71"/>
      <c r="G259" s="71"/>
      <c r="H259" s="71"/>
      <c r="I259" s="71"/>
      <c r="J259" s="71"/>
      <c r="K259" s="71"/>
      <c r="L259" s="71"/>
      <c r="M259" s="71"/>
      <c r="N259" s="71"/>
      <c r="O259" s="71"/>
      <c r="P259" s="71"/>
      <c r="S259" s="71"/>
      <c r="T259" s="71"/>
    </row>
  </sheetData>
  <mergeCells count="20">
    <mergeCell ref="A42:P42"/>
    <mergeCell ref="A43:P43"/>
    <mergeCell ref="A44:P44"/>
    <mergeCell ref="A45:A46"/>
    <mergeCell ref="B45:D45"/>
    <mergeCell ref="F45:H45"/>
    <mergeCell ref="J45:L45"/>
    <mergeCell ref="N45:P45"/>
    <mergeCell ref="A1:P1"/>
    <mergeCell ref="A2:P2"/>
    <mergeCell ref="A3:P3"/>
    <mergeCell ref="A4:P4"/>
    <mergeCell ref="A5:P5"/>
    <mergeCell ref="A40:P40"/>
    <mergeCell ref="A41:P41"/>
    <mergeCell ref="A6:A7"/>
    <mergeCell ref="B6:D6"/>
    <mergeCell ref="F6:H6"/>
    <mergeCell ref="J6:L6"/>
    <mergeCell ref="N6:P6"/>
  </mergeCells>
  <hyperlinks>
    <hyperlink ref="R41" location="INDICE!A1" display="Indice" xr:uid="{C3DA4DB4-E015-4406-9BFC-D2D5B3FD6BE0}"/>
    <hyperlink ref="R2" location="Contenido!A1" display="Contenido" xr:uid="{3A1B6082-394B-4F41-B4AD-6F77556CDADE}"/>
  </hyperlinks>
  <printOptions horizontalCentered="1"/>
  <pageMargins left="0.39370078740157483" right="0.39370078740157483" top="0.39370078740157483" bottom="0.39370078740157483" header="0.31496062992125984" footer="0.31496062992125984"/>
  <pageSetup scale="96" orientation="landscape" horizontalDpi="300" verticalDpi="300" r:id="rId1"/>
  <rowBreaks count="1" manualBreakCount="1">
    <brk id="39" max="15" man="1"/>
  </rowBreaks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606C7C-5FD4-4C61-8FFF-3F975A5A182D}">
  <dimension ref="A1:S260"/>
  <sheetViews>
    <sheetView showGridLines="0" zoomScale="90" zoomScaleNormal="90" zoomScaleSheetLayoutView="90" workbookViewId="0">
      <selection activeCell="R2" sqref="R2"/>
    </sheetView>
  </sheetViews>
  <sheetFormatPr baseColWidth="10" defaultColWidth="11.453125" defaultRowHeight="14" x14ac:dyDescent="0.3"/>
  <cols>
    <col min="1" max="1" width="14.7265625" style="56" bestFit="1" customWidth="1"/>
    <col min="2" max="4" width="7.54296875" style="55" customWidth="1"/>
    <col min="5" max="5" width="1.7265625" style="55" customWidth="1"/>
    <col min="6" max="8" width="7.54296875" style="55" customWidth="1"/>
    <col min="9" max="9" width="1.7265625" style="55" customWidth="1"/>
    <col min="10" max="12" width="7.54296875" style="55" customWidth="1"/>
    <col min="13" max="13" width="1.7265625" style="55" customWidth="1"/>
    <col min="14" max="16" width="7.54296875" style="55" customWidth="1"/>
    <col min="17" max="17" width="5.7265625" style="67" customWidth="1"/>
    <col min="18" max="18" width="7.81640625" style="67" customWidth="1"/>
    <col min="19" max="19" width="9.7265625" style="55" customWidth="1"/>
    <col min="20" max="16384" width="11.453125" style="38"/>
  </cols>
  <sheetData>
    <row r="1" spans="1:19" ht="15.75" customHeight="1" x14ac:dyDescent="0.3">
      <c r="A1" s="337" t="s">
        <v>409</v>
      </c>
      <c r="B1" s="337"/>
      <c r="C1" s="337"/>
      <c r="D1" s="337"/>
      <c r="E1" s="337"/>
      <c r="F1" s="337"/>
      <c r="G1" s="337"/>
      <c r="H1" s="337"/>
      <c r="I1" s="337"/>
      <c r="J1" s="337"/>
      <c r="K1" s="337"/>
      <c r="L1" s="337"/>
      <c r="M1" s="337"/>
      <c r="N1" s="337"/>
      <c r="O1" s="337"/>
      <c r="P1" s="337"/>
      <c r="Q1" s="214"/>
      <c r="R1" s="30"/>
      <c r="S1" s="38"/>
    </row>
    <row r="2" spans="1:19" ht="15.75" customHeight="1" x14ac:dyDescent="0.35">
      <c r="A2" s="337" t="s">
        <v>187</v>
      </c>
      <c r="B2" s="337"/>
      <c r="C2" s="337"/>
      <c r="D2" s="337"/>
      <c r="E2" s="337"/>
      <c r="F2" s="337"/>
      <c r="G2" s="337"/>
      <c r="H2" s="337"/>
      <c r="I2" s="337"/>
      <c r="J2" s="337"/>
      <c r="K2" s="337"/>
      <c r="L2" s="337"/>
      <c r="M2" s="337"/>
      <c r="N2" s="337"/>
      <c r="O2" s="337"/>
      <c r="P2" s="337"/>
      <c r="Q2" s="214"/>
      <c r="R2" s="311" t="s">
        <v>131</v>
      </c>
      <c r="S2" s="277"/>
    </row>
    <row r="3" spans="1:19" ht="15.75" customHeight="1" x14ac:dyDescent="0.3">
      <c r="A3" s="337" t="s">
        <v>410</v>
      </c>
      <c r="B3" s="337"/>
      <c r="C3" s="337"/>
      <c r="D3" s="337"/>
      <c r="E3" s="337"/>
      <c r="F3" s="337"/>
      <c r="G3" s="337"/>
      <c r="H3" s="337"/>
      <c r="I3" s="337"/>
      <c r="J3" s="337"/>
      <c r="K3" s="337"/>
      <c r="L3" s="337"/>
      <c r="M3" s="337"/>
      <c r="N3" s="337"/>
      <c r="O3" s="337"/>
      <c r="P3" s="337"/>
      <c r="Q3" s="214"/>
      <c r="R3" s="30"/>
      <c r="S3" s="38"/>
    </row>
    <row r="4" spans="1:19" ht="15.75" customHeight="1" x14ac:dyDescent="0.3">
      <c r="A4" s="337" t="s">
        <v>411</v>
      </c>
      <c r="B4" s="337"/>
      <c r="C4" s="337"/>
      <c r="D4" s="337"/>
      <c r="E4" s="337"/>
      <c r="F4" s="337"/>
      <c r="G4" s="337"/>
      <c r="H4" s="337"/>
      <c r="I4" s="337"/>
      <c r="J4" s="337"/>
      <c r="K4" s="337"/>
      <c r="L4" s="337"/>
      <c r="M4" s="337"/>
      <c r="N4" s="337"/>
      <c r="O4" s="337"/>
      <c r="P4" s="337"/>
      <c r="Q4" s="214"/>
      <c r="R4" s="30"/>
      <c r="S4" s="38"/>
    </row>
    <row r="5" spans="1:19" s="71" customFormat="1" ht="15.75" customHeight="1" x14ac:dyDescent="0.3">
      <c r="A5" s="337" t="s">
        <v>136</v>
      </c>
      <c r="B5" s="337"/>
      <c r="C5" s="337"/>
      <c r="D5" s="337"/>
      <c r="E5" s="337"/>
      <c r="F5" s="337"/>
      <c r="G5" s="337"/>
      <c r="H5" s="337"/>
      <c r="I5" s="337"/>
      <c r="J5" s="337"/>
      <c r="K5" s="337"/>
      <c r="L5" s="337"/>
      <c r="M5" s="337"/>
      <c r="N5" s="337"/>
      <c r="O5" s="337"/>
      <c r="P5" s="337"/>
      <c r="Q5" s="205"/>
      <c r="R5" s="30"/>
      <c r="S5" s="303"/>
    </row>
    <row r="6" spans="1:19" s="71" customFormat="1" ht="15.75" customHeight="1" x14ac:dyDescent="0.3">
      <c r="A6" s="348" t="s">
        <v>289</v>
      </c>
      <c r="B6" s="348"/>
      <c r="C6" s="348"/>
      <c r="D6" s="348"/>
      <c r="E6" s="348"/>
      <c r="F6" s="348"/>
      <c r="G6" s="348"/>
      <c r="H6" s="348"/>
      <c r="I6" s="348"/>
      <c r="J6" s="348"/>
      <c r="K6" s="348"/>
      <c r="L6" s="348"/>
      <c r="M6" s="348"/>
      <c r="N6" s="348"/>
      <c r="O6" s="348"/>
      <c r="P6" s="348"/>
      <c r="Q6" s="206"/>
      <c r="R6" s="30"/>
      <c r="S6" s="303"/>
    </row>
    <row r="7" spans="1:19" ht="21" customHeight="1" x14ac:dyDescent="0.3">
      <c r="A7" s="331" t="s">
        <v>331</v>
      </c>
      <c r="B7" s="333" t="s">
        <v>158</v>
      </c>
      <c r="C7" s="333"/>
      <c r="D7" s="333"/>
      <c r="E7" s="245"/>
      <c r="F7" s="333" t="s">
        <v>353</v>
      </c>
      <c r="G7" s="333"/>
      <c r="H7" s="333"/>
      <c r="I7" s="245"/>
      <c r="J7" s="333" t="s">
        <v>354</v>
      </c>
      <c r="K7" s="333"/>
      <c r="L7" s="333"/>
      <c r="M7" s="245"/>
      <c r="N7" s="333" t="s">
        <v>355</v>
      </c>
      <c r="O7" s="333"/>
      <c r="P7" s="333"/>
      <c r="Q7" s="63"/>
      <c r="R7" s="30"/>
      <c r="S7" s="300"/>
    </row>
    <row r="8" spans="1:19" ht="21" customHeight="1" x14ac:dyDescent="0.35">
      <c r="A8" s="332"/>
      <c r="B8" s="244" t="s">
        <v>158</v>
      </c>
      <c r="C8" s="244" t="s">
        <v>297</v>
      </c>
      <c r="D8" s="244" t="s">
        <v>298</v>
      </c>
      <c r="E8" s="245"/>
      <c r="F8" s="244" t="s">
        <v>158</v>
      </c>
      <c r="G8" s="244" t="s">
        <v>297</v>
      </c>
      <c r="H8" s="244" t="s">
        <v>298</v>
      </c>
      <c r="I8" s="245"/>
      <c r="J8" s="244" t="s">
        <v>158</v>
      </c>
      <c r="K8" s="244" t="s">
        <v>297</v>
      </c>
      <c r="L8" s="244" t="s">
        <v>298</v>
      </c>
      <c r="M8" s="245"/>
      <c r="N8" s="244" t="s">
        <v>158</v>
      </c>
      <c r="O8" s="244" t="s">
        <v>297</v>
      </c>
      <c r="P8" s="244" t="s">
        <v>298</v>
      </c>
      <c r="Q8" s="263"/>
      <c r="R8" s="38"/>
      <c r="S8" s="285"/>
    </row>
    <row r="9" spans="1:19" x14ac:dyDescent="0.3">
      <c r="A9" s="142"/>
      <c r="B9" s="50"/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151"/>
      <c r="R9" s="151"/>
      <c r="S9" s="50"/>
    </row>
    <row r="10" spans="1:19" x14ac:dyDescent="0.3">
      <c r="A10" s="142" t="s">
        <v>158</v>
      </c>
      <c r="B10" s="154">
        <v>57</v>
      </c>
      <c r="C10" s="154">
        <v>34</v>
      </c>
      <c r="D10" s="154">
        <v>23</v>
      </c>
      <c r="E10" s="154"/>
      <c r="F10" s="154">
        <v>21</v>
      </c>
      <c r="G10" s="154">
        <v>15</v>
      </c>
      <c r="H10" s="154">
        <v>6</v>
      </c>
      <c r="I10" s="154"/>
      <c r="J10" s="154">
        <v>18</v>
      </c>
      <c r="K10" s="154">
        <v>12</v>
      </c>
      <c r="L10" s="154">
        <v>6</v>
      </c>
      <c r="M10" s="154"/>
      <c r="N10" s="154">
        <v>18</v>
      </c>
      <c r="O10" s="154">
        <v>7</v>
      </c>
      <c r="P10" s="154">
        <v>11</v>
      </c>
      <c r="Q10" s="151"/>
      <c r="R10" s="151"/>
      <c r="S10" s="291"/>
    </row>
    <row r="11" spans="1:19" x14ac:dyDescent="0.3">
      <c r="A11" s="169" t="s">
        <v>373</v>
      </c>
      <c r="B11" s="151">
        <v>2</v>
      </c>
      <c r="C11" s="151">
        <v>2</v>
      </c>
      <c r="D11" s="151">
        <v>0</v>
      </c>
      <c r="E11" s="151"/>
      <c r="F11" s="151">
        <v>0</v>
      </c>
      <c r="G11" s="151">
        <v>0</v>
      </c>
      <c r="H11" s="151">
        <v>0</v>
      </c>
      <c r="I11" s="151"/>
      <c r="J11" s="151">
        <v>1</v>
      </c>
      <c r="K11" s="151">
        <v>1</v>
      </c>
      <c r="L11" s="151">
        <v>0</v>
      </c>
      <c r="M11" s="151"/>
      <c r="N11" s="151">
        <v>1</v>
      </c>
      <c r="O11" s="151">
        <v>1</v>
      </c>
      <c r="P11" s="151">
        <v>0</v>
      </c>
      <c r="Q11" s="154"/>
      <c r="R11" s="154"/>
      <c r="S11" s="292"/>
    </row>
    <row r="12" spans="1:19" x14ac:dyDescent="0.3">
      <c r="A12" s="169" t="s">
        <v>227</v>
      </c>
      <c r="B12" s="151">
        <v>8</v>
      </c>
      <c r="C12" s="151">
        <v>6</v>
      </c>
      <c r="D12" s="151">
        <v>2</v>
      </c>
      <c r="E12" s="151"/>
      <c r="F12" s="151">
        <v>1</v>
      </c>
      <c r="G12" s="151">
        <v>0</v>
      </c>
      <c r="H12" s="151">
        <v>1</v>
      </c>
      <c r="I12" s="151"/>
      <c r="J12" s="151">
        <v>6</v>
      </c>
      <c r="K12" s="151">
        <v>6</v>
      </c>
      <c r="L12" s="151">
        <v>0</v>
      </c>
      <c r="M12" s="151"/>
      <c r="N12" s="151">
        <v>1</v>
      </c>
      <c r="O12" s="151">
        <v>0</v>
      </c>
      <c r="P12" s="151">
        <v>1</v>
      </c>
      <c r="Q12" s="151"/>
      <c r="R12" s="151"/>
      <c r="S12" s="292"/>
    </row>
    <row r="13" spans="1:19" x14ac:dyDescent="0.3">
      <c r="A13" s="169" t="s">
        <v>231</v>
      </c>
      <c r="B13" s="151">
        <v>11</v>
      </c>
      <c r="C13" s="151">
        <v>10</v>
      </c>
      <c r="D13" s="151">
        <v>1</v>
      </c>
      <c r="E13" s="151"/>
      <c r="F13" s="151">
        <v>9</v>
      </c>
      <c r="G13" s="151">
        <v>8</v>
      </c>
      <c r="H13" s="151">
        <v>1</v>
      </c>
      <c r="I13" s="151"/>
      <c r="J13" s="151">
        <v>2</v>
      </c>
      <c r="K13" s="151">
        <v>2</v>
      </c>
      <c r="L13" s="151">
        <v>0</v>
      </c>
      <c r="M13" s="151"/>
      <c r="N13" s="151">
        <v>0</v>
      </c>
      <c r="O13" s="151">
        <v>0</v>
      </c>
      <c r="P13" s="151">
        <v>0</v>
      </c>
      <c r="Q13" s="151"/>
      <c r="R13" s="151"/>
      <c r="S13" s="292"/>
    </row>
    <row r="14" spans="1:19" x14ac:dyDescent="0.3">
      <c r="A14" s="169" t="s">
        <v>233</v>
      </c>
      <c r="B14" s="151">
        <v>5</v>
      </c>
      <c r="C14" s="151">
        <v>3</v>
      </c>
      <c r="D14" s="151">
        <v>2</v>
      </c>
      <c r="E14" s="151"/>
      <c r="F14" s="151">
        <v>0</v>
      </c>
      <c r="G14" s="151">
        <v>0</v>
      </c>
      <c r="H14" s="151">
        <v>0</v>
      </c>
      <c r="I14" s="151"/>
      <c r="J14" s="151">
        <v>3</v>
      </c>
      <c r="K14" s="151">
        <v>1</v>
      </c>
      <c r="L14" s="151">
        <v>2</v>
      </c>
      <c r="M14" s="151"/>
      <c r="N14" s="151">
        <v>2</v>
      </c>
      <c r="O14" s="151">
        <v>2</v>
      </c>
      <c r="P14" s="151">
        <v>0</v>
      </c>
      <c r="Q14" s="154"/>
      <c r="R14" s="154"/>
      <c r="S14" s="292"/>
    </row>
    <row r="15" spans="1:19" x14ac:dyDescent="0.3">
      <c r="A15" s="169" t="s">
        <v>374</v>
      </c>
      <c r="B15" s="151">
        <v>9</v>
      </c>
      <c r="C15" s="151">
        <v>6</v>
      </c>
      <c r="D15" s="151">
        <v>3</v>
      </c>
      <c r="E15" s="151"/>
      <c r="F15" s="151">
        <v>2</v>
      </c>
      <c r="G15" s="151">
        <v>2</v>
      </c>
      <c r="H15" s="151">
        <v>0</v>
      </c>
      <c r="I15" s="151"/>
      <c r="J15" s="151">
        <v>2</v>
      </c>
      <c r="K15" s="151">
        <v>2</v>
      </c>
      <c r="L15" s="151">
        <v>0</v>
      </c>
      <c r="M15" s="151"/>
      <c r="N15" s="151">
        <v>5</v>
      </c>
      <c r="O15" s="151">
        <v>2</v>
      </c>
      <c r="P15" s="151">
        <v>3</v>
      </c>
      <c r="Q15" s="151"/>
      <c r="R15" s="151"/>
      <c r="S15" s="292"/>
    </row>
    <row r="16" spans="1:19" x14ac:dyDescent="0.3">
      <c r="A16" s="169" t="s">
        <v>239</v>
      </c>
      <c r="B16" s="151">
        <v>19</v>
      </c>
      <c r="C16" s="151">
        <v>7</v>
      </c>
      <c r="D16" s="151">
        <v>12</v>
      </c>
      <c r="E16" s="151"/>
      <c r="F16" s="151">
        <v>9</v>
      </c>
      <c r="G16" s="151">
        <v>5</v>
      </c>
      <c r="H16" s="151">
        <v>4</v>
      </c>
      <c r="I16" s="151"/>
      <c r="J16" s="151">
        <v>3</v>
      </c>
      <c r="K16" s="151">
        <v>0</v>
      </c>
      <c r="L16" s="151">
        <v>3</v>
      </c>
      <c r="M16" s="151"/>
      <c r="N16" s="151">
        <v>7</v>
      </c>
      <c r="O16" s="151">
        <v>2</v>
      </c>
      <c r="P16" s="151">
        <v>5</v>
      </c>
      <c r="Q16" s="153"/>
      <c r="R16" s="153"/>
      <c r="S16" s="292"/>
    </row>
    <row r="17" spans="1:19" x14ac:dyDescent="0.3">
      <c r="A17" s="169" t="s">
        <v>244</v>
      </c>
      <c r="B17" s="151">
        <v>3</v>
      </c>
      <c r="C17" s="151">
        <v>0</v>
      </c>
      <c r="D17" s="151">
        <v>3</v>
      </c>
      <c r="E17" s="151"/>
      <c r="F17" s="151">
        <v>0</v>
      </c>
      <c r="G17" s="151">
        <v>0</v>
      </c>
      <c r="H17" s="151">
        <v>0</v>
      </c>
      <c r="I17" s="151"/>
      <c r="J17" s="151">
        <v>1</v>
      </c>
      <c r="K17" s="151">
        <v>0</v>
      </c>
      <c r="L17" s="151">
        <v>1</v>
      </c>
      <c r="M17" s="151"/>
      <c r="N17" s="151">
        <v>2</v>
      </c>
      <c r="O17" s="151">
        <v>0</v>
      </c>
      <c r="P17" s="151">
        <v>2</v>
      </c>
      <c r="Q17" s="71"/>
      <c r="R17" s="71"/>
      <c r="S17" s="292"/>
    </row>
    <row r="18" spans="1:19" x14ac:dyDescent="0.3">
      <c r="A18" s="81"/>
      <c r="B18" s="80"/>
      <c r="C18" s="80"/>
      <c r="D18" s="80"/>
      <c r="E18" s="80"/>
      <c r="F18" s="80"/>
      <c r="G18" s="80"/>
      <c r="H18" s="80"/>
      <c r="I18" s="80"/>
      <c r="J18" s="80"/>
      <c r="K18" s="80"/>
      <c r="L18" s="80"/>
      <c r="M18" s="80"/>
      <c r="N18" s="80"/>
      <c r="O18" s="80"/>
      <c r="P18" s="80"/>
      <c r="Q18" s="284"/>
      <c r="S18" s="292"/>
    </row>
    <row r="19" spans="1:19" x14ac:dyDescent="0.3">
      <c r="A19" s="142" t="s">
        <v>302</v>
      </c>
      <c r="B19" s="154">
        <v>44</v>
      </c>
      <c r="C19" s="154">
        <v>29</v>
      </c>
      <c r="D19" s="154">
        <v>15</v>
      </c>
      <c r="E19" s="154"/>
      <c r="F19" s="154">
        <v>20</v>
      </c>
      <c r="G19" s="154">
        <v>15</v>
      </c>
      <c r="H19" s="154">
        <v>5</v>
      </c>
      <c r="I19" s="154"/>
      <c r="J19" s="154">
        <v>14</v>
      </c>
      <c r="K19" s="154">
        <v>10</v>
      </c>
      <c r="L19" s="154">
        <v>4</v>
      </c>
      <c r="M19" s="154"/>
      <c r="N19" s="154">
        <v>10</v>
      </c>
      <c r="O19" s="154">
        <v>4</v>
      </c>
      <c r="P19" s="154">
        <v>6</v>
      </c>
      <c r="Q19" s="284"/>
      <c r="S19" s="291"/>
    </row>
    <row r="20" spans="1:19" x14ac:dyDescent="0.3">
      <c r="A20" s="169" t="s">
        <v>373</v>
      </c>
      <c r="B20" s="151">
        <v>1</v>
      </c>
      <c r="C20" s="151">
        <v>1</v>
      </c>
      <c r="D20" s="151">
        <v>0</v>
      </c>
      <c r="E20" s="151"/>
      <c r="F20" s="151">
        <v>0</v>
      </c>
      <c r="G20" s="151">
        <v>0</v>
      </c>
      <c r="H20" s="151">
        <v>0</v>
      </c>
      <c r="I20" s="151"/>
      <c r="J20" s="151">
        <v>0</v>
      </c>
      <c r="K20" s="151">
        <v>0</v>
      </c>
      <c r="L20" s="151">
        <v>0</v>
      </c>
      <c r="M20" s="151"/>
      <c r="N20" s="151">
        <v>1</v>
      </c>
      <c r="O20" s="151">
        <v>1</v>
      </c>
      <c r="P20" s="151">
        <v>0</v>
      </c>
      <c r="Q20" s="284"/>
      <c r="S20" s="293"/>
    </row>
    <row r="21" spans="1:19" x14ac:dyDescent="0.3">
      <c r="A21" s="169" t="s">
        <v>227</v>
      </c>
      <c r="B21" s="151">
        <v>7</v>
      </c>
      <c r="C21" s="151">
        <v>5</v>
      </c>
      <c r="D21" s="151">
        <v>2</v>
      </c>
      <c r="E21" s="151"/>
      <c r="F21" s="151">
        <v>1</v>
      </c>
      <c r="G21" s="151">
        <v>0</v>
      </c>
      <c r="H21" s="151">
        <v>1</v>
      </c>
      <c r="I21" s="151"/>
      <c r="J21" s="151">
        <v>5</v>
      </c>
      <c r="K21" s="151">
        <v>5</v>
      </c>
      <c r="L21" s="151">
        <v>0</v>
      </c>
      <c r="M21" s="151"/>
      <c r="N21" s="151">
        <v>1</v>
      </c>
      <c r="O21" s="151">
        <v>0</v>
      </c>
      <c r="P21" s="151">
        <v>1</v>
      </c>
      <c r="Q21" s="284"/>
      <c r="S21" s="293"/>
    </row>
    <row r="22" spans="1:19" x14ac:dyDescent="0.3">
      <c r="A22" s="169" t="s">
        <v>231</v>
      </c>
      <c r="B22" s="151">
        <v>11</v>
      </c>
      <c r="C22" s="151">
        <v>10</v>
      </c>
      <c r="D22" s="151">
        <v>1</v>
      </c>
      <c r="E22" s="151"/>
      <c r="F22" s="151">
        <v>9</v>
      </c>
      <c r="G22" s="151">
        <v>8</v>
      </c>
      <c r="H22" s="151">
        <v>1</v>
      </c>
      <c r="I22" s="151"/>
      <c r="J22" s="151">
        <v>2</v>
      </c>
      <c r="K22" s="151">
        <v>2</v>
      </c>
      <c r="L22" s="151">
        <v>0</v>
      </c>
      <c r="M22" s="151"/>
      <c r="N22" s="151">
        <v>0</v>
      </c>
      <c r="O22" s="151">
        <v>0</v>
      </c>
      <c r="P22" s="151">
        <v>0</v>
      </c>
      <c r="Q22" s="284"/>
      <c r="S22" s="293"/>
    </row>
    <row r="23" spans="1:19" x14ac:dyDescent="0.3">
      <c r="A23" s="169" t="s">
        <v>233</v>
      </c>
      <c r="B23" s="151">
        <v>3</v>
      </c>
      <c r="C23" s="151">
        <v>2</v>
      </c>
      <c r="D23" s="151">
        <v>1</v>
      </c>
      <c r="E23" s="151"/>
      <c r="F23" s="151">
        <v>0</v>
      </c>
      <c r="G23" s="151">
        <v>0</v>
      </c>
      <c r="H23" s="151">
        <v>0</v>
      </c>
      <c r="I23" s="151"/>
      <c r="J23" s="151">
        <v>2</v>
      </c>
      <c r="K23" s="151">
        <v>1</v>
      </c>
      <c r="L23" s="151">
        <v>1</v>
      </c>
      <c r="M23" s="151"/>
      <c r="N23" s="151">
        <v>1</v>
      </c>
      <c r="O23" s="151">
        <v>1</v>
      </c>
      <c r="P23" s="151">
        <v>0</v>
      </c>
      <c r="Q23" s="284"/>
      <c r="S23" s="293"/>
    </row>
    <row r="24" spans="1:19" x14ac:dyDescent="0.3">
      <c r="A24" s="169" t="s">
        <v>374</v>
      </c>
      <c r="B24" s="151">
        <v>6</v>
      </c>
      <c r="C24" s="151">
        <v>4</v>
      </c>
      <c r="D24" s="151">
        <v>2</v>
      </c>
      <c r="E24" s="151"/>
      <c r="F24" s="151">
        <v>2</v>
      </c>
      <c r="G24" s="151">
        <v>2</v>
      </c>
      <c r="H24" s="151">
        <v>0</v>
      </c>
      <c r="I24" s="151"/>
      <c r="J24" s="151">
        <v>2</v>
      </c>
      <c r="K24" s="151">
        <v>2</v>
      </c>
      <c r="L24" s="151">
        <v>0</v>
      </c>
      <c r="M24" s="151"/>
      <c r="N24" s="151">
        <v>2</v>
      </c>
      <c r="O24" s="151">
        <v>0</v>
      </c>
      <c r="P24" s="151">
        <v>2</v>
      </c>
      <c r="Q24" s="284"/>
      <c r="S24" s="293"/>
    </row>
    <row r="25" spans="1:19" x14ac:dyDescent="0.3">
      <c r="A25" s="169" t="s">
        <v>239</v>
      </c>
      <c r="B25" s="151">
        <v>15</v>
      </c>
      <c r="C25" s="151">
        <v>7</v>
      </c>
      <c r="D25" s="151">
        <v>8</v>
      </c>
      <c r="E25" s="151"/>
      <c r="F25" s="151">
        <v>8</v>
      </c>
      <c r="G25" s="151">
        <v>5</v>
      </c>
      <c r="H25" s="151">
        <v>3</v>
      </c>
      <c r="I25" s="151"/>
      <c r="J25" s="151">
        <v>2</v>
      </c>
      <c r="K25" s="151">
        <v>0</v>
      </c>
      <c r="L25" s="151">
        <v>2</v>
      </c>
      <c r="M25" s="151"/>
      <c r="N25" s="151">
        <v>5</v>
      </c>
      <c r="O25" s="151">
        <v>2</v>
      </c>
      <c r="P25" s="151">
        <v>3</v>
      </c>
      <c r="Q25" s="284"/>
      <c r="S25" s="293"/>
    </row>
    <row r="26" spans="1:19" x14ac:dyDescent="0.3">
      <c r="A26" s="169" t="s">
        <v>244</v>
      </c>
      <c r="B26" s="151">
        <v>1</v>
      </c>
      <c r="C26" s="151">
        <v>0</v>
      </c>
      <c r="D26" s="151">
        <v>1</v>
      </c>
      <c r="E26" s="151"/>
      <c r="F26" s="151">
        <v>0</v>
      </c>
      <c r="G26" s="151">
        <v>0</v>
      </c>
      <c r="H26" s="151">
        <v>0</v>
      </c>
      <c r="I26" s="151"/>
      <c r="J26" s="151">
        <v>1</v>
      </c>
      <c r="K26" s="151">
        <v>0</v>
      </c>
      <c r="L26" s="151">
        <v>1</v>
      </c>
      <c r="M26" s="151"/>
      <c r="N26" s="151">
        <v>0</v>
      </c>
      <c r="O26" s="151">
        <v>0</v>
      </c>
      <c r="P26" s="151">
        <v>0</v>
      </c>
      <c r="Q26" s="284"/>
      <c r="S26" s="293"/>
    </row>
    <row r="27" spans="1:19" x14ac:dyDescent="0.3">
      <c r="A27" s="50"/>
      <c r="B27" s="82"/>
      <c r="C27" s="82"/>
      <c r="D27" s="82"/>
      <c r="E27" s="82"/>
      <c r="F27" s="82"/>
      <c r="G27" s="82"/>
      <c r="H27" s="82"/>
      <c r="I27" s="82"/>
      <c r="J27" s="82"/>
      <c r="K27" s="82"/>
      <c r="L27" s="82"/>
      <c r="M27" s="82"/>
      <c r="N27" s="82"/>
      <c r="O27" s="82"/>
      <c r="P27" s="82"/>
      <c r="Q27" s="284"/>
      <c r="S27" s="293"/>
    </row>
    <row r="28" spans="1:19" s="41" customFormat="1" x14ac:dyDescent="0.3">
      <c r="A28" s="142" t="s">
        <v>303</v>
      </c>
      <c r="B28" s="154">
        <v>13</v>
      </c>
      <c r="C28" s="154">
        <v>5</v>
      </c>
      <c r="D28" s="154">
        <v>8</v>
      </c>
      <c r="E28" s="154"/>
      <c r="F28" s="154">
        <v>1</v>
      </c>
      <c r="G28" s="154">
        <v>0</v>
      </c>
      <c r="H28" s="154">
        <v>1</v>
      </c>
      <c r="I28" s="154"/>
      <c r="J28" s="154">
        <v>4</v>
      </c>
      <c r="K28" s="154">
        <v>2</v>
      </c>
      <c r="L28" s="154">
        <v>2</v>
      </c>
      <c r="M28" s="154"/>
      <c r="N28" s="154">
        <v>8</v>
      </c>
      <c r="O28" s="154">
        <v>3</v>
      </c>
      <c r="P28" s="154">
        <v>5</v>
      </c>
      <c r="Q28" s="284"/>
      <c r="R28" s="67"/>
      <c r="S28" s="291"/>
    </row>
    <row r="29" spans="1:19" x14ac:dyDescent="0.3">
      <c r="A29" s="169" t="s">
        <v>373</v>
      </c>
      <c r="B29" s="151">
        <v>1</v>
      </c>
      <c r="C29" s="151">
        <v>1</v>
      </c>
      <c r="D29" s="151">
        <v>0</v>
      </c>
      <c r="E29" s="151"/>
      <c r="F29" s="151">
        <v>0</v>
      </c>
      <c r="G29" s="151">
        <v>0</v>
      </c>
      <c r="H29" s="151">
        <v>0</v>
      </c>
      <c r="I29" s="151"/>
      <c r="J29" s="151">
        <v>1</v>
      </c>
      <c r="K29" s="151">
        <v>1</v>
      </c>
      <c r="L29" s="151">
        <v>0</v>
      </c>
      <c r="M29" s="151"/>
      <c r="N29" s="151">
        <v>0</v>
      </c>
      <c r="O29" s="151">
        <v>0</v>
      </c>
      <c r="P29" s="151">
        <v>0</v>
      </c>
      <c r="Q29" s="284"/>
      <c r="S29" s="293"/>
    </row>
    <row r="30" spans="1:19" x14ac:dyDescent="0.3">
      <c r="A30" s="169" t="s">
        <v>227</v>
      </c>
      <c r="B30" s="151">
        <v>1</v>
      </c>
      <c r="C30" s="151">
        <v>1</v>
      </c>
      <c r="D30" s="151">
        <v>0</v>
      </c>
      <c r="E30" s="151"/>
      <c r="F30" s="151">
        <v>0</v>
      </c>
      <c r="G30" s="151">
        <v>0</v>
      </c>
      <c r="H30" s="151">
        <v>0</v>
      </c>
      <c r="I30" s="151"/>
      <c r="J30" s="151">
        <v>1</v>
      </c>
      <c r="K30" s="151">
        <v>1</v>
      </c>
      <c r="L30" s="151">
        <v>0</v>
      </c>
      <c r="M30" s="151"/>
      <c r="N30" s="151">
        <v>0</v>
      </c>
      <c r="O30" s="151">
        <v>0</v>
      </c>
      <c r="P30" s="151">
        <v>0</v>
      </c>
      <c r="Q30" s="284"/>
      <c r="S30" s="293"/>
    </row>
    <row r="31" spans="1:19" x14ac:dyDescent="0.3">
      <c r="A31" s="169" t="s">
        <v>231</v>
      </c>
      <c r="B31" s="151">
        <v>0</v>
      </c>
      <c r="C31" s="151">
        <v>0</v>
      </c>
      <c r="D31" s="151">
        <v>0</v>
      </c>
      <c r="E31" s="151"/>
      <c r="F31" s="151">
        <v>0</v>
      </c>
      <c r="G31" s="151">
        <v>0</v>
      </c>
      <c r="H31" s="151">
        <v>0</v>
      </c>
      <c r="I31" s="151"/>
      <c r="J31" s="151">
        <v>0</v>
      </c>
      <c r="K31" s="151">
        <v>0</v>
      </c>
      <c r="L31" s="151">
        <v>0</v>
      </c>
      <c r="M31" s="151"/>
      <c r="N31" s="151">
        <v>0</v>
      </c>
      <c r="O31" s="151">
        <v>0</v>
      </c>
      <c r="P31" s="151">
        <v>0</v>
      </c>
      <c r="Q31" s="284"/>
      <c r="S31" s="293"/>
    </row>
    <row r="32" spans="1:19" x14ac:dyDescent="0.3">
      <c r="A32" s="169" t="s">
        <v>233</v>
      </c>
      <c r="B32" s="151">
        <v>2</v>
      </c>
      <c r="C32" s="151">
        <v>1</v>
      </c>
      <c r="D32" s="151">
        <v>1</v>
      </c>
      <c r="E32" s="151"/>
      <c r="F32" s="151">
        <v>0</v>
      </c>
      <c r="G32" s="151">
        <v>0</v>
      </c>
      <c r="H32" s="151">
        <v>0</v>
      </c>
      <c r="I32" s="151"/>
      <c r="J32" s="151">
        <v>1</v>
      </c>
      <c r="K32" s="151">
        <v>0</v>
      </c>
      <c r="L32" s="151">
        <v>1</v>
      </c>
      <c r="M32" s="151"/>
      <c r="N32" s="151">
        <v>1</v>
      </c>
      <c r="O32" s="151">
        <v>1</v>
      </c>
      <c r="P32" s="151">
        <v>0</v>
      </c>
      <c r="Q32" s="284"/>
      <c r="S32" s="293"/>
    </row>
    <row r="33" spans="1:19" x14ac:dyDescent="0.3">
      <c r="A33" s="169" t="s">
        <v>374</v>
      </c>
      <c r="B33" s="151">
        <v>3</v>
      </c>
      <c r="C33" s="151">
        <v>2</v>
      </c>
      <c r="D33" s="151">
        <v>1</v>
      </c>
      <c r="E33" s="151"/>
      <c r="F33" s="151">
        <v>0</v>
      </c>
      <c r="G33" s="151">
        <v>0</v>
      </c>
      <c r="H33" s="151">
        <v>0</v>
      </c>
      <c r="I33" s="151"/>
      <c r="J33" s="151">
        <v>0</v>
      </c>
      <c r="K33" s="151">
        <v>0</v>
      </c>
      <c r="L33" s="151">
        <v>0</v>
      </c>
      <c r="M33" s="151"/>
      <c r="N33" s="151">
        <v>3</v>
      </c>
      <c r="O33" s="151">
        <v>2</v>
      </c>
      <c r="P33" s="151">
        <v>1</v>
      </c>
      <c r="Q33" s="284"/>
      <c r="S33" s="293"/>
    </row>
    <row r="34" spans="1:19" x14ac:dyDescent="0.3">
      <c r="A34" s="169" t="s">
        <v>239</v>
      </c>
      <c r="B34" s="151">
        <v>4</v>
      </c>
      <c r="C34" s="151">
        <v>0</v>
      </c>
      <c r="D34" s="151">
        <v>4</v>
      </c>
      <c r="E34" s="151"/>
      <c r="F34" s="151">
        <v>1</v>
      </c>
      <c r="G34" s="151">
        <v>0</v>
      </c>
      <c r="H34" s="151">
        <v>1</v>
      </c>
      <c r="I34" s="151"/>
      <c r="J34" s="151">
        <v>1</v>
      </c>
      <c r="K34" s="151">
        <v>0</v>
      </c>
      <c r="L34" s="151">
        <v>1</v>
      </c>
      <c r="M34" s="151"/>
      <c r="N34" s="151">
        <v>2</v>
      </c>
      <c r="O34" s="151">
        <v>0</v>
      </c>
      <c r="P34" s="151">
        <v>2</v>
      </c>
      <c r="Q34" s="284"/>
      <c r="S34" s="293"/>
    </row>
    <row r="35" spans="1:19" ht="14.5" thickBot="1" x14ac:dyDescent="0.35">
      <c r="A35" s="169" t="s">
        <v>244</v>
      </c>
      <c r="B35" s="151">
        <v>2</v>
      </c>
      <c r="C35" s="151">
        <v>0</v>
      </c>
      <c r="D35" s="151">
        <v>2</v>
      </c>
      <c r="E35" s="151"/>
      <c r="F35" s="151">
        <v>0</v>
      </c>
      <c r="G35" s="151">
        <v>0</v>
      </c>
      <c r="H35" s="151">
        <v>0</v>
      </c>
      <c r="I35" s="151"/>
      <c r="J35" s="151">
        <v>0</v>
      </c>
      <c r="K35" s="151">
        <v>0</v>
      </c>
      <c r="L35" s="151">
        <v>0</v>
      </c>
      <c r="M35" s="151"/>
      <c r="N35" s="151">
        <v>2</v>
      </c>
      <c r="O35" s="151">
        <v>0</v>
      </c>
      <c r="P35" s="151">
        <v>2</v>
      </c>
      <c r="Q35" s="284"/>
      <c r="S35" s="294"/>
    </row>
    <row r="36" spans="1:19" x14ac:dyDescent="0.3">
      <c r="A36" s="203" t="s">
        <v>305</v>
      </c>
      <c r="B36" s="302"/>
      <c r="C36" s="302"/>
      <c r="D36" s="302"/>
      <c r="E36" s="302"/>
      <c r="F36" s="302"/>
      <c r="G36" s="302"/>
      <c r="H36" s="302"/>
      <c r="I36" s="302"/>
      <c r="J36" s="302"/>
      <c r="K36" s="302"/>
      <c r="L36" s="302"/>
      <c r="M36" s="302"/>
      <c r="N36" s="302"/>
      <c r="O36" s="302"/>
      <c r="P36" s="302"/>
      <c r="Q36" s="284"/>
      <c r="S36" s="83"/>
    </row>
    <row r="37" spans="1:19" x14ac:dyDescent="0.3">
      <c r="A37" s="201"/>
      <c r="B37" s="83"/>
      <c r="C37" s="83"/>
      <c r="D37" s="83"/>
      <c r="E37" s="83"/>
      <c r="F37" s="83"/>
      <c r="G37" s="83"/>
      <c r="H37" s="83"/>
      <c r="I37" s="83"/>
      <c r="J37" s="83"/>
      <c r="K37" s="83"/>
      <c r="L37" s="83"/>
      <c r="M37" s="83"/>
      <c r="N37" s="83"/>
      <c r="O37" s="83"/>
      <c r="P37" s="83"/>
      <c r="Q37" s="284"/>
      <c r="S37" s="83"/>
    </row>
    <row r="38" spans="1:19" x14ac:dyDescent="0.3">
      <c r="A38" s="201"/>
      <c r="B38" s="83"/>
      <c r="C38" s="83"/>
      <c r="D38" s="83"/>
      <c r="E38" s="83"/>
      <c r="F38" s="83"/>
      <c r="G38" s="83"/>
      <c r="H38" s="83"/>
      <c r="I38" s="83"/>
      <c r="J38" s="83"/>
      <c r="K38" s="83"/>
      <c r="L38" s="83"/>
      <c r="M38" s="83"/>
      <c r="N38" s="83"/>
      <c r="O38" s="83"/>
      <c r="P38" s="83"/>
      <c r="Q38" s="284"/>
      <c r="S38" s="83"/>
    </row>
    <row r="39" spans="1:19" ht="15.75" customHeight="1" x14ac:dyDescent="0.3">
      <c r="A39" s="337" t="s">
        <v>409</v>
      </c>
      <c r="B39" s="337"/>
      <c r="C39" s="337"/>
      <c r="D39" s="337"/>
      <c r="E39" s="337"/>
      <c r="F39" s="337"/>
      <c r="G39" s="337"/>
      <c r="H39" s="337"/>
      <c r="I39" s="337"/>
      <c r="J39" s="337"/>
      <c r="K39" s="337"/>
      <c r="L39" s="337"/>
      <c r="M39" s="337"/>
      <c r="N39" s="337"/>
      <c r="O39" s="337"/>
      <c r="P39" s="337"/>
      <c r="Q39" s="214"/>
      <c r="R39" s="30"/>
      <c r="S39" s="38"/>
    </row>
    <row r="40" spans="1:19" ht="15.75" customHeight="1" x14ac:dyDescent="0.35">
      <c r="A40" s="337" t="s">
        <v>269</v>
      </c>
      <c r="B40" s="337"/>
      <c r="C40" s="337"/>
      <c r="D40" s="337"/>
      <c r="E40" s="337"/>
      <c r="F40" s="337"/>
      <c r="G40" s="337"/>
      <c r="H40" s="337"/>
      <c r="I40" s="337"/>
      <c r="J40" s="337"/>
      <c r="K40" s="337"/>
      <c r="L40" s="337"/>
      <c r="M40" s="337"/>
      <c r="N40" s="337"/>
      <c r="O40" s="337"/>
      <c r="P40" s="337"/>
      <c r="Q40" s="214"/>
      <c r="R40" s="31" t="s">
        <v>0</v>
      </c>
      <c r="S40" s="277"/>
    </row>
    <row r="41" spans="1:19" ht="15.75" customHeight="1" x14ac:dyDescent="0.3">
      <c r="A41" s="337" t="s">
        <v>410</v>
      </c>
      <c r="B41" s="337"/>
      <c r="C41" s="337"/>
      <c r="D41" s="337"/>
      <c r="E41" s="337"/>
      <c r="F41" s="337"/>
      <c r="G41" s="337"/>
      <c r="H41" s="337"/>
      <c r="I41" s="337"/>
      <c r="J41" s="337"/>
      <c r="K41" s="337"/>
      <c r="L41" s="337"/>
      <c r="M41" s="337"/>
      <c r="N41" s="337"/>
      <c r="O41" s="337"/>
      <c r="P41" s="337"/>
      <c r="Q41" s="214"/>
      <c r="R41" s="30"/>
      <c r="S41" s="38"/>
    </row>
    <row r="42" spans="1:19" ht="15.75" customHeight="1" x14ac:dyDescent="0.3">
      <c r="A42" s="337" t="s">
        <v>411</v>
      </c>
      <c r="B42" s="337"/>
      <c r="C42" s="337"/>
      <c r="D42" s="337"/>
      <c r="E42" s="337"/>
      <c r="F42" s="337"/>
      <c r="G42" s="337"/>
      <c r="H42" s="337"/>
      <c r="I42" s="337"/>
      <c r="J42" s="337"/>
      <c r="K42" s="337"/>
      <c r="L42" s="337"/>
      <c r="M42" s="337"/>
      <c r="N42" s="337"/>
      <c r="O42" s="337"/>
      <c r="P42" s="337"/>
      <c r="Q42" s="214"/>
      <c r="R42" s="30"/>
      <c r="S42" s="38"/>
    </row>
    <row r="43" spans="1:19" s="71" customFormat="1" ht="15.75" customHeight="1" x14ac:dyDescent="0.3">
      <c r="A43" s="337" t="s">
        <v>136</v>
      </c>
      <c r="B43" s="337"/>
      <c r="C43" s="337"/>
      <c r="D43" s="337"/>
      <c r="E43" s="337"/>
      <c r="F43" s="337"/>
      <c r="G43" s="337"/>
      <c r="H43" s="337"/>
      <c r="I43" s="337"/>
      <c r="J43" s="337"/>
      <c r="K43" s="337"/>
      <c r="L43" s="337"/>
      <c r="M43" s="337"/>
      <c r="N43" s="337"/>
      <c r="O43" s="337"/>
      <c r="P43" s="337"/>
      <c r="Q43" s="205"/>
      <c r="R43" s="30"/>
      <c r="S43" s="303"/>
    </row>
    <row r="44" spans="1:19" s="71" customFormat="1" ht="15.75" customHeight="1" x14ac:dyDescent="0.3">
      <c r="A44" s="348" t="s">
        <v>289</v>
      </c>
      <c r="B44" s="348"/>
      <c r="C44" s="348"/>
      <c r="D44" s="348"/>
      <c r="E44" s="348"/>
      <c r="F44" s="348"/>
      <c r="G44" s="348"/>
      <c r="H44" s="348"/>
      <c r="I44" s="348"/>
      <c r="J44" s="348"/>
      <c r="K44" s="348"/>
      <c r="L44" s="348"/>
      <c r="M44" s="348"/>
      <c r="N44" s="348"/>
      <c r="O44" s="348"/>
      <c r="P44" s="348"/>
      <c r="Q44" s="206"/>
      <c r="R44" s="30"/>
      <c r="S44" s="303"/>
    </row>
    <row r="45" spans="1:19" ht="21" customHeight="1" x14ac:dyDescent="0.3">
      <c r="A45" s="331" t="s">
        <v>331</v>
      </c>
      <c r="B45" s="333" t="s">
        <v>158</v>
      </c>
      <c r="C45" s="333"/>
      <c r="D45" s="333"/>
      <c r="E45" s="245"/>
      <c r="F45" s="333" t="s">
        <v>353</v>
      </c>
      <c r="G45" s="333"/>
      <c r="H45" s="333"/>
      <c r="I45" s="245"/>
      <c r="J45" s="333" t="s">
        <v>354</v>
      </c>
      <c r="K45" s="333"/>
      <c r="L45" s="333"/>
      <c r="M45" s="245"/>
      <c r="N45" s="333" t="s">
        <v>355</v>
      </c>
      <c r="O45" s="333"/>
      <c r="P45" s="333"/>
      <c r="Q45" s="63"/>
      <c r="R45" s="30"/>
      <c r="S45" s="300"/>
    </row>
    <row r="46" spans="1:19" ht="21" customHeight="1" x14ac:dyDescent="0.35">
      <c r="A46" s="332"/>
      <c r="B46" s="244" t="s">
        <v>158</v>
      </c>
      <c r="C46" s="244" t="s">
        <v>297</v>
      </c>
      <c r="D46" s="244" t="s">
        <v>298</v>
      </c>
      <c r="E46" s="245"/>
      <c r="F46" s="244" t="s">
        <v>158</v>
      </c>
      <c r="G46" s="244" t="s">
        <v>297</v>
      </c>
      <c r="H46" s="244" t="s">
        <v>298</v>
      </c>
      <c r="I46" s="245"/>
      <c r="J46" s="244" t="s">
        <v>158</v>
      </c>
      <c r="K46" s="244" t="s">
        <v>297</v>
      </c>
      <c r="L46" s="244" t="s">
        <v>298</v>
      </c>
      <c r="M46" s="245"/>
      <c r="N46" s="244" t="s">
        <v>158</v>
      </c>
      <c r="O46" s="244" t="s">
        <v>297</v>
      </c>
      <c r="P46" s="244" t="s">
        <v>298</v>
      </c>
      <c r="Q46" s="263"/>
      <c r="R46" s="38"/>
      <c r="S46" s="285"/>
    </row>
    <row r="47" spans="1:19" x14ac:dyDescent="0.3">
      <c r="A47" s="282"/>
      <c r="B47" s="90"/>
      <c r="C47" s="90"/>
      <c r="D47" s="90"/>
      <c r="E47" s="90"/>
      <c r="F47" s="90"/>
      <c r="G47" s="90"/>
      <c r="H47" s="90"/>
      <c r="I47" s="90"/>
      <c r="J47" s="90"/>
      <c r="K47" s="90"/>
      <c r="L47" s="90"/>
      <c r="M47" s="90"/>
      <c r="N47" s="90"/>
      <c r="O47" s="90"/>
      <c r="P47" s="90"/>
      <c r="Q47" s="284"/>
      <c r="S47" s="90"/>
    </row>
    <row r="48" spans="1:19" s="41" customFormat="1" x14ac:dyDescent="0.3">
      <c r="A48" s="77" t="s">
        <v>158</v>
      </c>
      <c r="B48" s="157">
        <v>0.31599955649185052</v>
      </c>
      <c r="C48" s="157">
        <v>0.47124047124047125</v>
      </c>
      <c r="D48" s="157">
        <v>0.21251039453016721</v>
      </c>
      <c r="E48" s="157" t="s">
        <v>340</v>
      </c>
      <c r="F48" s="157">
        <v>0.24049473202015578</v>
      </c>
      <c r="G48" s="157">
        <v>0.42468856172140423</v>
      </c>
      <c r="H48" s="157">
        <v>0.11538461538461539</v>
      </c>
      <c r="I48" s="157" t="s">
        <v>340</v>
      </c>
      <c r="J48" s="157">
        <v>0.35615354174910963</v>
      </c>
      <c r="K48" s="157">
        <v>0.59347181008902083</v>
      </c>
      <c r="L48" s="157">
        <v>0.19788918205804751</v>
      </c>
      <c r="M48" s="157" t="s">
        <v>340</v>
      </c>
      <c r="N48" s="157">
        <v>0.42333019755409218</v>
      </c>
      <c r="O48" s="157">
        <v>0.42143287176399757</v>
      </c>
      <c r="P48" s="157">
        <v>0.42454650714010034</v>
      </c>
      <c r="Q48" s="284"/>
      <c r="R48" s="67"/>
      <c r="S48" s="287"/>
    </row>
    <row r="49" spans="1:19" x14ac:dyDescent="0.3">
      <c r="A49" s="79" t="s">
        <v>373</v>
      </c>
      <c r="B49" s="152">
        <v>4.47127207690588E-2</v>
      </c>
      <c r="C49" s="152">
        <v>0.10989010989010989</v>
      </c>
      <c r="D49" s="152">
        <v>0</v>
      </c>
      <c r="E49" s="152" t="s">
        <v>340</v>
      </c>
      <c r="F49" s="152">
        <v>0</v>
      </c>
      <c r="G49" s="152">
        <v>0</v>
      </c>
      <c r="H49" s="152">
        <v>0</v>
      </c>
      <c r="I49" s="152" t="s">
        <v>340</v>
      </c>
      <c r="J49" s="152">
        <v>7.7339520494972933E-2</v>
      </c>
      <c r="K49" s="152">
        <v>0.19120458891013384</v>
      </c>
      <c r="L49" s="152">
        <v>0</v>
      </c>
      <c r="M49" s="152" t="s">
        <v>340</v>
      </c>
      <c r="N49" s="152">
        <v>9.4696969696969696E-2</v>
      </c>
      <c r="O49" s="152">
        <v>0.23094688221709006</v>
      </c>
      <c r="P49" s="152">
        <v>0</v>
      </c>
      <c r="Q49" s="214"/>
      <c r="S49" s="288"/>
    </row>
    <row r="50" spans="1:19" x14ac:dyDescent="0.3">
      <c r="A50" s="50" t="s">
        <v>227</v>
      </c>
      <c r="B50" s="152">
        <v>0.19990004997501248</v>
      </c>
      <c r="C50" s="152">
        <v>0.34944670937682004</v>
      </c>
      <c r="D50" s="152">
        <v>8.7527352297592995E-2</v>
      </c>
      <c r="E50" s="152" t="s">
        <v>340</v>
      </c>
      <c r="F50" s="152">
        <v>5.2548607461902257E-2</v>
      </c>
      <c r="G50" s="152">
        <v>0</v>
      </c>
      <c r="H50" s="152">
        <v>9.1575091575091569E-2</v>
      </c>
      <c r="I50" s="152" t="s">
        <v>340</v>
      </c>
      <c r="J50" s="152">
        <v>0.55350553505535049</v>
      </c>
      <c r="K50" s="152">
        <v>1.2658227848101267</v>
      </c>
      <c r="L50" s="152">
        <v>0</v>
      </c>
      <c r="M50" s="152" t="s">
        <v>340</v>
      </c>
      <c r="N50" s="152">
        <v>9.852216748768472E-2</v>
      </c>
      <c r="O50" s="152">
        <v>0</v>
      </c>
      <c r="P50" s="152">
        <v>0.17152658662092624</v>
      </c>
      <c r="Q50" s="214"/>
      <c r="S50" s="288"/>
    </row>
    <row r="51" spans="1:19" x14ac:dyDescent="0.3">
      <c r="A51" s="50" t="s">
        <v>231</v>
      </c>
      <c r="B51" s="152">
        <v>0.62182023742227244</v>
      </c>
      <c r="C51" s="152">
        <v>1.2594458438287155</v>
      </c>
      <c r="D51" s="152">
        <v>0.10256410256410256</v>
      </c>
      <c r="E51" s="152" t="s">
        <v>340</v>
      </c>
      <c r="F51" s="152">
        <v>1.066350710900474</v>
      </c>
      <c r="G51" s="152">
        <v>2.1333333333333333</v>
      </c>
      <c r="H51" s="152">
        <v>0.21321961620469082</v>
      </c>
      <c r="I51" s="152" t="s">
        <v>340</v>
      </c>
      <c r="J51" s="152">
        <v>0.42372881355932202</v>
      </c>
      <c r="K51" s="152">
        <v>0.92165898617511521</v>
      </c>
      <c r="L51" s="152">
        <v>0</v>
      </c>
      <c r="M51" s="152" t="s">
        <v>340</v>
      </c>
      <c r="N51" s="152">
        <v>0</v>
      </c>
      <c r="O51" s="152">
        <v>0</v>
      </c>
      <c r="P51" s="152">
        <v>0</v>
      </c>
      <c r="Q51" s="214"/>
      <c r="S51" s="288"/>
    </row>
    <row r="52" spans="1:19" x14ac:dyDescent="0.3">
      <c r="A52" s="50" t="s">
        <v>233</v>
      </c>
      <c r="B52" s="152">
        <v>0.51177072671443202</v>
      </c>
      <c r="C52" s="152">
        <v>0.73710073710073709</v>
      </c>
      <c r="D52" s="152">
        <v>0.35087719298245612</v>
      </c>
      <c r="E52" s="152" t="s">
        <v>340</v>
      </c>
      <c r="F52" s="152">
        <v>0</v>
      </c>
      <c r="G52" s="152">
        <v>0</v>
      </c>
      <c r="H52" s="152">
        <v>0</v>
      </c>
      <c r="I52" s="152" t="s">
        <v>340</v>
      </c>
      <c r="J52" s="152">
        <v>1.0238907849829351</v>
      </c>
      <c r="K52" s="152">
        <v>0.80645161290322576</v>
      </c>
      <c r="L52" s="152">
        <v>1.1834319526627219</v>
      </c>
      <c r="M52" s="152" t="s">
        <v>340</v>
      </c>
      <c r="N52" s="152">
        <v>0.88105726872246704</v>
      </c>
      <c r="O52" s="152">
        <v>2.3809523809523809</v>
      </c>
      <c r="P52" s="152">
        <v>0</v>
      </c>
      <c r="Q52" s="214"/>
      <c r="S52" s="288"/>
    </row>
    <row r="53" spans="1:19" x14ac:dyDescent="0.3">
      <c r="A53" s="50" t="s">
        <v>374</v>
      </c>
      <c r="B53" s="152">
        <v>0.3795866722901729</v>
      </c>
      <c r="C53" s="152">
        <v>0.65146579804560267</v>
      </c>
      <c r="D53" s="152">
        <v>0.20689655172413793</v>
      </c>
      <c r="E53" s="152" t="s">
        <v>340</v>
      </c>
      <c r="F53" s="152">
        <v>0.1702127659574468</v>
      </c>
      <c r="G53" s="152">
        <v>0.4329004329004329</v>
      </c>
      <c r="H53" s="152">
        <v>0</v>
      </c>
      <c r="I53" s="152" t="s">
        <v>340</v>
      </c>
      <c r="J53" s="152">
        <v>0.33726812816188867</v>
      </c>
      <c r="K53" s="152">
        <v>0.94339622641509435</v>
      </c>
      <c r="L53" s="152">
        <v>0</v>
      </c>
      <c r="M53" s="152" t="s">
        <v>340</v>
      </c>
      <c r="N53" s="152">
        <v>0.82918739635157546</v>
      </c>
      <c r="O53" s="152">
        <v>0.80971659919028338</v>
      </c>
      <c r="P53" s="152">
        <v>0.84269662921348309</v>
      </c>
      <c r="Q53" s="205"/>
      <c r="S53" s="288"/>
    </row>
    <row r="54" spans="1:19" x14ac:dyDescent="0.3">
      <c r="A54" s="81" t="s">
        <v>239</v>
      </c>
      <c r="B54" s="152">
        <v>0.63908509922637069</v>
      </c>
      <c r="C54" s="152">
        <v>0.63405797101449279</v>
      </c>
      <c r="D54" s="152">
        <v>0.6420545746388443</v>
      </c>
      <c r="E54" s="152" t="s">
        <v>340</v>
      </c>
      <c r="F54" s="152">
        <v>0.60362173038229372</v>
      </c>
      <c r="G54" s="152">
        <v>0.88028169014084512</v>
      </c>
      <c r="H54" s="152">
        <v>0.43336944745395445</v>
      </c>
      <c r="I54" s="152" t="s">
        <v>340</v>
      </c>
      <c r="J54" s="152">
        <v>0.35169988276670577</v>
      </c>
      <c r="K54" s="152">
        <v>0</v>
      </c>
      <c r="L54" s="152">
        <v>0.5725190839694656</v>
      </c>
      <c r="M54" s="152" t="s">
        <v>340</v>
      </c>
      <c r="N54" s="152">
        <v>1.1128775834658187</v>
      </c>
      <c r="O54" s="152">
        <v>0.96618357487922701</v>
      </c>
      <c r="P54" s="152">
        <v>1.1848341232227488</v>
      </c>
      <c r="Q54" s="206"/>
      <c r="S54" s="288"/>
    </row>
    <row r="55" spans="1:19" x14ac:dyDescent="0.3">
      <c r="A55" s="50" t="s">
        <v>244</v>
      </c>
      <c r="B55" s="152">
        <v>0.20366598778004072</v>
      </c>
      <c r="C55" s="152">
        <v>0</v>
      </c>
      <c r="D55" s="152">
        <v>0.2938295788442703</v>
      </c>
      <c r="E55" s="152" t="s">
        <v>340</v>
      </c>
      <c r="F55" s="152">
        <v>0</v>
      </c>
      <c r="G55" s="152">
        <v>0</v>
      </c>
      <c r="H55" s="152">
        <v>0</v>
      </c>
      <c r="I55" s="152" t="s">
        <v>340</v>
      </c>
      <c r="J55" s="152">
        <v>0.21459227467811159</v>
      </c>
      <c r="K55" s="152">
        <v>0</v>
      </c>
      <c r="L55" s="152">
        <v>0.30959752321981426</v>
      </c>
      <c r="M55" s="152" t="s">
        <v>340</v>
      </c>
      <c r="N55" s="152">
        <v>0.74349442379182151</v>
      </c>
      <c r="O55" s="152">
        <v>0</v>
      </c>
      <c r="P55" s="152">
        <v>0.93896713615023475</v>
      </c>
      <c r="Q55" s="63"/>
      <c r="S55" s="288"/>
    </row>
    <row r="56" spans="1:19" x14ac:dyDescent="0.3">
      <c r="A56" s="50"/>
      <c r="B56" s="152" t="s">
        <v>340</v>
      </c>
      <c r="C56" s="152" t="s">
        <v>340</v>
      </c>
      <c r="D56" s="152" t="s">
        <v>340</v>
      </c>
      <c r="E56" s="152" t="s">
        <v>340</v>
      </c>
      <c r="F56" s="152" t="s">
        <v>340</v>
      </c>
      <c r="G56" s="152" t="s">
        <v>340</v>
      </c>
      <c r="H56" s="152" t="s">
        <v>340</v>
      </c>
      <c r="I56" s="152" t="s">
        <v>340</v>
      </c>
      <c r="J56" s="152" t="s">
        <v>340</v>
      </c>
      <c r="K56" s="152" t="s">
        <v>340</v>
      </c>
      <c r="L56" s="152" t="s">
        <v>340</v>
      </c>
      <c r="M56" s="152" t="s">
        <v>340</v>
      </c>
      <c r="N56" s="152" t="s">
        <v>340</v>
      </c>
      <c r="O56" s="152" t="s">
        <v>340</v>
      </c>
      <c r="P56" s="152" t="s">
        <v>340</v>
      </c>
      <c r="Q56" s="284"/>
      <c r="S56" s="288"/>
    </row>
    <row r="57" spans="1:19" s="41" customFormat="1" x14ac:dyDescent="0.3">
      <c r="A57" s="77" t="s">
        <v>302</v>
      </c>
      <c r="B57" s="157">
        <v>0.37115141290594683</v>
      </c>
      <c r="C57" s="157">
        <v>0.58847402597402598</v>
      </c>
      <c r="D57" s="157">
        <v>0.21654395842356</v>
      </c>
      <c r="E57" s="157" t="s">
        <v>340</v>
      </c>
      <c r="F57" s="157">
        <v>0.353544281421248</v>
      </c>
      <c r="G57" s="157">
        <v>0.62709030100334451</v>
      </c>
      <c r="H57" s="157">
        <v>0.15313935681470139</v>
      </c>
      <c r="I57" s="157" t="s">
        <v>340</v>
      </c>
      <c r="J57" s="157">
        <v>0.40911747516072472</v>
      </c>
      <c r="K57" s="157">
        <v>0.70921985815602839</v>
      </c>
      <c r="L57" s="157">
        <v>0.19880715705765406</v>
      </c>
      <c r="M57" s="157" t="s">
        <v>340</v>
      </c>
      <c r="N57" s="157">
        <v>0.36023054755043227</v>
      </c>
      <c r="O57" s="157">
        <v>0.35523978685612789</v>
      </c>
      <c r="P57" s="157">
        <v>0.36363636363636365</v>
      </c>
      <c r="Q57" s="284"/>
      <c r="R57" s="67"/>
      <c r="S57" s="287"/>
    </row>
    <row r="58" spans="1:19" x14ac:dyDescent="0.3">
      <c r="A58" s="79" t="s">
        <v>373</v>
      </c>
      <c r="B58" s="152">
        <v>3.059039461609055E-2</v>
      </c>
      <c r="C58" s="152">
        <v>7.7881619937694699E-2</v>
      </c>
      <c r="D58" s="152">
        <v>0</v>
      </c>
      <c r="E58" s="152" t="s">
        <v>340</v>
      </c>
      <c r="F58" s="152">
        <v>0</v>
      </c>
      <c r="G58" s="152">
        <v>0</v>
      </c>
      <c r="H58" s="152">
        <v>0</v>
      </c>
      <c r="I58" s="152" t="s">
        <v>340</v>
      </c>
      <c r="J58" s="152">
        <v>0</v>
      </c>
      <c r="K58" s="152">
        <v>0</v>
      </c>
      <c r="L58" s="152">
        <v>0</v>
      </c>
      <c r="M58" s="152" t="s">
        <v>340</v>
      </c>
      <c r="N58" s="152">
        <v>0.13736263736263737</v>
      </c>
      <c r="O58" s="152">
        <v>0.35587188612099641</v>
      </c>
      <c r="P58" s="152">
        <v>0</v>
      </c>
      <c r="Q58" s="284"/>
      <c r="S58" s="288"/>
    </row>
    <row r="59" spans="1:19" x14ac:dyDescent="0.3">
      <c r="A59" s="50" t="s">
        <v>227</v>
      </c>
      <c r="B59" s="152">
        <v>0.28282828282828282</v>
      </c>
      <c r="C59" s="152">
        <v>0.43554006968641112</v>
      </c>
      <c r="D59" s="152">
        <v>0.15071590052750566</v>
      </c>
      <c r="E59" s="152" t="s">
        <v>340</v>
      </c>
      <c r="F59" s="152">
        <v>8.9047195013357075E-2</v>
      </c>
      <c r="G59" s="152">
        <v>0</v>
      </c>
      <c r="H59" s="152">
        <v>0.16863406408094433</v>
      </c>
      <c r="I59" s="152" t="s">
        <v>340</v>
      </c>
      <c r="J59" s="152">
        <v>0.69348127600554788</v>
      </c>
      <c r="K59" s="152">
        <v>1.4925373134328357</v>
      </c>
      <c r="L59" s="152">
        <v>0</v>
      </c>
      <c r="M59" s="152" t="s">
        <v>340</v>
      </c>
      <c r="N59" s="152">
        <v>0.15847860538827258</v>
      </c>
      <c r="O59" s="152">
        <v>0</v>
      </c>
      <c r="P59" s="152">
        <v>0.28735632183908044</v>
      </c>
      <c r="Q59" s="284"/>
      <c r="S59" s="288"/>
    </row>
    <row r="60" spans="1:19" x14ac:dyDescent="0.3">
      <c r="A60" s="50" t="s">
        <v>231</v>
      </c>
      <c r="B60" s="152">
        <v>0.71567989590110603</v>
      </c>
      <c r="C60" s="152">
        <v>1.4184397163120568</v>
      </c>
      <c r="D60" s="152">
        <v>0.1201923076923077</v>
      </c>
      <c r="E60" s="152" t="s">
        <v>340</v>
      </c>
      <c r="F60" s="152">
        <v>1.2345679012345678</v>
      </c>
      <c r="G60" s="152">
        <v>2.4390243902439024</v>
      </c>
      <c r="H60" s="152">
        <v>0.24937655860349126</v>
      </c>
      <c r="I60" s="152" t="s">
        <v>340</v>
      </c>
      <c r="J60" s="152">
        <v>0.49382716049382713</v>
      </c>
      <c r="K60" s="152">
        <v>1.0309278350515463</v>
      </c>
      <c r="L60" s="152">
        <v>0</v>
      </c>
      <c r="M60" s="152" t="s">
        <v>340</v>
      </c>
      <c r="N60" s="152">
        <v>0</v>
      </c>
      <c r="O60" s="152">
        <v>0</v>
      </c>
      <c r="P60" s="152">
        <v>0</v>
      </c>
      <c r="Q60" s="284"/>
      <c r="S60" s="288"/>
    </row>
    <row r="61" spans="1:19" x14ac:dyDescent="0.3">
      <c r="A61" s="50" t="s">
        <v>233</v>
      </c>
      <c r="B61" s="152">
        <v>0.38022813688212925</v>
      </c>
      <c r="C61" s="152">
        <v>0.57471264367816088</v>
      </c>
      <c r="D61" s="152">
        <v>0.22675736961451248</v>
      </c>
      <c r="E61" s="152" t="s">
        <v>340</v>
      </c>
      <c r="F61" s="152">
        <v>0</v>
      </c>
      <c r="G61" s="152">
        <v>0</v>
      </c>
      <c r="H61" s="152">
        <v>0</v>
      </c>
      <c r="I61" s="152" t="s">
        <v>340</v>
      </c>
      <c r="J61" s="152">
        <v>0.92592592592592582</v>
      </c>
      <c r="K61" s="152">
        <v>1.0752688172043012</v>
      </c>
      <c r="L61" s="152">
        <v>0.81300813008130091</v>
      </c>
      <c r="M61" s="152" t="s">
        <v>340</v>
      </c>
      <c r="N61" s="152">
        <v>0.5714285714285714</v>
      </c>
      <c r="O61" s="152">
        <v>1.3698630136986301</v>
      </c>
      <c r="P61" s="152">
        <v>0</v>
      </c>
      <c r="Q61" s="284"/>
      <c r="S61" s="288"/>
    </row>
    <row r="62" spans="1:19" x14ac:dyDescent="0.3">
      <c r="A62" s="50" t="s">
        <v>374</v>
      </c>
      <c r="B62" s="152">
        <v>0.38289725590299939</v>
      </c>
      <c r="C62" s="152">
        <v>0.6259780907668232</v>
      </c>
      <c r="D62" s="152">
        <v>0.21551724137931033</v>
      </c>
      <c r="E62" s="152" t="s">
        <v>340</v>
      </c>
      <c r="F62" s="152">
        <v>0.2770083102493075</v>
      </c>
      <c r="G62" s="152">
        <v>0.63694267515923575</v>
      </c>
      <c r="H62" s="152">
        <v>0</v>
      </c>
      <c r="I62" s="152" t="s">
        <v>340</v>
      </c>
      <c r="J62" s="152">
        <v>0.47505938242280288</v>
      </c>
      <c r="K62" s="152">
        <v>1.3333333333333335</v>
      </c>
      <c r="L62" s="152">
        <v>0</v>
      </c>
      <c r="M62" s="152" t="s">
        <v>340</v>
      </c>
      <c r="N62" s="152">
        <v>0.47169811320754718</v>
      </c>
      <c r="O62" s="152">
        <v>0</v>
      </c>
      <c r="P62" s="152">
        <v>0.80321285140562237</v>
      </c>
      <c r="Q62" s="284"/>
      <c r="S62" s="288"/>
    </row>
    <row r="63" spans="1:19" x14ac:dyDescent="0.3">
      <c r="A63" s="81" t="s">
        <v>239</v>
      </c>
      <c r="B63" s="152">
        <v>1.1727912431587177</v>
      </c>
      <c r="C63" s="152">
        <v>1.4462809917355373</v>
      </c>
      <c r="D63" s="152">
        <v>1.0062893081761006</v>
      </c>
      <c r="E63" s="152" t="s">
        <v>340</v>
      </c>
      <c r="F63" s="152">
        <v>1.2364760432766615</v>
      </c>
      <c r="G63" s="152">
        <v>1.9685039370078741</v>
      </c>
      <c r="H63" s="152">
        <v>0.76335877862595414</v>
      </c>
      <c r="I63" s="152" t="s">
        <v>340</v>
      </c>
      <c r="J63" s="152">
        <v>0.5494505494505495</v>
      </c>
      <c r="K63" s="152">
        <v>0</v>
      </c>
      <c r="L63" s="152">
        <v>0.88495575221238942</v>
      </c>
      <c r="M63" s="152" t="s">
        <v>340</v>
      </c>
      <c r="N63" s="152">
        <v>1.8656716417910446</v>
      </c>
      <c r="O63" s="152">
        <v>2.1739130434782608</v>
      </c>
      <c r="P63" s="152">
        <v>1.7045454545454544</v>
      </c>
      <c r="Q63" s="284"/>
      <c r="S63" s="288"/>
    </row>
    <row r="64" spans="1:19" x14ac:dyDescent="0.3">
      <c r="A64" s="50" t="s">
        <v>244</v>
      </c>
      <c r="B64" s="152">
        <v>0.10649627263045794</v>
      </c>
      <c r="C64" s="152">
        <v>0</v>
      </c>
      <c r="D64" s="152">
        <v>0.16155088852988692</v>
      </c>
      <c r="E64" s="152" t="s">
        <v>340</v>
      </c>
      <c r="F64" s="152">
        <v>0</v>
      </c>
      <c r="G64" s="152">
        <v>0</v>
      </c>
      <c r="H64" s="152">
        <v>0</v>
      </c>
      <c r="I64" s="152" t="s">
        <v>340</v>
      </c>
      <c r="J64" s="152">
        <v>0.29940119760479045</v>
      </c>
      <c r="K64" s="152">
        <v>0</v>
      </c>
      <c r="L64" s="152">
        <v>0.45454545454545453</v>
      </c>
      <c r="M64" s="152" t="s">
        <v>340</v>
      </c>
      <c r="N64" s="152">
        <v>0</v>
      </c>
      <c r="O64" s="152">
        <v>0</v>
      </c>
      <c r="P64" s="152">
        <v>0</v>
      </c>
      <c r="Q64" s="284"/>
      <c r="S64" s="288"/>
    </row>
    <row r="65" spans="1:19" x14ac:dyDescent="0.3">
      <c r="A65" s="50"/>
      <c r="B65" s="152" t="s">
        <v>340</v>
      </c>
      <c r="C65" s="152" t="s">
        <v>340</v>
      </c>
      <c r="D65" s="152" t="s">
        <v>340</v>
      </c>
      <c r="E65" s="152" t="s">
        <v>340</v>
      </c>
      <c r="F65" s="152" t="s">
        <v>340</v>
      </c>
      <c r="G65" s="152" t="s">
        <v>340</v>
      </c>
      <c r="H65" s="152" t="s">
        <v>340</v>
      </c>
      <c r="I65" s="152" t="s">
        <v>340</v>
      </c>
      <c r="J65" s="152" t="s">
        <v>340</v>
      </c>
      <c r="K65" s="152" t="s">
        <v>340</v>
      </c>
      <c r="L65" s="152" t="s">
        <v>340</v>
      </c>
      <c r="M65" s="152" t="s">
        <v>340</v>
      </c>
      <c r="N65" s="152" t="s">
        <v>340</v>
      </c>
      <c r="O65" s="152" t="s">
        <v>340</v>
      </c>
      <c r="P65" s="152" t="s">
        <v>340</v>
      </c>
      <c r="Q65" s="284"/>
      <c r="S65" s="289"/>
    </row>
    <row r="66" spans="1:19" s="41" customFormat="1" x14ac:dyDescent="0.3">
      <c r="A66" s="77" t="s">
        <v>303</v>
      </c>
      <c r="B66" s="157">
        <v>0.21025392204431509</v>
      </c>
      <c r="C66" s="157">
        <v>0.21862702229995626</v>
      </c>
      <c r="D66" s="157">
        <v>0.20533880903490762</v>
      </c>
      <c r="E66" s="157" t="s">
        <v>340</v>
      </c>
      <c r="F66" s="157">
        <v>3.2520325203252029E-2</v>
      </c>
      <c r="G66" s="157">
        <v>0</v>
      </c>
      <c r="H66" s="157">
        <v>5.1679586563307491E-2</v>
      </c>
      <c r="I66" s="157" t="s">
        <v>340</v>
      </c>
      <c r="J66" s="157">
        <v>0.24509803921568626</v>
      </c>
      <c r="K66" s="157">
        <v>0.32679738562091504</v>
      </c>
      <c r="L66" s="157">
        <v>0.19607843137254902</v>
      </c>
      <c r="M66" s="157" t="s">
        <v>340</v>
      </c>
      <c r="N66" s="157">
        <v>0.54200542005420049</v>
      </c>
      <c r="O66" s="157">
        <v>0.56074766355140182</v>
      </c>
      <c r="P66" s="157">
        <v>0.53134962805526043</v>
      </c>
      <c r="Q66" s="284"/>
      <c r="R66" s="67"/>
      <c r="S66" s="287"/>
    </row>
    <row r="67" spans="1:19" x14ac:dyDescent="0.3">
      <c r="A67" s="79" t="s">
        <v>373</v>
      </c>
      <c r="B67" s="152">
        <v>8.3056478405315617E-2</v>
      </c>
      <c r="C67" s="152">
        <v>0.18656716417910446</v>
      </c>
      <c r="D67" s="152">
        <v>0</v>
      </c>
      <c r="E67" s="152" t="s">
        <v>340</v>
      </c>
      <c r="F67" s="152">
        <v>0</v>
      </c>
      <c r="G67" s="152">
        <v>0</v>
      </c>
      <c r="H67" s="152">
        <v>0</v>
      </c>
      <c r="I67" s="152" t="s">
        <v>340</v>
      </c>
      <c r="J67" s="152">
        <v>0.30120481927710846</v>
      </c>
      <c r="K67" s="152">
        <v>0.72992700729927007</v>
      </c>
      <c r="L67" s="152">
        <v>0</v>
      </c>
      <c r="M67" s="152" t="s">
        <v>340</v>
      </c>
      <c r="N67" s="152">
        <v>0</v>
      </c>
      <c r="O67" s="152">
        <v>0</v>
      </c>
      <c r="P67" s="152">
        <v>0</v>
      </c>
      <c r="Q67" s="284"/>
      <c r="S67" s="288"/>
    </row>
    <row r="68" spans="1:19" x14ac:dyDescent="0.3">
      <c r="A68" s="50" t="s">
        <v>227</v>
      </c>
      <c r="B68" s="152">
        <v>6.548788474132286E-2</v>
      </c>
      <c r="C68" s="152">
        <v>0.17574692442882248</v>
      </c>
      <c r="D68" s="152">
        <v>0</v>
      </c>
      <c r="E68" s="152" t="s">
        <v>340</v>
      </c>
      <c r="F68" s="152">
        <v>0</v>
      </c>
      <c r="G68" s="152">
        <v>0</v>
      </c>
      <c r="H68" s="152">
        <v>0</v>
      </c>
      <c r="I68" s="152" t="s">
        <v>340</v>
      </c>
      <c r="J68" s="152">
        <v>0.27548209366391185</v>
      </c>
      <c r="K68" s="152">
        <v>0.71942446043165476</v>
      </c>
      <c r="L68" s="152">
        <v>0</v>
      </c>
      <c r="M68" s="152" t="s">
        <v>340</v>
      </c>
      <c r="N68" s="152">
        <v>0</v>
      </c>
      <c r="O68" s="152">
        <v>0</v>
      </c>
      <c r="P68" s="152">
        <v>0</v>
      </c>
      <c r="Q68" s="284"/>
      <c r="S68" s="288"/>
    </row>
    <row r="69" spans="1:19" x14ac:dyDescent="0.3">
      <c r="A69" s="50" t="s">
        <v>231</v>
      </c>
      <c r="B69" s="152">
        <v>0</v>
      </c>
      <c r="C69" s="152">
        <v>0</v>
      </c>
      <c r="D69" s="152">
        <v>0</v>
      </c>
      <c r="E69" s="152" t="s">
        <v>340</v>
      </c>
      <c r="F69" s="152">
        <v>0</v>
      </c>
      <c r="G69" s="152">
        <v>0</v>
      </c>
      <c r="H69" s="152">
        <v>0</v>
      </c>
      <c r="I69" s="152" t="s">
        <v>340</v>
      </c>
      <c r="J69" s="152">
        <v>0</v>
      </c>
      <c r="K69" s="152">
        <v>0</v>
      </c>
      <c r="L69" s="152">
        <v>0</v>
      </c>
      <c r="M69" s="152" t="s">
        <v>340</v>
      </c>
      <c r="N69" s="152">
        <v>0</v>
      </c>
      <c r="O69" s="152">
        <v>0</v>
      </c>
      <c r="P69" s="152">
        <v>0</v>
      </c>
      <c r="Q69" s="284"/>
      <c r="S69" s="288"/>
    </row>
    <row r="70" spans="1:19" x14ac:dyDescent="0.3">
      <c r="A70" s="50" t="s">
        <v>233</v>
      </c>
      <c r="B70" s="152">
        <v>1.0638297872340425</v>
      </c>
      <c r="C70" s="152">
        <v>1.6949152542372881</v>
      </c>
      <c r="D70" s="152">
        <v>0.77519379844961245</v>
      </c>
      <c r="E70" s="152" t="s">
        <v>340</v>
      </c>
      <c r="F70" s="152">
        <v>0</v>
      </c>
      <c r="G70" s="152">
        <v>0</v>
      </c>
      <c r="H70" s="152">
        <v>0</v>
      </c>
      <c r="I70" s="152" t="s">
        <v>340</v>
      </c>
      <c r="J70" s="152">
        <v>1.2987012987012987</v>
      </c>
      <c r="K70" s="152">
        <v>0</v>
      </c>
      <c r="L70" s="152">
        <v>2.1739130434782608</v>
      </c>
      <c r="M70" s="152" t="s">
        <v>340</v>
      </c>
      <c r="N70" s="152">
        <v>1.9230769230769231</v>
      </c>
      <c r="O70" s="152">
        <v>9.0909090909090917</v>
      </c>
      <c r="P70" s="152">
        <v>0</v>
      </c>
      <c r="Q70" s="284"/>
      <c r="S70" s="288"/>
    </row>
    <row r="71" spans="1:19" x14ac:dyDescent="0.3">
      <c r="A71" s="50" t="s">
        <v>374</v>
      </c>
      <c r="B71" s="152">
        <v>0.37313432835820892</v>
      </c>
      <c r="C71" s="152">
        <v>0.70921985815602839</v>
      </c>
      <c r="D71" s="152">
        <v>0.19157088122605362</v>
      </c>
      <c r="E71" s="152" t="s">
        <v>340</v>
      </c>
      <c r="F71" s="152">
        <v>0</v>
      </c>
      <c r="G71" s="152">
        <v>0</v>
      </c>
      <c r="H71" s="152">
        <v>0</v>
      </c>
      <c r="I71" s="152" t="s">
        <v>340</v>
      </c>
      <c r="J71" s="152">
        <v>0</v>
      </c>
      <c r="K71" s="152">
        <v>0</v>
      </c>
      <c r="L71" s="152">
        <v>0</v>
      </c>
      <c r="M71" s="152" t="s">
        <v>340</v>
      </c>
      <c r="N71" s="152">
        <v>1.6759776536312849</v>
      </c>
      <c r="O71" s="152">
        <v>2.7777777777777777</v>
      </c>
      <c r="P71" s="152">
        <v>0.93457943925233633</v>
      </c>
      <c r="Q71" s="284"/>
      <c r="S71" s="288"/>
    </row>
    <row r="72" spans="1:19" x14ac:dyDescent="0.3">
      <c r="A72" s="81" t="s">
        <v>239</v>
      </c>
      <c r="B72" s="152">
        <v>0.23612750885478156</v>
      </c>
      <c r="C72" s="152">
        <v>0</v>
      </c>
      <c r="D72" s="152">
        <v>0.37243947858472998</v>
      </c>
      <c r="E72" s="152" t="s">
        <v>340</v>
      </c>
      <c r="F72" s="152">
        <v>0.11848341232227488</v>
      </c>
      <c r="G72" s="152">
        <v>0</v>
      </c>
      <c r="H72" s="152">
        <v>0.18867924528301888</v>
      </c>
      <c r="I72" s="152" t="s">
        <v>340</v>
      </c>
      <c r="J72" s="152">
        <v>0.20449897750511251</v>
      </c>
      <c r="K72" s="152">
        <v>0</v>
      </c>
      <c r="L72" s="152">
        <v>0.33557046979865773</v>
      </c>
      <c r="M72" s="152" t="s">
        <v>340</v>
      </c>
      <c r="N72" s="152">
        <v>0.554016620498615</v>
      </c>
      <c r="O72" s="152">
        <v>0</v>
      </c>
      <c r="P72" s="152">
        <v>0.81300813008130091</v>
      </c>
      <c r="Q72" s="284"/>
      <c r="S72" s="288"/>
    </row>
    <row r="73" spans="1:19" ht="14.5" thickBot="1" x14ac:dyDescent="0.35">
      <c r="A73" s="50" t="s">
        <v>244</v>
      </c>
      <c r="B73" s="152">
        <v>0.37453183520599254</v>
      </c>
      <c r="C73" s="152">
        <v>0</v>
      </c>
      <c r="D73" s="152">
        <v>0.49751243781094528</v>
      </c>
      <c r="E73" s="152" t="s">
        <v>340</v>
      </c>
      <c r="F73" s="152">
        <v>0</v>
      </c>
      <c r="G73" s="152">
        <v>0</v>
      </c>
      <c r="H73" s="152">
        <v>0</v>
      </c>
      <c r="I73" s="152" t="s">
        <v>340</v>
      </c>
      <c r="J73" s="152">
        <v>0</v>
      </c>
      <c r="K73" s="152">
        <v>0</v>
      </c>
      <c r="L73" s="152">
        <v>0</v>
      </c>
      <c r="M73" s="152" t="s">
        <v>340</v>
      </c>
      <c r="N73" s="152">
        <v>1.639344262295082</v>
      </c>
      <c r="O73" s="152">
        <v>0</v>
      </c>
      <c r="P73" s="152">
        <v>1.9047619047619049</v>
      </c>
      <c r="Q73" s="284"/>
      <c r="S73" s="288"/>
    </row>
    <row r="74" spans="1:19" x14ac:dyDescent="0.3">
      <c r="A74" s="203" t="s">
        <v>305</v>
      </c>
      <c r="B74" s="92"/>
      <c r="C74" s="92"/>
      <c r="D74" s="92"/>
      <c r="E74" s="92"/>
      <c r="F74" s="92"/>
      <c r="G74" s="92"/>
      <c r="H74" s="92"/>
      <c r="I74" s="92"/>
      <c r="J74" s="92"/>
      <c r="K74" s="92"/>
      <c r="L74" s="92"/>
      <c r="M74" s="92"/>
      <c r="N74" s="92"/>
      <c r="O74" s="92"/>
      <c r="P74" s="92"/>
      <c r="Q74" s="284"/>
      <c r="S74" s="71"/>
    </row>
    <row r="75" spans="1:19" x14ac:dyDescent="0.3">
      <c r="A75" s="77"/>
      <c r="B75" s="50"/>
      <c r="C75" s="50"/>
      <c r="D75" s="50"/>
      <c r="E75" s="50"/>
      <c r="F75" s="50"/>
      <c r="G75" s="50"/>
      <c r="H75" s="50"/>
      <c r="I75" s="50"/>
      <c r="J75" s="50"/>
      <c r="K75" s="50"/>
      <c r="L75" s="50"/>
      <c r="M75" s="50"/>
      <c r="N75" s="50"/>
      <c r="O75" s="50"/>
      <c r="P75" s="50"/>
      <c r="Q75" s="284"/>
      <c r="S75" s="50"/>
    </row>
    <row r="76" spans="1:19" x14ac:dyDescent="0.3">
      <c r="A76" s="77"/>
      <c r="B76" s="50"/>
      <c r="C76" s="50"/>
      <c r="D76" s="50"/>
      <c r="E76" s="50"/>
      <c r="F76" s="50"/>
      <c r="G76" s="50"/>
      <c r="H76" s="50"/>
      <c r="I76" s="50"/>
      <c r="J76" s="50"/>
      <c r="K76" s="50"/>
      <c r="L76" s="50"/>
      <c r="M76" s="50"/>
      <c r="N76" s="50"/>
      <c r="O76" s="50"/>
      <c r="P76" s="50"/>
      <c r="Q76" s="284"/>
      <c r="S76" s="50"/>
    </row>
    <row r="77" spans="1:19" x14ac:dyDescent="0.3">
      <c r="A77" s="77"/>
      <c r="B77" s="50"/>
      <c r="C77" s="50"/>
      <c r="D77" s="50"/>
      <c r="E77" s="50"/>
      <c r="F77" s="50"/>
      <c r="G77" s="50"/>
      <c r="H77" s="50"/>
      <c r="I77" s="50"/>
      <c r="J77" s="50"/>
      <c r="K77" s="50"/>
      <c r="L77" s="50"/>
      <c r="M77" s="50"/>
      <c r="N77" s="50"/>
      <c r="O77" s="50"/>
      <c r="P77" s="50"/>
      <c r="Q77" s="284"/>
      <c r="S77" s="50"/>
    </row>
    <row r="78" spans="1:19" x14ac:dyDescent="0.3">
      <c r="A78" s="77"/>
      <c r="B78" s="50"/>
      <c r="C78" s="50"/>
      <c r="D78" s="50"/>
      <c r="E78" s="50"/>
      <c r="F78" s="50"/>
      <c r="G78" s="50"/>
      <c r="H78" s="50"/>
      <c r="I78" s="50"/>
      <c r="J78" s="50"/>
      <c r="K78" s="50"/>
      <c r="L78" s="50"/>
      <c r="M78" s="50"/>
      <c r="N78" s="50"/>
      <c r="O78" s="50"/>
      <c r="P78" s="50"/>
      <c r="Q78" s="284"/>
      <c r="S78" s="50"/>
    </row>
    <row r="79" spans="1:19" x14ac:dyDescent="0.3">
      <c r="A79" s="77"/>
      <c r="B79" s="50"/>
      <c r="C79" s="50"/>
      <c r="D79" s="50"/>
      <c r="E79" s="50"/>
      <c r="F79" s="50"/>
      <c r="G79" s="50"/>
      <c r="H79" s="50"/>
      <c r="I79" s="50"/>
      <c r="J79" s="50"/>
      <c r="K79" s="50"/>
      <c r="L79" s="50"/>
      <c r="M79" s="50"/>
      <c r="N79" s="50"/>
      <c r="O79" s="50"/>
      <c r="P79" s="50"/>
      <c r="Q79" s="284"/>
      <c r="S79" s="50"/>
    </row>
    <row r="80" spans="1:19" x14ac:dyDescent="0.3">
      <c r="A80" s="77"/>
      <c r="B80" s="50"/>
      <c r="C80" s="50"/>
      <c r="D80" s="50"/>
      <c r="E80" s="50"/>
      <c r="F80" s="50"/>
      <c r="G80" s="50"/>
      <c r="H80" s="50"/>
      <c r="I80" s="50"/>
      <c r="J80" s="50"/>
      <c r="K80" s="50"/>
      <c r="L80" s="50"/>
      <c r="M80" s="50"/>
      <c r="N80" s="50"/>
      <c r="O80" s="50"/>
      <c r="P80" s="50"/>
      <c r="Q80" s="284"/>
      <c r="S80" s="50"/>
    </row>
    <row r="81" spans="1:19" x14ac:dyDescent="0.3">
      <c r="A81" s="77"/>
      <c r="B81" s="50"/>
      <c r="C81" s="50"/>
      <c r="D81" s="50"/>
      <c r="E81" s="50"/>
      <c r="F81" s="50"/>
      <c r="G81" s="50"/>
      <c r="H81" s="50"/>
      <c r="I81" s="50"/>
      <c r="J81" s="50"/>
      <c r="K81" s="50"/>
      <c r="L81" s="50"/>
      <c r="M81" s="50"/>
      <c r="N81" s="50"/>
      <c r="O81" s="50"/>
      <c r="P81" s="50"/>
      <c r="Q81" s="284"/>
      <c r="S81" s="50"/>
    </row>
    <row r="82" spans="1:19" x14ac:dyDescent="0.3">
      <c r="A82" s="77"/>
      <c r="B82" s="50"/>
      <c r="C82" s="50"/>
      <c r="D82" s="50"/>
      <c r="E82" s="50"/>
      <c r="F82" s="50"/>
      <c r="G82" s="50"/>
      <c r="H82" s="50"/>
      <c r="I82" s="50"/>
      <c r="J82" s="50"/>
      <c r="K82" s="50"/>
      <c r="L82" s="50"/>
      <c r="M82" s="50"/>
      <c r="N82" s="50"/>
      <c r="O82" s="50"/>
      <c r="P82" s="50"/>
      <c r="Q82" s="284"/>
      <c r="S82" s="50"/>
    </row>
    <row r="83" spans="1:19" x14ac:dyDescent="0.3">
      <c r="A83" s="77"/>
      <c r="B83" s="50"/>
      <c r="C83" s="50"/>
      <c r="D83" s="50"/>
      <c r="E83" s="50"/>
      <c r="F83" s="50"/>
      <c r="G83" s="50"/>
      <c r="H83" s="50"/>
      <c r="I83" s="50"/>
      <c r="J83" s="50"/>
      <c r="K83" s="50"/>
      <c r="L83" s="50"/>
      <c r="M83" s="50"/>
      <c r="N83" s="50"/>
      <c r="O83" s="50"/>
      <c r="P83" s="50"/>
      <c r="Q83" s="284"/>
      <c r="S83" s="50"/>
    </row>
    <row r="84" spans="1:19" x14ac:dyDescent="0.3">
      <c r="A84" s="77"/>
      <c r="B84" s="50"/>
      <c r="C84" s="50"/>
      <c r="D84" s="50"/>
      <c r="E84" s="50"/>
      <c r="F84" s="50"/>
      <c r="G84" s="50"/>
      <c r="H84" s="50"/>
      <c r="I84" s="50"/>
      <c r="J84" s="50"/>
      <c r="K84" s="50"/>
      <c r="L84" s="50"/>
      <c r="M84" s="50"/>
      <c r="N84" s="50"/>
      <c r="O84" s="50"/>
      <c r="P84" s="50"/>
      <c r="Q84" s="284"/>
      <c r="S84" s="50"/>
    </row>
    <row r="85" spans="1:19" x14ac:dyDescent="0.3">
      <c r="A85" s="77"/>
      <c r="B85" s="50"/>
      <c r="C85" s="50"/>
      <c r="D85" s="50"/>
      <c r="E85" s="50"/>
      <c r="F85" s="50"/>
      <c r="G85" s="50"/>
      <c r="H85" s="50"/>
      <c r="I85" s="50"/>
      <c r="J85" s="50"/>
      <c r="K85" s="50"/>
      <c r="L85" s="50"/>
      <c r="M85" s="50"/>
      <c r="N85" s="50"/>
      <c r="O85" s="50"/>
      <c r="P85" s="50"/>
      <c r="Q85" s="284"/>
      <c r="S85" s="50"/>
    </row>
    <row r="86" spans="1:19" x14ac:dyDescent="0.3">
      <c r="A86" s="77"/>
      <c r="B86" s="50"/>
      <c r="C86" s="50"/>
      <c r="D86" s="50"/>
      <c r="E86" s="50"/>
      <c r="F86" s="50"/>
      <c r="G86" s="50"/>
      <c r="H86" s="50"/>
      <c r="I86" s="50"/>
      <c r="J86" s="50"/>
      <c r="K86" s="50"/>
      <c r="L86" s="50"/>
      <c r="M86" s="50"/>
      <c r="N86" s="50"/>
      <c r="O86" s="50"/>
      <c r="P86" s="50"/>
      <c r="Q86" s="284"/>
      <c r="S86" s="50"/>
    </row>
    <row r="87" spans="1:19" x14ac:dyDescent="0.3">
      <c r="A87" s="77"/>
      <c r="B87" s="50"/>
      <c r="C87" s="50"/>
      <c r="D87" s="50"/>
      <c r="E87" s="50"/>
      <c r="F87" s="50"/>
      <c r="G87" s="50"/>
      <c r="H87" s="50"/>
      <c r="I87" s="50"/>
      <c r="J87" s="50"/>
      <c r="K87" s="50"/>
      <c r="L87" s="50"/>
      <c r="M87" s="50"/>
      <c r="N87" s="50"/>
      <c r="O87" s="50"/>
      <c r="P87" s="50"/>
      <c r="Q87" s="284"/>
      <c r="S87" s="50"/>
    </row>
    <row r="88" spans="1:19" x14ac:dyDescent="0.3">
      <c r="A88" s="77"/>
      <c r="B88" s="50"/>
      <c r="C88" s="50"/>
      <c r="D88" s="50"/>
      <c r="E88" s="50"/>
      <c r="F88" s="50"/>
      <c r="G88" s="50"/>
      <c r="H88" s="50"/>
      <c r="I88" s="50"/>
      <c r="J88" s="50"/>
      <c r="K88" s="50"/>
      <c r="L88" s="50"/>
      <c r="M88" s="50"/>
      <c r="N88" s="50"/>
      <c r="O88" s="50"/>
      <c r="P88" s="50"/>
      <c r="Q88" s="284"/>
      <c r="S88" s="50"/>
    </row>
    <row r="89" spans="1:19" x14ac:dyDescent="0.3">
      <c r="A89" s="77"/>
      <c r="B89" s="50"/>
      <c r="C89" s="50"/>
      <c r="D89" s="50"/>
      <c r="E89" s="50"/>
      <c r="F89" s="50"/>
      <c r="G89" s="50"/>
      <c r="H89" s="50"/>
      <c r="I89" s="50"/>
      <c r="J89" s="50"/>
      <c r="K89" s="50"/>
      <c r="L89" s="50"/>
      <c r="M89" s="50"/>
      <c r="N89" s="50"/>
      <c r="O89" s="50"/>
      <c r="P89" s="50"/>
      <c r="Q89" s="284"/>
      <c r="S89" s="50"/>
    </row>
    <row r="90" spans="1:19" x14ac:dyDescent="0.3">
      <c r="A90" s="77"/>
      <c r="B90" s="50"/>
      <c r="C90" s="50"/>
      <c r="D90" s="50"/>
      <c r="E90" s="50"/>
      <c r="F90" s="50"/>
      <c r="G90" s="50"/>
      <c r="H90" s="50"/>
      <c r="I90" s="50"/>
      <c r="J90" s="50"/>
      <c r="K90" s="50"/>
      <c r="L90" s="50"/>
      <c r="M90" s="50"/>
      <c r="N90" s="50"/>
      <c r="O90" s="50"/>
      <c r="P90" s="50"/>
      <c r="Q90" s="284"/>
      <c r="S90" s="50"/>
    </row>
    <row r="91" spans="1:19" x14ac:dyDescent="0.3">
      <c r="A91" s="77"/>
      <c r="B91" s="50"/>
      <c r="C91" s="50"/>
      <c r="D91" s="50"/>
      <c r="E91" s="50"/>
      <c r="F91" s="50"/>
      <c r="G91" s="50"/>
      <c r="H91" s="50"/>
      <c r="I91" s="50"/>
      <c r="J91" s="50"/>
      <c r="K91" s="50"/>
      <c r="L91" s="50"/>
      <c r="M91" s="50"/>
      <c r="N91" s="50"/>
      <c r="O91" s="50"/>
      <c r="P91" s="50"/>
      <c r="Q91" s="284"/>
      <c r="S91" s="50"/>
    </row>
    <row r="92" spans="1:19" x14ac:dyDescent="0.3">
      <c r="A92" s="77"/>
      <c r="B92" s="50"/>
      <c r="C92" s="50"/>
      <c r="D92" s="50"/>
      <c r="E92" s="50"/>
      <c r="F92" s="50"/>
      <c r="G92" s="50"/>
      <c r="H92" s="50"/>
      <c r="I92" s="50"/>
      <c r="J92" s="50"/>
      <c r="K92" s="50"/>
      <c r="L92" s="50"/>
      <c r="M92" s="50"/>
      <c r="N92" s="50"/>
      <c r="O92" s="50"/>
      <c r="P92" s="50"/>
      <c r="Q92" s="284"/>
      <c r="S92" s="50"/>
    </row>
    <row r="93" spans="1:19" x14ac:dyDescent="0.3">
      <c r="A93" s="77"/>
      <c r="B93" s="50"/>
      <c r="C93" s="50"/>
      <c r="D93" s="50"/>
      <c r="E93" s="50"/>
      <c r="F93" s="50"/>
      <c r="G93" s="50"/>
      <c r="H93" s="50"/>
      <c r="I93" s="50"/>
      <c r="J93" s="50"/>
      <c r="K93" s="50"/>
      <c r="L93" s="50"/>
      <c r="M93" s="50"/>
      <c r="N93" s="50"/>
      <c r="O93" s="50"/>
      <c r="P93" s="50"/>
      <c r="Q93" s="284"/>
      <c r="S93" s="50"/>
    </row>
    <row r="94" spans="1:19" x14ac:dyDescent="0.3">
      <c r="A94" s="77"/>
      <c r="B94" s="50"/>
      <c r="C94" s="50"/>
      <c r="D94" s="50"/>
      <c r="E94" s="50"/>
      <c r="F94" s="50"/>
      <c r="G94" s="50"/>
      <c r="H94" s="50"/>
      <c r="I94" s="50"/>
      <c r="J94" s="50"/>
      <c r="K94" s="50"/>
      <c r="L94" s="50"/>
      <c r="M94" s="50"/>
      <c r="N94" s="50"/>
      <c r="O94" s="50"/>
      <c r="P94" s="50"/>
      <c r="Q94" s="284"/>
      <c r="S94" s="50"/>
    </row>
    <row r="95" spans="1:19" x14ac:dyDescent="0.3">
      <c r="A95" s="77"/>
      <c r="B95" s="50"/>
      <c r="C95" s="50"/>
      <c r="D95" s="50"/>
      <c r="E95" s="50"/>
      <c r="F95" s="50"/>
      <c r="G95" s="50"/>
      <c r="H95" s="50"/>
      <c r="I95" s="50"/>
      <c r="J95" s="50"/>
      <c r="K95" s="50"/>
      <c r="L95" s="50"/>
      <c r="M95" s="50"/>
      <c r="N95" s="50"/>
      <c r="O95" s="50"/>
      <c r="P95" s="50"/>
      <c r="Q95" s="284"/>
      <c r="S95" s="50"/>
    </row>
    <row r="96" spans="1:19" x14ac:dyDescent="0.3">
      <c r="A96" s="77"/>
      <c r="B96" s="50"/>
      <c r="C96" s="50"/>
      <c r="D96" s="50"/>
      <c r="E96" s="50"/>
      <c r="F96" s="50"/>
      <c r="G96" s="50"/>
      <c r="H96" s="50"/>
      <c r="I96" s="50"/>
      <c r="J96" s="50"/>
      <c r="K96" s="50"/>
      <c r="L96" s="50"/>
      <c r="M96" s="50"/>
      <c r="N96" s="50"/>
      <c r="O96" s="50"/>
      <c r="P96" s="50"/>
      <c r="Q96" s="284"/>
      <c r="S96" s="50"/>
    </row>
    <row r="97" spans="1:19" x14ac:dyDescent="0.3">
      <c r="A97" s="77"/>
      <c r="B97" s="50"/>
      <c r="C97" s="50"/>
      <c r="D97" s="50"/>
      <c r="E97" s="50"/>
      <c r="F97" s="50"/>
      <c r="G97" s="50"/>
      <c r="H97" s="50"/>
      <c r="I97" s="50"/>
      <c r="J97" s="50"/>
      <c r="K97" s="50"/>
      <c r="L97" s="50"/>
      <c r="M97" s="50"/>
      <c r="N97" s="50"/>
      <c r="O97" s="50"/>
      <c r="P97" s="50"/>
      <c r="Q97" s="284"/>
      <c r="S97" s="50"/>
    </row>
    <row r="98" spans="1:19" x14ac:dyDescent="0.3">
      <c r="A98" s="77"/>
      <c r="B98" s="50"/>
      <c r="C98" s="50"/>
      <c r="D98" s="50"/>
      <c r="E98" s="50"/>
      <c r="F98" s="50"/>
      <c r="G98" s="50"/>
      <c r="H98" s="50"/>
      <c r="I98" s="50"/>
      <c r="J98" s="50"/>
      <c r="K98" s="50"/>
      <c r="L98" s="50"/>
      <c r="M98" s="50"/>
      <c r="N98" s="50"/>
      <c r="O98" s="50"/>
      <c r="P98" s="50"/>
      <c r="Q98" s="284"/>
      <c r="S98" s="50"/>
    </row>
    <row r="99" spans="1:19" x14ac:dyDescent="0.3">
      <c r="A99" s="77"/>
      <c r="B99" s="50"/>
      <c r="C99" s="50"/>
      <c r="D99" s="50"/>
      <c r="E99" s="50"/>
      <c r="F99" s="50"/>
      <c r="G99" s="50"/>
      <c r="H99" s="50"/>
      <c r="I99" s="50"/>
      <c r="J99" s="50"/>
      <c r="K99" s="50"/>
      <c r="L99" s="50"/>
      <c r="M99" s="50"/>
      <c r="N99" s="50"/>
      <c r="O99" s="50"/>
      <c r="P99" s="50"/>
      <c r="Q99" s="284"/>
      <c r="S99" s="50"/>
    </row>
    <row r="100" spans="1:19" x14ac:dyDescent="0.3">
      <c r="A100" s="77"/>
      <c r="B100" s="50"/>
      <c r="C100" s="50"/>
      <c r="D100" s="50"/>
      <c r="E100" s="50"/>
      <c r="F100" s="50"/>
      <c r="G100" s="50"/>
      <c r="H100" s="50"/>
      <c r="I100" s="50"/>
      <c r="J100" s="50"/>
      <c r="K100" s="50"/>
      <c r="L100" s="50"/>
      <c r="M100" s="50"/>
      <c r="N100" s="50"/>
      <c r="O100" s="50"/>
      <c r="P100" s="50"/>
      <c r="Q100" s="284"/>
      <c r="S100" s="50"/>
    </row>
    <row r="101" spans="1:19" x14ac:dyDescent="0.3">
      <c r="A101" s="77"/>
      <c r="B101" s="50"/>
      <c r="C101" s="50"/>
      <c r="D101" s="50"/>
      <c r="E101" s="50"/>
      <c r="F101" s="50"/>
      <c r="G101" s="50"/>
      <c r="H101" s="50"/>
      <c r="I101" s="50"/>
      <c r="J101" s="50"/>
      <c r="K101" s="50"/>
      <c r="L101" s="50"/>
      <c r="M101" s="50"/>
      <c r="N101" s="50"/>
      <c r="O101" s="50"/>
      <c r="P101" s="50"/>
      <c r="Q101" s="284"/>
      <c r="S101" s="50"/>
    </row>
    <row r="102" spans="1:19" x14ac:dyDescent="0.3">
      <c r="A102" s="77"/>
      <c r="B102" s="50"/>
      <c r="C102" s="50"/>
      <c r="D102" s="50"/>
      <c r="E102" s="50"/>
      <c r="F102" s="50"/>
      <c r="G102" s="50"/>
      <c r="H102" s="50"/>
      <c r="I102" s="50"/>
      <c r="J102" s="50"/>
      <c r="K102" s="50"/>
      <c r="L102" s="50"/>
      <c r="M102" s="50"/>
      <c r="N102" s="50"/>
      <c r="O102" s="50"/>
      <c r="P102" s="50"/>
      <c r="Q102" s="284"/>
      <c r="S102" s="50"/>
    </row>
    <row r="103" spans="1:19" x14ac:dyDescent="0.3">
      <c r="A103" s="77"/>
      <c r="B103" s="50"/>
      <c r="C103" s="50"/>
      <c r="D103" s="50"/>
      <c r="E103" s="50"/>
      <c r="F103" s="50"/>
      <c r="G103" s="50"/>
      <c r="H103" s="50"/>
      <c r="I103" s="50"/>
      <c r="J103" s="50"/>
      <c r="K103" s="50"/>
      <c r="L103" s="50"/>
      <c r="M103" s="50"/>
      <c r="N103" s="50"/>
      <c r="O103" s="50"/>
      <c r="P103" s="50"/>
      <c r="Q103" s="284"/>
      <c r="S103" s="50"/>
    </row>
    <row r="104" spans="1:19" x14ac:dyDescent="0.3">
      <c r="A104" s="77"/>
      <c r="B104" s="50"/>
      <c r="C104" s="50"/>
      <c r="D104" s="50"/>
      <c r="E104" s="50"/>
      <c r="F104" s="50"/>
      <c r="G104" s="50"/>
      <c r="H104" s="50"/>
      <c r="I104" s="50"/>
      <c r="J104" s="50"/>
      <c r="K104" s="50"/>
      <c r="L104" s="50"/>
      <c r="M104" s="50"/>
      <c r="N104" s="50"/>
      <c r="O104" s="50"/>
      <c r="P104" s="50"/>
      <c r="Q104" s="284"/>
      <c r="S104" s="50"/>
    </row>
    <row r="105" spans="1:19" x14ac:dyDescent="0.3">
      <c r="A105" s="77"/>
      <c r="B105" s="50"/>
      <c r="C105" s="50"/>
      <c r="D105" s="50"/>
      <c r="E105" s="50"/>
      <c r="F105" s="50"/>
      <c r="G105" s="50"/>
      <c r="H105" s="50"/>
      <c r="I105" s="50"/>
      <c r="J105" s="50"/>
      <c r="K105" s="50"/>
      <c r="L105" s="50"/>
      <c r="M105" s="50"/>
      <c r="N105" s="50"/>
      <c r="O105" s="50"/>
      <c r="P105" s="50"/>
      <c r="Q105" s="284"/>
      <c r="S105" s="50"/>
    </row>
    <row r="106" spans="1:19" x14ac:dyDescent="0.3">
      <c r="A106" s="77"/>
      <c r="B106" s="50"/>
      <c r="C106" s="50"/>
      <c r="D106" s="50"/>
      <c r="E106" s="50"/>
      <c r="F106" s="50"/>
      <c r="G106" s="50"/>
      <c r="H106" s="50"/>
      <c r="I106" s="50"/>
      <c r="J106" s="50"/>
      <c r="K106" s="50"/>
      <c r="L106" s="50"/>
      <c r="M106" s="50"/>
      <c r="N106" s="50"/>
      <c r="O106" s="50"/>
      <c r="P106" s="50"/>
      <c r="Q106" s="284"/>
      <c r="S106" s="50"/>
    </row>
    <row r="107" spans="1:19" x14ac:dyDescent="0.3">
      <c r="A107" s="77"/>
      <c r="B107" s="50"/>
      <c r="C107" s="50"/>
      <c r="D107" s="50"/>
      <c r="E107" s="50"/>
      <c r="F107" s="50"/>
      <c r="G107" s="50"/>
      <c r="H107" s="50"/>
      <c r="I107" s="50"/>
      <c r="J107" s="50"/>
      <c r="K107" s="50"/>
      <c r="L107" s="50"/>
      <c r="M107" s="50"/>
      <c r="N107" s="50"/>
      <c r="O107" s="50"/>
      <c r="P107" s="50"/>
      <c r="Q107" s="284"/>
      <c r="S107" s="50"/>
    </row>
    <row r="108" spans="1:19" x14ac:dyDescent="0.3">
      <c r="A108" s="77"/>
      <c r="B108" s="50"/>
      <c r="C108" s="50"/>
      <c r="D108" s="50"/>
      <c r="E108" s="50"/>
      <c r="F108" s="50"/>
      <c r="G108" s="50"/>
      <c r="H108" s="50"/>
      <c r="I108" s="50"/>
      <c r="J108" s="50"/>
      <c r="K108" s="50"/>
      <c r="L108" s="50"/>
      <c r="M108" s="50"/>
      <c r="N108" s="50"/>
      <c r="O108" s="50"/>
      <c r="P108" s="50"/>
      <c r="Q108" s="284"/>
      <c r="S108" s="50"/>
    </row>
    <row r="109" spans="1:19" x14ac:dyDescent="0.3">
      <c r="A109" s="77"/>
      <c r="B109" s="50"/>
      <c r="C109" s="50"/>
      <c r="D109" s="50"/>
      <c r="E109" s="50"/>
      <c r="F109" s="50"/>
      <c r="G109" s="50"/>
      <c r="H109" s="50"/>
      <c r="I109" s="50"/>
      <c r="J109" s="50"/>
      <c r="K109" s="50"/>
      <c r="L109" s="50"/>
      <c r="M109" s="50"/>
      <c r="N109" s="50"/>
      <c r="O109" s="50"/>
      <c r="P109" s="50"/>
      <c r="Q109" s="284"/>
      <c r="S109" s="50"/>
    </row>
    <row r="110" spans="1:19" x14ac:dyDescent="0.3">
      <c r="A110" s="77"/>
      <c r="B110" s="50"/>
      <c r="C110" s="50"/>
      <c r="D110" s="50"/>
      <c r="E110" s="50"/>
      <c r="F110" s="50"/>
      <c r="G110" s="50"/>
      <c r="H110" s="50"/>
      <c r="I110" s="50"/>
      <c r="J110" s="50"/>
      <c r="K110" s="50"/>
      <c r="L110" s="50"/>
      <c r="M110" s="50"/>
      <c r="N110" s="50"/>
      <c r="O110" s="50"/>
      <c r="P110" s="50"/>
      <c r="Q110" s="284"/>
      <c r="S110" s="50"/>
    </row>
    <row r="111" spans="1:19" x14ac:dyDescent="0.3">
      <c r="A111" s="77"/>
      <c r="B111" s="50"/>
      <c r="C111" s="50"/>
      <c r="D111" s="50"/>
      <c r="E111" s="50"/>
      <c r="F111" s="50"/>
      <c r="G111" s="50"/>
      <c r="H111" s="50"/>
      <c r="I111" s="50"/>
      <c r="J111" s="50"/>
      <c r="K111" s="50"/>
      <c r="L111" s="50"/>
      <c r="M111" s="50"/>
      <c r="N111" s="50"/>
      <c r="O111" s="50"/>
      <c r="P111" s="50"/>
      <c r="Q111" s="284"/>
      <c r="S111" s="50"/>
    </row>
    <row r="112" spans="1:19" x14ac:dyDescent="0.3">
      <c r="A112" s="77"/>
      <c r="B112" s="50"/>
      <c r="C112" s="50"/>
      <c r="D112" s="50"/>
      <c r="E112" s="50"/>
      <c r="F112" s="50"/>
      <c r="G112" s="50"/>
      <c r="H112" s="50"/>
      <c r="I112" s="50"/>
      <c r="J112" s="50"/>
      <c r="K112" s="50"/>
      <c r="L112" s="50"/>
      <c r="M112" s="50"/>
      <c r="N112" s="50"/>
      <c r="O112" s="50"/>
      <c r="P112" s="50"/>
      <c r="Q112" s="284"/>
      <c r="S112" s="50"/>
    </row>
    <row r="113" spans="1:19" x14ac:dyDescent="0.3">
      <c r="A113" s="77"/>
      <c r="B113" s="50"/>
      <c r="C113" s="50"/>
      <c r="D113" s="50"/>
      <c r="E113" s="50"/>
      <c r="F113" s="50"/>
      <c r="G113" s="50"/>
      <c r="H113" s="50"/>
      <c r="I113" s="50"/>
      <c r="J113" s="50"/>
      <c r="K113" s="50"/>
      <c r="L113" s="50"/>
      <c r="M113" s="50"/>
      <c r="N113" s="50"/>
      <c r="O113" s="50"/>
      <c r="P113" s="50"/>
      <c r="Q113" s="284"/>
      <c r="S113" s="50"/>
    </row>
    <row r="114" spans="1:19" x14ac:dyDescent="0.3">
      <c r="A114" s="77"/>
      <c r="B114" s="50"/>
      <c r="C114" s="50"/>
      <c r="D114" s="50"/>
      <c r="E114" s="50"/>
      <c r="F114" s="50"/>
      <c r="G114" s="50"/>
      <c r="H114" s="50"/>
      <c r="I114" s="50"/>
      <c r="J114" s="50"/>
      <c r="K114" s="50"/>
      <c r="L114" s="50"/>
      <c r="M114" s="50"/>
      <c r="N114" s="50"/>
      <c r="O114" s="50"/>
      <c r="P114" s="50"/>
      <c r="Q114" s="284"/>
      <c r="S114" s="50"/>
    </row>
    <row r="115" spans="1:19" x14ac:dyDescent="0.3">
      <c r="A115" s="77"/>
      <c r="B115" s="50"/>
      <c r="C115" s="50"/>
      <c r="D115" s="50"/>
      <c r="E115" s="50"/>
      <c r="F115" s="50"/>
      <c r="G115" s="50"/>
      <c r="H115" s="50"/>
      <c r="I115" s="50"/>
      <c r="J115" s="50"/>
      <c r="K115" s="50"/>
      <c r="L115" s="50"/>
      <c r="M115" s="50"/>
      <c r="N115" s="50"/>
      <c r="O115" s="50"/>
      <c r="P115" s="50"/>
      <c r="Q115" s="284"/>
      <c r="S115" s="50"/>
    </row>
    <row r="116" spans="1:19" x14ac:dyDescent="0.3">
      <c r="A116" s="77"/>
      <c r="B116" s="50"/>
      <c r="C116" s="50"/>
      <c r="D116" s="50"/>
      <c r="E116" s="50"/>
      <c r="F116" s="50"/>
      <c r="G116" s="50"/>
      <c r="H116" s="50"/>
      <c r="I116" s="50"/>
      <c r="J116" s="50"/>
      <c r="K116" s="50"/>
      <c r="L116" s="50"/>
      <c r="M116" s="50"/>
      <c r="N116" s="50"/>
      <c r="O116" s="50"/>
      <c r="P116" s="50"/>
      <c r="Q116" s="284"/>
      <c r="S116" s="50"/>
    </row>
    <row r="117" spans="1:19" x14ac:dyDescent="0.3">
      <c r="A117" s="77"/>
      <c r="B117" s="50"/>
      <c r="C117" s="50"/>
      <c r="D117" s="50"/>
      <c r="E117" s="50"/>
      <c r="F117" s="50"/>
      <c r="G117" s="50"/>
      <c r="H117" s="50"/>
      <c r="I117" s="50"/>
      <c r="J117" s="50"/>
      <c r="K117" s="50"/>
      <c r="L117" s="50"/>
      <c r="M117" s="50"/>
      <c r="N117" s="50"/>
      <c r="O117" s="50"/>
      <c r="P117" s="50"/>
      <c r="Q117" s="284"/>
      <c r="S117" s="50"/>
    </row>
    <row r="118" spans="1:19" x14ac:dyDescent="0.3">
      <c r="A118" s="77"/>
      <c r="B118" s="50"/>
      <c r="C118" s="50"/>
      <c r="D118" s="50"/>
      <c r="E118" s="50"/>
      <c r="F118" s="50"/>
      <c r="G118" s="50"/>
      <c r="H118" s="50"/>
      <c r="I118" s="50"/>
      <c r="J118" s="50"/>
      <c r="K118" s="50"/>
      <c r="L118" s="50"/>
      <c r="M118" s="50"/>
      <c r="N118" s="50"/>
      <c r="O118" s="50"/>
      <c r="P118" s="50"/>
      <c r="Q118" s="284"/>
      <c r="S118" s="50"/>
    </row>
    <row r="119" spans="1:19" x14ac:dyDescent="0.3">
      <c r="A119" s="77"/>
      <c r="B119" s="50"/>
      <c r="C119" s="50"/>
      <c r="D119" s="50"/>
      <c r="E119" s="50"/>
      <c r="F119" s="50"/>
      <c r="G119" s="50"/>
      <c r="H119" s="50"/>
      <c r="I119" s="50"/>
      <c r="J119" s="50"/>
      <c r="K119" s="50"/>
      <c r="L119" s="50"/>
      <c r="M119" s="50"/>
      <c r="N119" s="50"/>
      <c r="O119" s="50"/>
      <c r="P119" s="50"/>
      <c r="Q119" s="284"/>
      <c r="S119" s="50"/>
    </row>
    <row r="120" spans="1:19" x14ac:dyDescent="0.3">
      <c r="A120" s="77"/>
      <c r="B120" s="50"/>
      <c r="C120" s="50"/>
      <c r="D120" s="50"/>
      <c r="E120" s="50"/>
      <c r="F120" s="50"/>
      <c r="G120" s="50"/>
      <c r="H120" s="50"/>
      <c r="I120" s="50"/>
      <c r="J120" s="50"/>
      <c r="K120" s="50"/>
      <c r="L120" s="50"/>
      <c r="M120" s="50"/>
      <c r="N120" s="50"/>
      <c r="O120" s="50"/>
      <c r="P120" s="50"/>
      <c r="Q120" s="284"/>
      <c r="S120" s="50"/>
    </row>
    <row r="121" spans="1:19" x14ac:dyDescent="0.3">
      <c r="A121" s="77"/>
      <c r="B121" s="50"/>
      <c r="C121" s="50"/>
      <c r="D121" s="50"/>
      <c r="E121" s="50"/>
      <c r="F121" s="50"/>
      <c r="G121" s="50"/>
      <c r="H121" s="50"/>
      <c r="I121" s="50"/>
      <c r="J121" s="50"/>
      <c r="K121" s="50"/>
      <c r="L121" s="50"/>
      <c r="M121" s="50"/>
      <c r="N121" s="50"/>
      <c r="O121" s="50"/>
      <c r="P121" s="50"/>
      <c r="Q121" s="284"/>
      <c r="S121" s="50"/>
    </row>
    <row r="122" spans="1:19" x14ac:dyDescent="0.3">
      <c r="A122" s="77"/>
      <c r="B122" s="50"/>
      <c r="C122" s="50"/>
      <c r="D122" s="50"/>
      <c r="E122" s="50"/>
      <c r="F122" s="50"/>
      <c r="G122" s="50"/>
      <c r="H122" s="50"/>
      <c r="I122" s="50"/>
      <c r="J122" s="50"/>
      <c r="K122" s="50"/>
      <c r="L122" s="50"/>
      <c r="M122" s="50"/>
      <c r="N122" s="50"/>
      <c r="O122" s="50"/>
      <c r="P122" s="50"/>
      <c r="Q122" s="284"/>
      <c r="S122" s="50"/>
    </row>
    <row r="123" spans="1:19" x14ac:dyDescent="0.3">
      <c r="A123" s="77"/>
      <c r="B123" s="50"/>
      <c r="C123" s="50"/>
      <c r="D123" s="50"/>
      <c r="E123" s="50"/>
      <c r="F123" s="50"/>
      <c r="G123" s="50"/>
      <c r="H123" s="50"/>
      <c r="I123" s="50"/>
      <c r="J123" s="50"/>
      <c r="K123" s="50"/>
      <c r="L123" s="50"/>
      <c r="M123" s="50"/>
      <c r="N123" s="50"/>
      <c r="O123" s="50"/>
      <c r="P123" s="50"/>
      <c r="Q123" s="284"/>
      <c r="S123" s="50"/>
    </row>
    <row r="124" spans="1:19" x14ac:dyDescent="0.3">
      <c r="A124" s="77"/>
      <c r="B124" s="50"/>
      <c r="C124" s="50"/>
      <c r="D124" s="50"/>
      <c r="E124" s="50"/>
      <c r="F124" s="50"/>
      <c r="G124" s="50"/>
      <c r="H124" s="50"/>
      <c r="I124" s="50"/>
      <c r="J124" s="50"/>
      <c r="K124" s="50"/>
      <c r="L124" s="50"/>
      <c r="M124" s="50"/>
      <c r="N124" s="50"/>
      <c r="O124" s="50"/>
      <c r="P124" s="50"/>
      <c r="Q124" s="284"/>
      <c r="S124" s="50"/>
    </row>
    <row r="125" spans="1:19" x14ac:dyDescent="0.3">
      <c r="A125" s="77"/>
      <c r="B125" s="50"/>
      <c r="C125" s="50"/>
      <c r="D125" s="50"/>
      <c r="E125" s="50"/>
      <c r="F125" s="50"/>
      <c r="G125" s="50"/>
      <c r="H125" s="50"/>
      <c r="I125" s="50"/>
      <c r="J125" s="50"/>
      <c r="K125" s="50"/>
      <c r="L125" s="50"/>
      <c r="M125" s="50"/>
      <c r="N125" s="50"/>
      <c r="O125" s="50"/>
      <c r="P125" s="50"/>
      <c r="Q125" s="284"/>
      <c r="S125" s="50"/>
    </row>
    <row r="126" spans="1:19" x14ac:dyDescent="0.3">
      <c r="A126" s="77"/>
      <c r="B126" s="50"/>
      <c r="C126" s="50"/>
      <c r="D126" s="50"/>
      <c r="E126" s="50"/>
      <c r="F126" s="50"/>
      <c r="G126" s="50"/>
      <c r="H126" s="50"/>
      <c r="I126" s="50"/>
      <c r="J126" s="50"/>
      <c r="K126" s="50"/>
      <c r="L126" s="50"/>
      <c r="M126" s="50"/>
      <c r="N126" s="50"/>
      <c r="O126" s="50"/>
      <c r="P126" s="50"/>
      <c r="Q126" s="284"/>
      <c r="S126" s="50"/>
    </row>
    <row r="127" spans="1:19" x14ac:dyDescent="0.3">
      <c r="A127" s="77"/>
      <c r="B127" s="50"/>
      <c r="C127" s="50"/>
      <c r="D127" s="50"/>
      <c r="E127" s="50"/>
      <c r="F127" s="50"/>
      <c r="G127" s="50"/>
      <c r="H127" s="50"/>
      <c r="I127" s="50"/>
      <c r="J127" s="50"/>
      <c r="K127" s="50"/>
      <c r="L127" s="50"/>
      <c r="M127" s="50"/>
      <c r="N127" s="50"/>
      <c r="O127" s="50"/>
      <c r="P127" s="50"/>
      <c r="Q127" s="284"/>
      <c r="S127" s="50"/>
    </row>
    <row r="128" spans="1:19" x14ac:dyDescent="0.3">
      <c r="A128" s="77"/>
      <c r="B128" s="50"/>
      <c r="C128" s="50"/>
      <c r="D128" s="50"/>
      <c r="E128" s="50"/>
      <c r="F128" s="50"/>
      <c r="G128" s="50"/>
      <c r="H128" s="50"/>
      <c r="I128" s="50"/>
      <c r="J128" s="50"/>
      <c r="K128" s="50"/>
      <c r="L128" s="50"/>
      <c r="M128" s="50"/>
      <c r="N128" s="50"/>
      <c r="O128" s="50"/>
      <c r="P128" s="50"/>
      <c r="Q128" s="284"/>
      <c r="S128" s="50"/>
    </row>
    <row r="129" spans="1:19" x14ac:dyDescent="0.3">
      <c r="A129" s="77"/>
      <c r="B129" s="50"/>
      <c r="C129" s="50"/>
      <c r="D129" s="50"/>
      <c r="E129" s="50"/>
      <c r="F129" s="50"/>
      <c r="G129" s="50"/>
      <c r="H129" s="50"/>
      <c r="I129" s="50"/>
      <c r="J129" s="50"/>
      <c r="K129" s="50"/>
      <c r="L129" s="50"/>
      <c r="M129" s="50"/>
      <c r="N129" s="50"/>
      <c r="O129" s="50"/>
      <c r="P129" s="50"/>
      <c r="Q129" s="284"/>
      <c r="S129" s="50"/>
    </row>
    <row r="130" spans="1:19" x14ac:dyDescent="0.3">
      <c r="A130" s="77"/>
      <c r="B130" s="50"/>
      <c r="C130" s="50"/>
      <c r="D130" s="50"/>
      <c r="E130" s="50"/>
      <c r="F130" s="50"/>
      <c r="G130" s="50"/>
      <c r="H130" s="50"/>
      <c r="I130" s="50"/>
      <c r="J130" s="50"/>
      <c r="K130" s="50"/>
      <c r="L130" s="50"/>
      <c r="M130" s="50"/>
      <c r="N130" s="50"/>
      <c r="O130" s="50"/>
      <c r="P130" s="50"/>
      <c r="Q130" s="284"/>
      <c r="S130" s="50"/>
    </row>
    <row r="131" spans="1:19" x14ac:dyDescent="0.3">
      <c r="A131" s="77"/>
      <c r="B131" s="50"/>
      <c r="C131" s="50"/>
      <c r="D131" s="50"/>
      <c r="E131" s="50"/>
      <c r="F131" s="50"/>
      <c r="G131" s="50"/>
      <c r="H131" s="50"/>
      <c r="I131" s="50"/>
      <c r="J131" s="50"/>
      <c r="K131" s="50"/>
      <c r="L131" s="50"/>
      <c r="M131" s="50"/>
      <c r="N131" s="50"/>
      <c r="O131" s="50"/>
      <c r="P131" s="50"/>
      <c r="Q131" s="284"/>
      <c r="S131" s="50"/>
    </row>
    <row r="132" spans="1:19" x14ac:dyDescent="0.3">
      <c r="A132" s="77"/>
      <c r="B132" s="50"/>
      <c r="C132" s="50"/>
      <c r="D132" s="50"/>
      <c r="E132" s="50"/>
      <c r="F132" s="50"/>
      <c r="G132" s="50"/>
      <c r="H132" s="50"/>
      <c r="I132" s="50"/>
      <c r="J132" s="50"/>
      <c r="K132" s="50"/>
      <c r="L132" s="50"/>
      <c r="M132" s="50"/>
      <c r="N132" s="50"/>
      <c r="O132" s="50"/>
      <c r="P132" s="50"/>
      <c r="Q132" s="284"/>
      <c r="S132" s="50"/>
    </row>
    <row r="133" spans="1:19" x14ac:dyDescent="0.3">
      <c r="A133" s="77"/>
      <c r="B133" s="50"/>
      <c r="C133" s="50"/>
      <c r="D133" s="50"/>
      <c r="E133" s="50"/>
      <c r="F133" s="50"/>
      <c r="G133" s="50"/>
      <c r="H133" s="50"/>
      <c r="I133" s="50"/>
      <c r="J133" s="50"/>
      <c r="K133" s="50"/>
      <c r="L133" s="50"/>
      <c r="M133" s="50"/>
      <c r="N133" s="50"/>
      <c r="O133" s="50"/>
      <c r="P133" s="50"/>
      <c r="Q133" s="284"/>
      <c r="S133" s="50"/>
    </row>
    <row r="134" spans="1:19" x14ac:dyDescent="0.3">
      <c r="A134" s="77"/>
      <c r="B134" s="50"/>
      <c r="C134" s="50"/>
      <c r="D134" s="50"/>
      <c r="E134" s="50"/>
      <c r="F134" s="50"/>
      <c r="G134" s="50"/>
      <c r="H134" s="50"/>
      <c r="I134" s="50"/>
      <c r="J134" s="50"/>
      <c r="K134" s="50"/>
      <c r="L134" s="50"/>
      <c r="M134" s="50"/>
      <c r="N134" s="50"/>
      <c r="O134" s="50"/>
      <c r="P134" s="50"/>
      <c r="Q134" s="284"/>
      <c r="S134" s="50"/>
    </row>
    <row r="135" spans="1:19" x14ac:dyDescent="0.3">
      <c r="A135" s="77"/>
      <c r="B135" s="50"/>
      <c r="C135" s="50"/>
      <c r="D135" s="50"/>
      <c r="E135" s="50"/>
      <c r="F135" s="50"/>
      <c r="G135" s="50"/>
      <c r="H135" s="50"/>
      <c r="I135" s="50"/>
      <c r="J135" s="50"/>
      <c r="K135" s="50"/>
      <c r="L135" s="50"/>
      <c r="M135" s="50"/>
      <c r="N135" s="50"/>
      <c r="O135" s="50"/>
      <c r="P135" s="50"/>
      <c r="Q135" s="284"/>
      <c r="S135" s="50"/>
    </row>
    <row r="136" spans="1:19" x14ac:dyDescent="0.3">
      <c r="A136" s="77"/>
      <c r="B136" s="50"/>
      <c r="C136" s="50"/>
      <c r="D136" s="50"/>
      <c r="E136" s="50"/>
      <c r="F136" s="50"/>
      <c r="G136" s="50"/>
      <c r="H136" s="50"/>
      <c r="I136" s="50"/>
      <c r="J136" s="50"/>
      <c r="K136" s="50"/>
      <c r="L136" s="50"/>
      <c r="M136" s="50"/>
      <c r="N136" s="50"/>
      <c r="O136" s="50"/>
      <c r="P136" s="50"/>
      <c r="Q136" s="284"/>
      <c r="S136" s="50"/>
    </row>
    <row r="137" spans="1:19" x14ac:dyDescent="0.3">
      <c r="A137" s="77"/>
      <c r="B137" s="50"/>
      <c r="C137" s="50"/>
      <c r="D137" s="50"/>
      <c r="E137" s="50"/>
      <c r="F137" s="50"/>
      <c r="G137" s="50"/>
      <c r="H137" s="50"/>
      <c r="I137" s="50"/>
      <c r="J137" s="50"/>
      <c r="K137" s="50"/>
      <c r="L137" s="50"/>
      <c r="M137" s="50"/>
      <c r="N137" s="50"/>
      <c r="O137" s="50"/>
      <c r="P137" s="50"/>
      <c r="Q137" s="284"/>
      <c r="S137" s="50"/>
    </row>
    <row r="138" spans="1:19" x14ac:dyDescent="0.3">
      <c r="A138" s="77"/>
      <c r="B138" s="50"/>
      <c r="C138" s="50"/>
      <c r="D138" s="50"/>
      <c r="E138" s="50"/>
      <c r="F138" s="50"/>
      <c r="G138" s="50"/>
      <c r="H138" s="50"/>
      <c r="I138" s="50"/>
      <c r="J138" s="50"/>
      <c r="K138" s="50"/>
      <c r="L138" s="50"/>
      <c r="M138" s="50"/>
      <c r="N138" s="50"/>
      <c r="O138" s="50"/>
      <c r="P138" s="50"/>
      <c r="Q138" s="284"/>
      <c r="S138" s="50"/>
    </row>
    <row r="139" spans="1:19" x14ac:dyDescent="0.3">
      <c r="A139" s="77"/>
      <c r="B139" s="50"/>
      <c r="C139" s="50"/>
      <c r="D139" s="50"/>
      <c r="E139" s="50"/>
      <c r="F139" s="50"/>
      <c r="G139" s="50"/>
      <c r="H139" s="50"/>
      <c r="I139" s="50"/>
      <c r="J139" s="50"/>
      <c r="K139" s="50"/>
      <c r="L139" s="50"/>
      <c r="M139" s="50"/>
      <c r="N139" s="50"/>
      <c r="O139" s="50"/>
      <c r="P139" s="50"/>
      <c r="Q139" s="284"/>
      <c r="S139" s="50"/>
    </row>
    <row r="140" spans="1:19" x14ac:dyDescent="0.3">
      <c r="A140" s="77"/>
      <c r="B140" s="50"/>
      <c r="C140" s="50"/>
      <c r="D140" s="50"/>
      <c r="E140" s="50"/>
      <c r="F140" s="50"/>
      <c r="G140" s="50"/>
      <c r="H140" s="50"/>
      <c r="I140" s="50"/>
      <c r="J140" s="50"/>
      <c r="K140" s="50"/>
      <c r="L140" s="50"/>
      <c r="M140" s="50"/>
      <c r="N140" s="50"/>
      <c r="O140" s="50"/>
      <c r="P140" s="50"/>
      <c r="Q140" s="284"/>
      <c r="S140" s="50"/>
    </row>
    <row r="141" spans="1:19" x14ac:dyDescent="0.3">
      <c r="A141" s="77"/>
      <c r="B141" s="50"/>
      <c r="C141" s="50"/>
      <c r="D141" s="50"/>
      <c r="E141" s="50"/>
      <c r="F141" s="50"/>
      <c r="G141" s="50"/>
      <c r="H141" s="50"/>
      <c r="I141" s="50"/>
      <c r="J141" s="50"/>
      <c r="K141" s="50"/>
      <c r="L141" s="50"/>
      <c r="M141" s="50"/>
      <c r="N141" s="50"/>
      <c r="O141" s="50"/>
      <c r="P141" s="50"/>
      <c r="Q141" s="284"/>
      <c r="S141" s="50"/>
    </row>
    <row r="142" spans="1:19" x14ac:dyDescent="0.3">
      <c r="A142" s="77"/>
      <c r="B142" s="50"/>
      <c r="C142" s="50"/>
      <c r="D142" s="50"/>
      <c r="E142" s="50"/>
      <c r="F142" s="50"/>
      <c r="G142" s="50"/>
      <c r="H142" s="50"/>
      <c r="I142" s="50"/>
      <c r="J142" s="50"/>
      <c r="K142" s="50"/>
      <c r="L142" s="50"/>
      <c r="M142" s="50"/>
      <c r="N142" s="50"/>
      <c r="O142" s="50"/>
      <c r="P142" s="50"/>
      <c r="Q142" s="284"/>
      <c r="S142" s="50"/>
    </row>
    <row r="143" spans="1:19" x14ac:dyDescent="0.3">
      <c r="A143" s="77"/>
      <c r="B143" s="50"/>
      <c r="C143" s="50"/>
      <c r="D143" s="50"/>
      <c r="E143" s="50"/>
      <c r="F143" s="50"/>
      <c r="G143" s="50"/>
      <c r="H143" s="50"/>
      <c r="I143" s="50"/>
      <c r="J143" s="50"/>
      <c r="K143" s="50"/>
      <c r="L143" s="50"/>
      <c r="M143" s="50"/>
      <c r="N143" s="50"/>
      <c r="O143" s="50"/>
      <c r="P143" s="50"/>
      <c r="Q143" s="284"/>
      <c r="S143" s="50"/>
    </row>
    <row r="144" spans="1:19" x14ac:dyDescent="0.3">
      <c r="A144" s="77"/>
      <c r="B144" s="50"/>
      <c r="C144" s="50"/>
      <c r="D144" s="50"/>
      <c r="E144" s="50"/>
      <c r="F144" s="50"/>
      <c r="G144" s="50"/>
      <c r="H144" s="50"/>
      <c r="I144" s="50"/>
      <c r="J144" s="50"/>
      <c r="K144" s="50"/>
      <c r="L144" s="50"/>
      <c r="M144" s="50"/>
      <c r="N144" s="50"/>
      <c r="O144" s="50"/>
      <c r="P144" s="50"/>
      <c r="Q144" s="284"/>
      <c r="S144" s="50"/>
    </row>
    <row r="145" spans="1:19" x14ac:dyDescent="0.3">
      <c r="A145" s="77"/>
      <c r="B145" s="50"/>
      <c r="C145" s="50"/>
      <c r="D145" s="50"/>
      <c r="E145" s="50"/>
      <c r="F145" s="50"/>
      <c r="G145" s="50"/>
      <c r="H145" s="50"/>
      <c r="I145" s="50"/>
      <c r="J145" s="50"/>
      <c r="K145" s="50"/>
      <c r="L145" s="50"/>
      <c r="M145" s="50"/>
      <c r="N145" s="50"/>
      <c r="O145" s="50"/>
      <c r="P145" s="50"/>
      <c r="Q145" s="284"/>
      <c r="S145" s="50"/>
    </row>
    <row r="146" spans="1:19" x14ac:dyDescent="0.3">
      <c r="A146" s="77"/>
      <c r="B146" s="50"/>
      <c r="C146" s="50"/>
      <c r="D146" s="50"/>
      <c r="E146" s="50"/>
      <c r="F146" s="50"/>
      <c r="G146" s="50"/>
      <c r="H146" s="50"/>
      <c r="I146" s="50"/>
      <c r="J146" s="50"/>
      <c r="K146" s="50"/>
      <c r="L146" s="50"/>
      <c r="M146" s="50"/>
      <c r="N146" s="50"/>
      <c r="O146" s="50"/>
      <c r="P146" s="50"/>
      <c r="Q146" s="284"/>
      <c r="S146" s="50"/>
    </row>
    <row r="147" spans="1:19" x14ac:dyDescent="0.3">
      <c r="A147" s="77"/>
      <c r="B147" s="50"/>
      <c r="C147" s="50"/>
      <c r="D147" s="50"/>
      <c r="E147" s="50"/>
      <c r="F147" s="50"/>
      <c r="G147" s="50"/>
      <c r="H147" s="50"/>
      <c r="I147" s="50"/>
      <c r="J147" s="50"/>
      <c r="K147" s="50"/>
      <c r="L147" s="50"/>
      <c r="M147" s="50"/>
      <c r="N147" s="50"/>
      <c r="O147" s="50"/>
      <c r="P147" s="50"/>
      <c r="Q147" s="284"/>
      <c r="S147" s="50"/>
    </row>
    <row r="148" spans="1:19" x14ac:dyDescent="0.3">
      <c r="A148" s="77"/>
      <c r="B148" s="50"/>
      <c r="C148" s="50"/>
      <c r="D148" s="50"/>
      <c r="E148" s="50"/>
      <c r="F148" s="50"/>
      <c r="G148" s="50"/>
      <c r="H148" s="50"/>
      <c r="I148" s="50"/>
      <c r="J148" s="50"/>
      <c r="K148" s="50"/>
      <c r="L148" s="50"/>
      <c r="M148" s="50"/>
      <c r="N148" s="50"/>
      <c r="O148" s="50"/>
      <c r="P148" s="50"/>
      <c r="Q148" s="284"/>
      <c r="S148" s="50"/>
    </row>
    <row r="149" spans="1:19" x14ac:dyDescent="0.3">
      <c r="A149" s="77"/>
      <c r="B149" s="50"/>
      <c r="C149" s="50"/>
      <c r="D149" s="50"/>
      <c r="E149" s="50"/>
      <c r="F149" s="50"/>
      <c r="G149" s="50"/>
      <c r="H149" s="50"/>
      <c r="I149" s="50"/>
      <c r="J149" s="50"/>
      <c r="K149" s="50"/>
      <c r="L149" s="50"/>
      <c r="M149" s="50"/>
      <c r="N149" s="50"/>
      <c r="O149" s="50"/>
      <c r="P149" s="50"/>
      <c r="Q149" s="284"/>
      <c r="S149" s="50"/>
    </row>
    <row r="150" spans="1:19" x14ac:dyDescent="0.3">
      <c r="A150" s="77"/>
      <c r="B150" s="50"/>
      <c r="C150" s="50"/>
      <c r="D150" s="50"/>
      <c r="E150" s="50"/>
      <c r="F150" s="50"/>
      <c r="G150" s="50"/>
      <c r="H150" s="50"/>
      <c r="I150" s="50"/>
      <c r="J150" s="50"/>
      <c r="K150" s="50"/>
      <c r="L150" s="50"/>
      <c r="M150" s="50"/>
      <c r="N150" s="50"/>
      <c r="O150" s="50"/>
      <c r="P150" s="50"/>
      <c r="Q150" s="284"/>
      <c r="S150" s="50"/>
    </row>
    <row r="151" spans="1:19" x14ac:dyDescent="0.3">
      <c r="A151" s="77"/>
      <c r="B151" s="50"/>
      <c r="C151" s="50"/>
      <c r="D151" s="50"/>
      <c r="E151" s="50"/>
      <c r="F151" s="50"/>
      <c r="G151" s="50"/>
      <c r="H151" s="50"/>
      <c r="I151" s="50"/>
      <c r="J151" s="50"/>
      <c r="K151" s="50"/>
      <c r="L151" s="50"/>
      <c r="M151" s="50"/>
      <c r="N151" s="50"/>
      <c r="O151" s="50"/>
      <c r="P151" s="50"/>
      <c r="Q151" s="284"/>
      <c r="S151" s="50"/>
    </row>
    <row r="152" spans="1:19" x14ac:dyDescent="0.3">
      <c r="A152" s="77"/>
      <c r="B152" s="50"/>
      <c r="C152" s="50"/>
      <c r="D152" s="50"/>
      <c r="E152" s="50"/>
      <c r="F152" s="50"/>
      <c r="G152" s="50"/>
      <c r="H152" s="50"/>
      <c r="I152" s="50"/>
      <c r="J152" s="50"/>
      <c r="K152" s="50"/>
      <c r="L152" s="50"/>
      <c r="M152" s="50"/>
      <c r="N152" s="50"/>
      <c r="O152" s="50"/>
      <c r="P152" s="50"/>
      <c r="Q152" s="284"/>
      <c r="S152" s="50"/>
    </row>
    <row r="153" spans="1:19" x14ac:dyDescent="0.3">
      <c r="A153" s="77"/>
      <c r="B153" s="50"/>
      <c r="C153" s="50"/>
      <c r="D153" s="50"/>
      <c r="E153" s="50"/>
      <c r="F153" s="50"/>
      <c r="G153" s="50"/>
      <c r="H153" s="50"/>
      <c r="I153" s="50"/>
      <c r="J153" s="50"/>
      <c r="K153" s="50"/>
      <c r="L153" s="50"/>
      <c r="M153" s="50"/>
      <c r="N153" s="50"/>
      <c r="O153" s="50"/>
      <c r="P153" s="50"/>
      <c r="Q153" s="284"/>
      <c r="S153" s="50"/>
    </row>
    <row r="154" spans="1:19" x14ac:dyDescent="0.3">
      <c r="A154" s="77"/>
      <c r="B154" s="50"/>
      <c r="C154" s="50"/>
      <c r="D154" s="50"/>
      <c r="E154" s="50"/>
      <c r="F154" s="50"/>
      <c r="G154" s="50"/>
      <c r="H154" s="50"/>
      <c r="I154" s="50"/>
      <c r="J154" s="50"/>
      <c r="K154" s="50"/>
      <c r="L154" s="50"/>
      <c r="M154" s="50"/>
      <c r="N154" s="50"/>
      <c r="O154" s="50"/>
      <c r="P154" s="50"/>
      <c r="Q154" s="284"/>
      <c r="S154" s="50"/>
    </row>
    <row r="155" spans="1:19" x14ac:dyDescent="0.3">
      <c r="A155" s="77"/>
      <c r="B155" s="50"/>
      <c r="C155" s="50"/>
      <c r="D155" s="50"/>
      <c r="E155" s="50"/>
      <c r="F155" s="50"/>
      <c r="G155" s="50"/>
      <c r="H155" s="50"/>
      <c r="I155" s="50"/>
      <c r="J155" s="50"/>
      <c r="K155" s="50"/>
      <c r="L155" s="50"/>
      <c r="M155" s="50"/>
      <c r="N155" s="50"/>
      <c r="O155" s="50"/>
      <c r="P155" s="50"/>
      <c r="Q155" s="284"/>
      <c r="S155" s="50"/>
    </row>
    <row r="156" spans="1:19" x14ac:dyDescent="0.3">
      <c r="A156" s="77"/>
      <c r="B156" s="50"/>
      <c r="C156" s="50"/>
      <c r="D156" s="50"/>
      <c r="E156" s="50"/>
      <c r="F156" s="50"/>
      <c r="G156" s="50"/>
      <c r="H156" s="50"/>
      <c r="I156" s="50"/>
      <c r="J156" s="50"/>
      <c r="K156" s="50"/>
      <c r="L156" s="50"/>
      <c r="M156" s="50"/>
      <c r="N156" s="50"/>
      <c r="O156" s="50"/>
      <c r="P156" s="50"/>
      <c r="Q156" s="284"/>
      <c r="S156" s="50"/>
    </row>
    <row r="157" spans="1:19" x14ac:dyDescent="0.3">
      <c r="A157" s="77"/>
      <c r="B157" s="50"/>
      <c r="C157" s="50"/>
      <c r="D157" s="50"/>
      <c r="E157" s="50"/>
      <c r="F157" s="50"/>
      <c r="G157" s="50"/>
      <c r="H157" s="50"/>
      <c r="I157" s="50"/>
      <c r="J157" s="50"/>
      <c r="K157" s="50"/>
      <c r="L157" s="50"/>
      <c r="M157" s="50"/>
      <c r="N157" s="50"/>
      <c r="O157" s="50"/>
      <c r="P157" s="50"/>
      <c r="Q157" s="284"/>
      <c r="S157" s="50"/>
    </row>
    <row r="158" spans="1:19" x14ac:dyDescent="0.3">
      <c r="A158" s="77"/>
      <c r="B158" s="50"/>
      <c r="C158" s="50"/>
      <c r="D158" s="50"/>
      <c r="E158" s="50"/>
      <c r="F158" s="50"/>
      <c r="G158" s="50"/>
      <c r="H158" s="50"/>
      <c r="I158" s="50"/>
      <c r="J158" s="50"/>
      <c r="K158" s="50"/>
      <c r="L158" s="50"/>
      <c r="M158" s="50"/>
      <c r="N158" s="50"/>
      <c r="O158" s="50"/>
      <c r="P158" s="50"/>
      <c r="Q158" s="284"/>
      <c r="S158" s="50"/>
    </row>
    <row r="159" spans="1:19" x14ac:dyDescent="0.3">
      <c r="A159" s="77"/>
      <c r="B159" s="50"/>
      <c r="C159" s="50"/>
      <c r="D159" s="50"/>
      <c r="E159" s="50"/>
      <c r="F159" s="50"/>
      <c r="G159" s="50"/>
      <c r="H159" s="50"/>
      <c r="I159" s="50"/>
      <c r="J159" s="50"/>
      <c r="K159" s="50"/>
      <c r="L159" s="50"/>
      <c r="M159" s="50"/>
      <c r="N159" s="50"/>
      <c r="O159" s="50"/>
      <c r="P159" s="50"/>
      <c r="Q159" s="284"/>
      <c r="S159" s="50"/>
    </row>
    <row r="160" spans="1:19" x14ac:dyDescent="0.3">
      <c r="A160" s="77"/>
      <c r="B160" s="50"/>
      <c r="C160" s="50"/>
      <c r="D160" s="50"/>
      <c r="E160" s="50"/>
      <c r="F160" s="50"/>
      <c r="G160" s="50"/>
      <c r="H160" s="50"/>
      <c r="I160" s="50"/>
      <c r="J160" s="50"/>
      <c r="K160" s="50"/>
      <c r="L160" s="50"/>
      <c r="M160" s="50"/>
      <c r="N160" s="50"/>
      <c r="O160" s="50"/>
      <c r="P160" s="50"/>
      <c r="Q160" s="284"/>
      <c r="S160" s="50"/>
    </row>
    <row r="161" spans="1:19" x14ac:dyDescent="0.3">
      <c r="A161" s="77"/>
      <c r="B161" s="50"/>
      <c r="C161" s="50"/>
      <c r="D161" s="50"/>
      <c r="E161" s="50"/>
      <c r="F161" s="50"/>
      <c r="G161" s="50"/>
      <c r="H161" s="50"/>
      <c r="I161" s="50"/>
      <c r="J161" s="50"/>
      <c r="K161" s="50"/>
      <c r="L161" s="50"/>
      <c r="M161" s="50"/>
      <c r="N161" s="50"/>
      <c r="O161" s="50"/>
      <c r="P161" s="50"/>
      <c r="Q161" s="284"/>
      <c r="S161" s="50"/>
    </row>
    <row r="162" spans="1:19" x14ac:dyDescent="0.3">
      <c r="A162" s="77"/>
      <c r="B162" s="50"/>
      <c r="C162" s="50"/>
      <c r="D162" s="50"/>
      <c r="E162" s="50"/>
      <c r="F162" s="50"/>
      <c r="G162" s="50"/>
      <c r="H162" s="50"/>
      <c r="I162" s="50"/>
      <c r="J162" s="50"/>
      <c r="K162" s="50"/>
      <c r="L162" s="50"/>
      <c r="M162" s="50"/>
      <c r="N162" s="50"/>
      <c r="O162" s="50"/>
      <c r="P162" s="50"/>
      <c r="Q162" s="284"/>
      <c r="S162" s="50"/>
    </row>
    <row r="163" spans="1:19" x14ac:dyDescent="0.3">
      <c r="A163" s="77"/>
      <c r="B163" s="50"/>
      <c r="C163" s="50"/>
      <c r="D163" s="50"/>
      <c r="E163" s="50"/>
      <c r="F163" s="50"/>
      <c r="G163" s="50"/>
      <c r="H163" s="50"/>
      <c r="I163" s="50"/>
      <c r="J163" s="50"/>
      <c r="K163" s="50"/>
      <c r="L163" s="50"/>
      <c r="M163" s="50"/>
      <c r="N163" s="50"/>
      <c r="O163" s="50"/>
      <c r="P163" s="50"/>
      <c r="Q163" s="284"/>
      <c r="S163" s="50"/>
    </row>
    <row r="164" spans="1:19" x14ac:dyDescent="0.3">
      <c r="A164" s="77"/>
      <c r="B164" s="50"/>
      <c r="C164" s="50"/>
      <c r="D164" s="50"/>
      <c r="E164" s="50"/>
      <c r="F164" s="50"/>
      <c r="G164" s="50"/>
      <c r="H164" s="50"/>
      <c r="I164" s="50"/>
      <c r="J164" s="50"/>
      <c r="K164" s="50"/>
      <c r="L164" s="50"/>
      <c r="M164" s="50"/>
      <c r="N164" s="50"/>
      <c r="O164" s="50"/>
      <c r="P164" s="50"/>
      <c r="Q164" s="284"/>
      <c r="S164" s="50"/>
    </row>
    <row r="165" spans="1:19" x14ac:dyDescent="0.3">
      <c r="A165" s="77"/>
      <c r="B165" s="50"/>
      <c r="C165" s="50"/>
      <c r="D165" s="50"/>
      <c r="E165" s="50"/>
      <c r="F165" s="50"/>
      <c r="G165" s="50"/>
      <c r="H165" s="50"/>
      <c r="I165" s="50"/>
      <c r="J165" s="50"/>
      <c r="K165" s="50"/>
      <c r="L165" s="50"/>
      <c r="M165" s="50"/>
      <c r="N165" s="50"/>
      <c r="O165" s="50"/>
      <c r="P165" s="50"/>
      <c r="Q165" s="284"/>
      <c r="S165" s="50"/>
    </row>
    <row r="166" spans="1:19" x14ac:dyDescent="0.3">
      <c r="A166" s="77"/>
      <c r="B166" s="50"/>
      <c r="C166" s="50"/>
      <c r="D166" s="50"/>
      <c r="E166" s="50"/>
      <c r="F166" s="50"/>
      <c r="G166" s="50"/>
      <c r="H166" s="50"/>
      <c r="I166" s="50"/>
      <c r="J166" s="50"/>
      <c r="K166" s="50"/>
      <c r="L166" s="50"/>
      <c r="M166" s="50"/>
      <c r="N166" s="50"/>
      <c r="O166" s="50"/>
      <c r="P166" s="50"/>
      <c r="Q166" s="284"/>
      <c r="S166" s="50"/>
    </row>
    <row r="167" spans="1:19" x14ac:dyDescent="0.3">
      <c r="A167" s="77"/>
      <c r="B167" s="50"/>
      <c r="C167" s="50"/>
      <c r="D167" s="50"/>
      <c r="E167" s="50"/>
      <c r="F167" s="50"/>
      <c r="G167" s="50"/>
      <c r="H167" s="50"/>
      <c r="I167" s="50"/>
      <c r="J167" s="50"/>
      <c r="K167" s="50"/>
      <c r="L167" s="50"/>
      <c r="M167" s="50"/>
      <c r="N167" s="50"/>
      <c r="O167" s="50"/>
      <c r="P167" s="50"/>
      <c r="Q167" s="284"/>
      <c r="S167" s="50"/>
    </row>
    <row r="168" spans="1:19" x14ac:dyDescent="0.3">
      <c r="A168" s="77"/>
      <c r="B168" s="50"/>
      <c r="C168" s="50"/>
      <c r="D168" s="50"/>
      <c r="E168" s="50"/>
      <c r="F168" s="50"/>
      <c r="G168" s="50"/>
      <c r="H168" s="50"/>
      <c r="I168" s="50"/>
      <c r="J168" s="50"/>
      <c r="K168" s="50"/>
      <c r="L168" s="50"/>
      <c r="M168" s="50"/>
      <c r="N168" s="50"/>
      <c r="O168" s="50"/>
      <c r="P168" s="50"/>
      <c r="Q168" s="284"/>
      <c r="S168" s="50"/>
    </row>
    <row r="169" spans="1:19" x14ac:dyDescent="0.3">
      <c r="A169" s="77"/>
      <c r="B169" s="50"/>
      <c r="C169" s="50"/>
      <c r="D169" s="50"/>
      <c r="E169" s="50"/>
      <c r="F169" s="50"/>
      <c r="G169" s="50"/>
      <c r="H169" s="50"/>
      <c r="I169" s="50"/>
      <c r="J169" s="50"/>
      <c r="K169" s="50"/>
      <c r="L169" s="50"/>
      <c r="M169" s="50"/>
      <c r="N169" s="50"/>
      <c r="O169" s="50"/>
      <c r="P169" s="50"/>
      <c r="Q169" s="284"/>
      <c r="S169" s="50"/>
    </row>
    <row r="170" spans="1:19" x14ac:dyDescent="0.3">
      <c r="A170" s="77"/>
      <c r="B170" s="50"/>
      <c r="C170" s="50"/>
      <c r="D170" s="50"/>
      <c r="E170" s="50"/>
      <c r="F170" s="50"/>
      <c r="G170" s="50"/>
      <c r="H170" s="50"/>
      <c r="I170" s="50"/>
      <c r="J170" s="50"/>
      <c r="K170" s="50"/>
      <c r="L170" s="50"/>
      <c r="M170" s="50"/>
      <c r="N170" s="50"/>
      <c r="O170" s="50"/>
      <c r="P170" s="50"/>
      <c r="Q170" s="284"/>
      <c r="S170" s="50"/>
    </row>
    <row r="171" spans="1:19" x14ac:dyDescent="0.3">
      <c r="A171" s="77"/>
      <c r="B171" s="50"/>
      <c r="C171" s="50"/>
      <c r="D171" s="50"/>
      <c r="E171" s="50"/>
      <c r="F171" s="50"/>
      <c r="G171" s="50"/>
      <c r="H171" s="50"/>
      <c r="I171" s="50"/>
      <c r="J171" s="50"/>
      <c r="K171" s="50"/>
      <c r="L171" s="50"/>
      <c r="M171" s="50"/>
      <c r="N171" s="50"/>
      <c r="O171" s="50"/>
      <c r="P171" s="50"/>
      <c r="Q171" s="284"/>
      <c r="S171" s="50"/>
    </row>
    <row r="172" spans="1:19" x14ac:dyDescent="0.3">
      <c r="A172" s="77"/>
      <c r="B172" s="50"/>
      <c r="C172" s="50"/>
      <c r="D172" s="50"/>
      <c r="E172" s="50"/>
      <c r="F172" s="50"/>
      <c r="G172" s="50"/>
      <c r="H172" s="50"/>
      <c r="I172" s="50"/>
      <c r="J172" s="50"/>
      <c r="K172" s="50"/>
      <c r="L172" s="50"/>
      <c r="M172" s="50"/>
      <c r="N172" s="50"/>
      <c r="O172" s="50"/>
      <c r="P172" s="50"/>
      <c r="Q172" s="284"/>
      <c r="S172" s="50"/>
    </row>
    <row r="173" spans="1:19" x14ac:dyDescent="0.3">
      <c r="A173" s="77"/>
      <c r="B173" s="50"/>
      <c r="C173" s="50"/>
      <c r="D173" s="50"/>
      <c r="E173" s="50"/>
      <c r="F173" s="50"/>
      <c r="G173" s="50"/>
      <c r="H173" s="50"/>
      <c r="I173" s="50"/>
      <c r="J173" s="50"/>
      <c r="K173" s="50"/>
      <c r="L173" s="50"/>
      <c r="M173" s="50"/>
      <c r="N173" s="50"/>
      <c r="O173" s="50"/>
      <c r="P173" s="50"/>
      <c r="Q173" s="284"/>
      <c r="S173" s="50"/>
    </row>
    <row r="174" spans="1:19" x14ac:dyDescent="0.3">
      <c r="A174" s="77"/>
      <c r="B174" s="50"/>
      <c r="C174" s="50"/>
      <c r="D174" s="50"/>
      <c r="E174" s="50"/>
      <c r="F174" s="50"/>
      <c r="G174" s="50"/>
      <c r="H174" s="50"/>
      <c r="I174" s="50"/>
      <c r="J174" s="50"/>
      <c r="K174" s="50"/>
      <c r="L174" s="50"/>
      <c r="M174" s="50"/>
      <c r="N174" s="50"/>
      <c r="O174" s="50"/>
      <c r="P174" s="50"/>
      <c r="Q174" s="284"/>
      <c r="S174" s="50"/>
    </row>
    <row r="175" spans="1:19" x14ac:dyDescent="0.3">
      <c r="A175" s="77"/>
      <c r="B175" s="50"/>
      <c r="C175" s="50"/>
      <c r="D175" s="50"/>
      <c r="E175" s="50"/>
      <c r="F175" s="50"/>
      <c r="G175" s="50"/>
      <c r="H175" s="50"/>
      <c r="I175" s="50"/>
      <c r="J175" s="50"/>
      <c r="K175" s="50"/>
      <c r="L175" s="50"/>
      <c r="M175" s="50"/>
      <c r="N175" s="50"/>
      <c r="O175" s="50"/>
      <c r="P175" s="50"/>
      <c r="Q175" s="284"/>
      <c r="S175" s="50"/>
    </row>
    <row r="176" spans="1:19" x14ac:dyDescent="0.3">
      <c r="A176" s="77"/>
      <c r="B176" s="50"/>
      <c r="C176" s="50"/>
      <c r="D176" s="50"/>
      <c r="E176" s="50"/>
      <c r="F176" s="50"/>
      <c r="G176" s="50"/>
      <c r="H176" s="50"/>
      <c r="I176" s="50"/>
      <c r="J176" s="50"/>
      <c r="K176" s="50"/>
      <c r="L176" s="50"/>
      <c r="M176" s="50"/>
      <c r="N176" s="50"/>
      <c r="O176" s="50"/>
      <c r="P176" s="50"/>
      <c r="Q176" s="284"/>
      <c r="S176" s="50"/>
    </row>
    <row r="177" spans="1:19" x14ac:dyDescent="0.3">
      <c r="A177" s="77"/>
      <c r="B177" s="50"/>
      <c r="C177" s="50"/>
      <c r="D177" s="50"/>
      <c r="E177" s="50"/>
      <c r="F177" s="50"/>
      <c r="G177" s="50"/>
      <c r="H177" s="50"/>
      <c r="I177" s="50"/>
      <c r="J177" s="50"/>
      <c r="K177" s="50"/>
      <c r="L177" s="50"/>
      <c r="M177" s="50"/>
      <c r="N177" s="50"/>
      <c r="O177" s="50"/>
      <c r="P177" s="50"/>
      <c r="Q177" s="284"/>
      <c r="S177" s="50"/>
    </row>
    <row r="178" spans="1:19" x14ac:dyDescent="0.3">
      <c r="A178" s="77"/>
      <c r="B178" s="50"/>
      <c r="C178" s="50"/>
      <c r="D178" s="50"/>
      <c r="E178" s="50"/>
      <c r="F178" s="50"/>
      <c r="G178" s="50"/>
      <c r="H178" s="50"/>
      <c r="I178" s="50"/>
      <c r="J178" s="50"/>
      <c r="K178" s="50"/>
      <c r="L178" s="50"/>
      <c r="M178" s="50"/>
      <c r="N178" s="50"/>
      <c r="O178" s="50"/>
      <c r="P178" s="50"/>
      <c r="Q178" s="284"/>
      <c r="S178" s="50"/>
    </row>
    <row r="179" spans="1:19" x14ac:dyDescent="0.3">
      <c r="A179" s="77"/>
      <c r="B179" s="50"/>
      <c r="C179" s="50"/>
      <c r="D179" s="50"/>
      <c r="E179" s="50"/>
      <c r="F179" s="50"/>
      <c r="G179" s="50"/>
      <c r="H179" s="50"/>
      <c r="I179" s="50"/>
      <c r="J179" s="50"/>
      <c r="K179" s="50"/>
      <c r="L179" s="50"/>
      <c r="M179" s="50"/>
      <c r="N179" s="50"/>
      <c r="O179" s="50"/>
      <c r="P179" s="50"/>
      <c r="Q179" s="284"/>
      <c r="S179" s="50"/>
    </row>
    <row r="180" spans="1:19" x14ac:dyDescent="0.3">
      <c r="A180" s="77"/>
      <c r="B180" s="50"/>
      <c r="C180" s="50"/>
      <c r="D180" s="50"/>
      <c r="E180" s="50"/>
      <c r="F180" s="50"/>
      <c r="G180" s="50"/>
      <c r="H180" s="50"/>
      <c r="I180" s="50"/>
      <c r="J180" s="50"/>
      <c r="K180" s="50"/>
      <c r="L180" s="50"/>
      <c r="M180" s="50"/>
      <c r="N180" s="50"/>
      <c r="O180" s="50"/>
      <c r="P180" s="50"/>
      <c r="Q180" s="284"/>
      <c r="S180" s="50"/>
    </row>
    <row r="181" spans="1:19" x14ac:dyDescent="0.3">
      <c r="A181" s="77"/>
      <c r="B181" s="50"/>
      <c r="C181" s="50"/>
      <c r="D181" s="50"/>
      <c r="E181" s="50"/>
      <c r="F181" s="50"/>
      <c r="G181" s="50"/>
      <c r="H181" s="50"/>
      <c r="I181" s="50"/>
      <c r="J181" s="50"/>
      <c r="K181" s="50"/>
      <c r="L181" s="50"/>
      <c r="M181" s="50"/>
      <c r="N181" s="50"/>
      <c r="O181" s="50"/>
      <c r="P181" s="50"/>
      <c r="Q181" s="284"/>
      <c r="S181" s="50"/>
    </row>
    <row r="182" spans="1:19" x14ac:dyDescent="0.3">
      <c r="A182" s="77"/>
      <c r="B182" s="50"/>
      <c r="C182" s="50"/>
      <c r="D182" s="50"/>
      <c r="E182" s="50"/>
      <c r="F182" s="50"/>
      <c r="G182" s="50"/>
      <c r="H182" s="50"/>
      <c r="I182" s="50"/>
      <c r="J182" s="50"/>
      <c r="K182" s="50"/>
      <c r="L182" s="50"/>
      <c r="M182" s="50"/>
      <c r="N182" s="50"/>
      <c r="O182" s="50"/>
      <c r="P182" s="50"/>
      <c r="Q182" s="284"/>
      <c r="S182" s="50"/>
    </row>
    <row r="183" spans="1:19" x14ac:dyDescent="0.3">
      <c r="A183" s="77"/>
      <c r="B183" s="50"/>
      <c r="C183" s="50"/>
      <c r="D183" s="50"/>
      <c r="E183" s="50"/>
      <c r="F183" s="50"/>
      <c r="G183" s="50"/>
      <c r="H183" s="50"/>
      <c r="I183" s="50"/>
      <c r="J183" s="50"/>
      <c r="K183" s="50"/>
      <c r="L183" s="50"/>
      <c r="M183" s="50"/>
      <c r="N183" s="50"/>
      <c r="O183" s="50"/>
      <c r="P183" s="50"/>
      <c r="Q183" s="284"/>
      <c r="S183" s="50"/>
    </row>
    <row r="184" spans="1:19" x14ac:dyDescent="0.3">
      <c r="A184" s="77"/>
      <c r="B184" s="50"/>
      <c r="C184" s="50"/>
      <c r="D184" s="50"/>
      <c r="E184" s="50"/>
      <c r="F184" s="50"/>
      <c r="G184" s="50"/>
      <c r="H184" s="50"/>
      <c r="I184" s="50"/>
      <c r="J184" s="50"/>
      <c r="K184" s="50"/>
      <c r="L184" s="50"/>
      <c r="M184" s="50"/>
      <c r="N184" s="50"/>
      <c r="O184" s="50"/>
      <c r="P184" s="50"/>
      <c r="Q184" s="284"/>
      <c r="S184" s="50"/>
    </row>
    <row r="185" spans="1:19" x14ac:dyDescent="0.3">
      <c r="A185" s="77"/>
      <c r="B185" s="50"/>
      <c r="C185" s="50"/>
      <c r="D185" s="50"/>
      <c r="E185" s="50"/>
      <c r="F185" s="50"/>
      <c r="G185" s="50"/>
      <c r="H185" s="50"/>
      <c r="I185" s="50"/>
      <c r="J185" s="50"/>
      <c r="K185" s="50"/>
      <c r="L185" s="50"/>
      <c r="M185" s="50"/>
      <c r="N185" s="50"/>
      <c r="O185" s="50"/>
      <c r="P185" s="50"/>
      <c r="Q185" s="284"/>
      <c r="S185" s="50"/>
    </row>
    <row r="186" spans="1:19" x14ac:dyDescent="0.3">
      <c r="A186" s="77"/>
      <c r="B186" s="50"/>
      <c r="C186" s="50"/>
      <c r="D186" s="50"/>
      <c r="E186" s="50"/>
      <c r="F186" s="50"/>
      <c r="G186" s="50"/>
      <c r="H186" s="50"/>
      <c r="I186" s="50"/>
      <c r="J186" s="50"/>
      <c r="K186" s="50"/>
      <c r="L186" s="50"/>
      <c r="M186" s="50"/>
      <c r="N186" s="50"/>
      <c r="O186" s="50"/>
      <c r="P186" s="50"/>
      <c r="Q186" s="284"/>
      <c r="S186" s="50"/>
    </row>
    <row r="187" spans="1:19" x14ac:dyDescent="0.3">
      <c r="A187" s="77"/>
      <c r="B187" s="50"/>
      <c r="C187" s="50"/>
      <c r="D187" s="50"/>
      <c r="E187" s="50"/>
      <c r="F187" s="50"/>
      <c r="G187" s="50"/>
      <c r="H187" s="50"/>
      <c r="I187" s="50"/>
      <c r="J187" s="50"/>
      <c r="K187" s="50"/>
      <c r="L187" s="50"/>
      <c r="M187" s="50"/>
      <c r="N187" s="50"/>
      <c r="O187" s="50"/>
      <c r="P187" s="50"/>
      <c r="Q187" s="284"/>
      <c r="S187" s="50"/>
    </row>
    <row r="188" spans="1:19" x14ac:dyDescent="0.3">
      <c r="A188" s="77"/>
      <c r="B188" s="50"/>
      <c r="C188" s="50"/>
      <c r="D188" s="50"/>
      <c r="E188" s="50"/>
      <c r="F188" s="50"/>
      <c r="G188" s="50"/>
      <c r="H188" s="50"/>
      <c r="I188" s="50"/>
      <c r="J188" s="50"/>
      <c r="K188" s="50"/>
      <c r="L188" s="50"/>
      <c r="M188" s="50"/>
      <c r="N188" s="50"/>
      <c r="O188" s="50"/>
      <c r="P188" s="50"/>
      <c r="Q188" s="284"/>
      <c r="S188" s="50"/>
    </row>
    <row r="189" spans="1:19" x14ac:dyDescent="0.3">
      <c r="A189" s="77"/>
      <c r="B189" s="50"/>
      <c r="C189" s="50"/>
      <c r="D189" s="50"/>
      <c r="E189" s="50"/>
      <c r="F189" s="50"/>
      <c r="G189" s="50"/>
      <c r="H189" s="50"/>
      <c r="I189" s="50"/>
      <c r="J189" s="50"/>
      <c r="K189" s="50"/>
      <c r="L189" s="50"/>
      <c r="M189" s="50"/>
      <c r="N189" s="50"/>
      <c r="O189" s="50"/>
      <c r="P189" s="50"/>
      <c r="Q189" s="284"/>
      <c r="S189" s="50"/>
    </row>
    <row r="190" spans="1:19" x14ac:dyDescent="0.3">
      <c r="A190" s="77"/>
      <c r="B190" s="50"/>
      <c r="C190" s="50"/>
      <c r="D190" s="50"/>
      <c r="E190" s="50"/>
      <c r="F190" s="50"/>
      <c r="G190" s="50"/>
      <c r="H190" s="50"/>
      <c r="I190" s="50"/>
      <c r="J190" s="50"/>
      <c r="K190" s="50"/>
      <c r="L190" s="50"/>
      <c r="M190" s="50"/>
      <c r="N190" s="50"/>
      <c r="O190" s="50"/>
      <c r="P190" s="50"/>
      <c r="Q190" s="284"/>
      <c r="S190" s="50"/>
    </row>
    <row r="191" spans="1:19" x14ac:dyDescent="0.3">
      <c r="A191" s="77"/>
      <c r="B191" s="50"/>
      <c r="C191" s="50"/>
      <c r="D191" s="50"/>
      <c r="E191" s="50"/>
      <c r="F191" s="50"/>
      <c r="G191" s="50"/>
      <c r="H191" s="50"/>
      <c r="I191" s="50"/>
      <c r="J191" s="50"/>
      <c r="K191" s="50"/>
      <c r="L191" s="50"/>
      <c r="M191" s="50"/>
      <c r="N191" s="50"/>
      <c r="O191" s="50"/>
      <c r="P191" s="50"/>
      <c r="Q191" s="284"/>
      <c r="S191" s="50"/>
    </row>
    <row r="192" spans="1:19" x14ac:dyDescent="0.3">
      <c r="A192" s="77"/>
      <c r="B192" s="50"/>
      <c r="C192" s="50"/>
      <c r="D192" s="50"/>
      <c r="E192" s="50"/>
      <c r="F192" s="50"/>
      <c r="G192" s="50"/>
      <c r="H192" s="50"/>
      <c r="I192" s="50"/>
      <c r="J192" s="50"/>
      <c r="K192" s="50"/>
      <c r="L192" s="50"/>
      <c r="M192" s="50"/>
      <c r="N192" s="50"/>
      <c r="O192" s="50"/>
      <c r="P192" s="50"/>
      <c r="Q192" s="284"/>
      <c r="S192" s="50"/>
    </row>
    <row r="193" spans="1:19" x14ac:dyDescent="0.3">
      <c r="A193" s="77"/>
      <c r="B193" s="50"/>
      <c r="C193" s="50"/>
      <c r="D193" s="50"/>
      <c r="E193" s="50"/>
      <c r="F193" s="50"/>
      <c r="G193" s="50"/>
      <c r="H193" s="50"/>
      <c r="I193" s="50"/>
      <c r="J193" s="50"/>
      <c r="K193" s="50"/>
      <c r="L193" s="50"/>
      <c r="M193" s="50"/>
      <c r="N193" s="50"/>
      <c r="O193" s="50"/>
      <c r="P193" s="50"/>
      <c r="Q193" s="284"/>
      <c r="S193" s="50"/>
    </row>
    <row r="194" spans="1:19" x14ac:dyDescent="0.3">
      <c r="A194" s="77"/>
      <c r="B194" s="50"/>
      <c r="C194" s="50"/>
      <c r="D194" s="50"/>
      <c r="E194" s="50"/>
      <c r="F194" s="50"/>
      <c r="G194" s="50"/>
      <c r="H194" s="50"/>
      <c r="I194" s="50"/>
      <c r="J194" s="50"/>
      <c r="K194" s="50"/>
      <c r="L194" s="50"/>
      <c r="M194" s="50"/>
      <c r="N194" s="50"/>
      <c r="O194" s="50"/>
      <c r="P194" s="50"/>
      <c r="Q194" s="284"/>
      <c r="S194" s="50"/>
    </row>
    <row r="195" spans="1:19" x14ac:dyDescent="0.3">
      <c r="A195" s="77"/>
      <c r="B195" s="50"/>
      <c r="C195" s="50"/>
      <c r="D195" s="50"/>
      <c r="E195" s="50"/>
      <c r="F195" s="50"/>
      <c r="G195" s="50"/>
      <c r="H195" s="50"/>
      <c r="I195" s="50"/>
      <c r="J195" s="50"/>
      <c r="K195" s="50"/>
      <c r="L195" s="50"/>
      <c r="M195" s="50"/>
      <c r="N195" s="50"/>
      <c r="O195" s="50"/>
      <c r="P195" s="50"/>
      <c r="Q195" s="284"/>
      <c r="S195" s="50"/>
    </row>
    <row r="196" spans="1:19" x14ac:dyDescent="0.3">
      <c r="A196" s="77"/>
      <c r="B196" s="50"/>
      <c r="C196" s="50"/>
      <c r="D196" s="50"/>
      <c r="E196" s="50"/>
      <c r="F196" s="50"/>
      <c r="G196" s="50"/>
      <c r="H196" s="50"/>
      <c r="I196" s="50"/>
      <c r="J196" s="50"/>
      <c r="K196" s="50"/>
      <c r="L196" s="50"/>
      <c r="M196" s="50"/>
      <c r="N196" s="50"/>
      <c r="O196" s="50"/>
      <c r="P196" s="50"/>
      <c r="Q196" s="284"/>
      <c r="S196" s="50"/>
    </row>
    <row r="197" spans="1:19" x14ac:dyDescent="0.3">
      <c r="A197" s="77"/>
      <c r="B197" s="50"/>
      <c r="C197" s="50"/>
      <c r="D197" s="50"/>
      <c r="E197" s="50"/>
      <c r="F197" s="50"/>
      <c r="G197" s="50"/>
      <c r="H197" s="50"/>
      <c r="I197" s="50"/>
      <c r="J197" s="50"/>
      <c r="K197" s="50"/>
      <c r="L197" s="50"/>
      <c r="M197" s="50"/>
      <c r="N197" s="50"/>
      <c r="O197" s="50"/>
      <c r="P197" s="50"/>
      <c r="Q197" s="284"/>
      <c r="S197" s="50"/>
    </row>
    <row r="198" spans="1:19" x14ac:dyDescent="0.3">
      <c r="A198" s="77"/>
      <c r="B198" s="50"/>
      <c r="C198" s="50"/>
      <c r="D198" s="50"/>
      <c r="E198" s="50"/>
      <c r="F198" s="50"/>
      <c r="G198" s="50"/>
      <c r="H198" s="50"/>
      <c r="I198" s="50"/>
      <c r="J198" s="50"/>
      <c r="K198" s="50"/>
      <c r="L198" s="50"/>
      <c r="M198" s="50"/>
      <c r="N198" s="50"/>
      <c r="O198" s="50"/>
      <c r="P198" s="50"/>
      <c r="Q198" s="284"/>
      <c r="S198" s="50"/>
    </row>
    <row r="199" spans="1:19" x14ac:dyDescent="0.3">
      <c r="A199" s="77"/>
      <c r="B199" s="50"/>
      <c r="C199" s="50"/>
      <c r="D199" s="50"/>
      <c r="E199" s="50"/>
      <c r="F199" s="50"/>
      <c r="G199" s="50"/>
      <c r="H199" s="50"/>
      <c r="I199" s="50"/>
      <c r="J199" s="50"/>
      <c r="K199" s="50"/>
      <c r="L199" s="50"/>
      <c r="M199" s="50"/>
      <c r="N199" s="50"/>
      <c r="O199" s="50"/>
      <c r="P199" s="50"/>
      <c r="Q199" s="284"/>
      <c r="S199" s="50"/>
    </row>
    <row r="200" spans="1:19" x14ac:dyDescent="0.3">
      <c r="A200" s="77"/>
      <c r="B200" s="50"/>
      <c r="C200" s="50"/>
      <c r="D200" s="50"/>
      <c r="E200" s="50"/>
      <c r="F200" s="50"/>
      <c r="G200" s="50"/>
      <c r="H200" s="50"/>
      <c r="I200" s="50"/>
      <c r="J200" s="50"/>
      <c r="K200" s="50"/>
      <c r="L200" s="50"/>
      <c r="M200" s="50"/>
      <c r="N200" s="50"/>
      <c r="O200" s="50"/>
      <c r="P200" s="50"/>
      <c r="Q200" s="284"/>
      <c r="S200" s="50"/>
    </row>
    <row r="201" spans="1:19" x14ac:dyDescent="0.3">
      <c r="A201" s="77"/>
      <c r="B201" s="50"/>
      <c r="C201" s="50"/>
      <c r="D201" s="50"/>
      <c r="E201" s="50"/>
      <c r="F201" s="50"/>
      <c r="G201" s="50"/>
      <c r="H201" s="50"/>
      <c r="I201" s="50"/>
      <c r="J201" s="50"/>
      <c r="K201" s="50"/>
      <c r="L201" s="50"/>
      <c r="M201" s="50"/>
      <c r="N201" s="50"/>
      <c r="O201" s="50"/>
      <c r="P201" s="50"/>
      <c r="Q201" s="284"/>
      <c r="S201" s="50"/>
    </row>
    <row r="202" spans="1:19" x14ac:dyDescent="0.3">
      <c r="A202" s="77"/>
      <c r="B202" s="50"/>
      <c r="C202" s="50"/>
      <c r="D202" s="50"/>
      <c r="E202" s="50"/>
      <c r="F202" s="50"/>
      <c r="G202" s="50"/>
      <c r="H202" s="50"/>
      <c r="I202" s="50"/>
      <c r="J202" s="50"/>
      <c r="K202" s="50"/>
      <c r="L202" s="50"/>
      <c r="M202" s="50"/>
      <c r="N202" s="50"/>
      <c r="O202" s="50"/>
      <c r="P202" s="50"/>
      <c r="Q202" s="284"/>
      <c r="S202" s="50"/>
    </row>
    <row r="203" spans="1:19" x14ac:dyDescent="0.3">
      <c r="A203" s="77"/>
      <c r="B203" s="50"/>
      <c r="C203" s="50"/>
      <c r="D203" s="50"/>
      <c r="E203" s="50"/>
      <c r="F203" s="50"/>
      <c r="G203" s="50"/>
      <c r="H203" s="50"/>
      <c r="I203" s="50"/>
      <c r="J203" s="50"/>
      <c r="K203" s="50"/>
      <c r="L203" s="50"/>
      <c r="M203" s="50"/>
      <c r="N203" s="50"/>
      <c r="O203" s="50"/>
      <c r="P203" s="50"/>
      <c r="Q203" s="284"/>
      <c r="S203" s="50"/>
    </row>
    <row r="204" spans="1:19" x14ac:dyDescent="0.3">
      <c r="A204" s="77"/>
      <c r="B204" s="50"/>
      <c r="C204" s="50"/>
      <c r="D204" s="50"/>
      <c r="E204" s="50"/>
      <c r="F204" s="50"/>
      <c r="G204" s="50"/>
      <c r="H204" s="50"/>
      <c r="I204" s="50"/>
      <c r="J204" s="50"/>
      <c r="K204" s="50"/>
      <c r="L204" s="50"/>
      <c r="M204" s="50"/>
      <c r="N204" s="50"/>
      <c r="O204" s="50"/>
      <c r="P204" s="50"/>
      <c r="Q204" s="284"/>
      <c r="S204" s="50"/>
    </row>
    <row r="205" spans="1:19" x14ac:dyDescent="0.3">
      <c r="A205" s="77"/>
      <c r="B205" s="50"/>
      <c r="C205" s="50"/>
      <c r="D205" s="50"/>
      <c r="E205" s="50"/>
      <c r="F205" s="50"/>
      <c r="G205" s="50"/>
      <c r="H205" s="50"/>
      <c r="I205" s="50"/>
      <c r="J205" s="50"/>
      <c r="K205" s="50"/>
      <c r="L205" s="50"/>
      <c r="M205" s="50"/>
      <c r="N205" s="50"/>
      <c r="O205" s="50"/>
      <c r="P205" s="50"/>
      <c r="Q205" s="284"/>
      <c r="S205" s="50"/>
    </row>
    <row r="206" spans="1:19" x14ac:dyDescent="0.3">
      <c r="A206" s="77"/>
      <c r="B206" s="50"/>
      <c r="C206" s="50"/>
      <c r="D206" s="50"/>
      <c r="E206" s="50"/>
      <c r="F206" s="50"/>
      <c r="G206" s="50"/>
      <c r="H206" s="50"/>
      <c r="I206" s="50"/>
      <c r="J206" s="50"/>
      <c r="K206" s="50"/>
      <c r="L206" s="50"/>
      <c r="M206" s="50"/>
      <c r="N206" s="50"/>
      <c r="O206" s="50"/>
      <c r="P206" s="50"/>
      <c r="Q206" s="284"/>
      <c r="S206" s="50"/>
    </row>
    <row r="207" spans="1:19" x14ac:dyDescent="0.3">
      <c r="A207" s="77"/>
      <c r="B207" s="50"/>
      <c r="C207" s="50"/>
      <c r="D207" s="50"/>
      <c r="E207" s="50"/>
      <c r="F207" s="50"/>
      <c r="G207" s="50"/>
      <c r="H207" s="50"/>
      <c r="I207" s="50"/>
      <c r="J207" s="50"/>
      <c r="K207" s="50"/>
      <c r="L207" s="50"/>
      <c r="M207" s="50"/>
      <c r="N207" s="50"/>
      <c r="O207" s="50"/>
      <c r="P207" s="50"/>
      <c r="Q207" s="284"/>
      <c r="S207" s="50"/>
    </row>
    <row r="208" spans="1:19" x14ac:dyDescent="0.3">
      <c r="A208" s="77"/>
      <c r="B208" s="50"/>
      <c r="C208" s="50"/>
      <c r="D208" s="50"/>
      <c r="E208" s="50"/>
      <c r="F208" s="50"/>
      <c r="G208" s="50"/>
      <c r="H208" s="50"/>
      <c r="I208" s="50"/>
      <c r="J208" s="50"/>
      <c r="K208" s="50"/>
      <c r="L208" s="50"/>
      <c r="M208" s="50"/>
      <c r="N208" s="50"/>
      <c r="O208" s="50"/>
      <c r="P208" s="50"/>
      <c r="Q208" s="284"/>
      <c r="S208" s="50"/>
    </row>
    <row r="209" spans="1:19" x14ac:dyDescent="0.3">
      <c r="A209" s="77"/>
      <c r="B209" s="50"/>
      <c r="C209" s="50"/>
      <c r="D209" s="50"/>
      <c r="E209" s="50"/>
      <c r="F209" s="50"/>
      <c r="G209" s="50"/>
      <c r="H209" s="50"/>
      <c r="I209" s="50"/>
      <c r="J209" s="50"/>
      <c r="K209" s="50"/>
      <c r="L209" s="50"/>
      <c r="M209" s="50"/>
      <c r="N209" s="50"/>
      <c r="O209" s="50"/>
      <c r="P209" s="50"/>
      <c r="Q209" s="284"/>
      <c r="S209" s="50"/>
    </row>
    <row r="210" spans="1:19" x14ac:dyDescent="0.3">
      <c r="A210" s="77"/>
      <c r="B210" s="50"/>
      <c r="C210" s="50"/>
      <c r="D210" s="50"/>
      <c r="E210" s="50"/>
      <c r="F210" s="50"/>
      <c r="G210" s="50"/>
      <c r="H210" s="50"/>
      <c r="I210" s="50"/>
      <c r="J210" s="50"/>
      <c r="K210" s="50"/>
      <c r="L210" s="50"/>
      <c r="M210" s="50"/>
      <c r="N210" s="50"/>
      <c r="O210" s="50"/>
      <c r="P210" s="50"/>
      <c r="Q210" s="284"/>
      <c r="S210" s="50"/>
    </row>
    <row r="211" spans="1:19" x14ac:dyDescent="0.3">
      <c r="A211" s="77"/>
      <c r="B211" s="50"/>
      <c r="C211" s="50"/>
      <c r="D211" s="50"/>
      <c r="E211" s="50"/>
      <c r="F211" s="50"/>
      <c r="G211" s="50"/>
      <c r="H211" s="50"/>
      <c r="I211" s="50"/>
      <c r="J211" s="50"/>
      <c r="K211" s="50"/>
      <c r="L211" s="50"/>
      <c r="M211" s="50"/>
      <c r="N211" s="50"/>
      <c r="O211" s="50"/>
      <c r="P211" s="50"/>
      <c r="Q211" s="284"/>
      <c r="S211" s="50"/>
    </row>
    <row r="212" spans="1:19" x14ac:dyDescent="0.3">
      <c r="A212" s="77"/>
      <c r="B212" s="50"/>
      <c r="C212" s="50"/>
      <c r="D212" s="50"/>
      <c r="E212" s="50"/>
      <c r="F212" s="50"/>
      <c r="G212" s="50"/>
      <c r="H212" s="50"/>
      <c r="I212" s="50"/>
      <c r="J212" s="50"/>
      <c r="K212" s="50"/>
      <c r="L212" s="50"/>
      <c r="M212" s="50"/>
      <c r="N212" s="50"/>
      <c r="O212" s="50"/>
      <c r="P212" s="50"/>
      <c r="Q212" s="284"/>
      <c r="S212" s="50"/>
    </row>
    <row r="213" spans="1:19" x14ac:dyDescent="0.3">
      <c r="A213" s="77"/>
      <c r="B213" s="50"/>
      <c r="C213" s="50"/>
      <c r="D213" s="50"/>
      <c r="E213" s="50"/>
      <c r="F213" s="50"/>
      <c r="G213" s="50"/>
      <c r="H213" s="50"/>
      <c r="I213" s="50"/>
      <c r="J213" s="50"/>
      <c r="K213" s="50"/>
      <c r="L213" s="50"/>
      <c r="M213" s="50"/>
      <c r="N213" s="50"/>
      <c r="O213" s="50"/>
      <c r="P213" s="50"/>
      <c r="Q213" s="284"/>
      <c r="S213" s="50"/>
    </row>
    <row r="214" spans="1:19" x14ac:dyDescent="0.3">
      <c r="A214" s="77"/>
      <c r="B214" s="50"/>
      <c r="C214" s="50"/>
      <c r="D214" s="50"/>
      <c r="E214" s="50"/>
      <c r="F214" s="50"/>
      <c r="G214" s="50"/>
      <c r="H214" s="50"/>
      <c r="I214" s="50"/>
      <c r="J214" s="50"/>
      <c r="K214" s="50"/>
      <c r="L214" s="50"/>
      <c r="M214" s="50"/>
      <c r="N214" s="50"/>
      <c r="O214" s="50"/>
      <c r="P214" s="50"/>
      <c r="Q214" s="284"/>
      <c r="S214" s="50"/>
    </row>
    <row r="215" spans="1:19" x14ac:dyDescent="0.3">
      <c r="A215" s="77"/>
      <c r="B215" s="50"/>
      <c r="C215" s="50"/>
      <c r="D215" s="50"/>
      <c r="E215" s="50"/>
      <c r="F215" s="50"/>
      <c r="G215" s="50"/>
      <c r="H215" s="50"/>
      <c r="I215" s="50"/>
      <c r="J215" s="50"/>
      <c r="K215" s="50"/>
      <c r="L215" s="50"/>
      <c r="M215" s="50"/>
      <c r="N215" s="50"/>
      <c r="O215" s="50"/>
      <c r="P215" s="50"/>
      <c r="Q215" s="284"/>
      <c r="S215" s="50"/>
    </row>
    <row r="216" spans="1:19" x14ac:dyDescent="0.3">
      <c r="A216" s="77"/>
      <c r="B216" s="50"/>
      <c r="C216" s="50"/>
      <c r="D216" s="50"/>
      <c r="E216" s="50"/>
      <c r="F216" s="50"/>
      <c r="G216" s="50"/>
      <c r="H216" s="50"/>
      <c r="I216" s="50"/>
      <c r="J216" s="50"/>
      <c r="K216" s="50"/>
      <c r="L216" s="50"/>
      <c r="M216" s="50"/>
      <c r="N216" s="50"/>
      <c r="O216" s="50"/>
      <c r="P216" s="50"/>
      <c r="Q216" s="284"/>
      <c r="S216" s="50"/>
    </row>
    <row r="217" spans="1:19" x14ac:dyDescent="0.3">
      <c r="A217" s="77"/>
      <c r="B217" s="50"/>
      <c r="C217" s="50"/>
      <c r="D217" s="50"/>
      <c r="E217" s="50"/>
      <c r="F217" s="50"/>
      <c r="G217" s="50"/>
      <c r="H217" s="50"/>
      <c r="I217" s="50"/>
      <c r="J217" s="50"/>
      <c r="K217" s="50"/>
      <c r="L217" s="50"/>
      <c r="M217" s="50"/>
      <c r="N217" s="50"/>
      <c r="O217" s="50"/>
      <c r="P217" s="50"/>
      <c r="Q217" s="284"/>
      <c r="S217" s="50"/>
    </row>
    <row r="218" spans="1:19" x14ac:dyDescent="0.3">
      <c r="A218" s="77"/>
      <c r="B218" s="50"/>
      <c r="C218" s="50"/>
      <c r="D218" s="50"/>
      <c r="E218" s="50"/>
      <c r="F218" s="50"/>
      <c r="G218" s="50"/>
      <c r="H218" s="50"/>
      <c r="I218" s="50"/>
      <c r="J218" s="50"/>
      <c r="K218" s="50"/>
      <c r="L218" s="50"/>
      <c r="M218" s="50"/>
      <c r="N218" s="50"/>
      <c r="O218" s="50"/>
      <c r="P218" s="50"/>
      <c r="Q218" s="284"/>
      <c r="S218" s="50"/>
    </row>
    <row r="219" spans="1:19" x14ac:dyDescent="0.3">
      <c r="A219" s="77"/>
      <c r="B219" s="50"/>
      <c r="C219" s="50"/>
      <c r="D219" s="50"/>
      <c r="E219" s="50"/>
      <c r="F219" s="50"/>
      <c r="G219" s="50"/>
      <c r="H219" s="50"/>
      <c r="I219" s="50"/>
      <c r="J219" s="50"/>
      <c r="K219" s="50"/>
      <c r="L219" s="50"/>
      <c r="M219" s="50"/>
      <c r="N219" s="50"/>
      <c r="O219" s="50"/>
      <c r="P219" s="50"/>
      <c r="Q219" s="284"/>
      <c r="S219" s="50"/>
    </row>
    <row r="220" spans="1:19" x14ac:dyDescent="0.3">
      <c r="A220" s="77"/>
      <c r="B220" s="50"/>
      <c r="C220" s="50"/>
      <c r="D220" s="50"/>
      <c r="E220" s="50"/>
      <c r="F220" s="50"/>
      <c r="G220" s="50"/>
      <c r="H220" s="50"/>
      <c r="I220" s="50"/>
      <c r="J220" s="50"/>
      <c r="K220" s="50"/>
      <c r="L220" s="50"/>
      <c r="M220" s="50"/>
      <c r="N220" s="50"/>
      <c r="O220" s="50"/>
      <c r="P220" s="50"/>
      <c r="Q220" s="284"/>
      <c r="S220" s="50"/>
    </row>
    <row r="221" spans="1:19" x14ac:dyDescent="0.3">
      <c r="A221" s="77"/>
      <c r="B221" s="50"/>
      <c r="C221" s="50"/>
      <c r="D221" s="50"/>
      <c r="E221" s="50"/>
      <c r="F221" s="50"/>
      <c r="G221" s="50"/>
      <c r="H221" s="50"/>
      <c r="I221" s="50"/>
      <c r="J221" s="50"/>
      <c r="K221" s="50"/>
      <c r="L221" s="50"/>
      <c r="M221" s="50"/>
      <c r="N221" s="50"/>
      <c r="O221" s="50"/>
      <c r="P221" s="50"/>
      <c r="Q221" s="284"/>
      <c r="S221" s="50"/>
    </row>
    <row r="222" spans="1:19" x14ac:dyDescent="0.3">
      <c r="A222" s="77"/>
      <c r="B222" s="50"/>
      <c r="C222" s="50"/>
      <c r="D222" s="50"/>
      <c r="E222" s="50"/>
      <c r="F222" s="50"/>
      <c r="G222" s="50"/>
      <c r="H222" s="50"/>
      <c r="I222" s="50"/>
      <c r="J222" s="50"/>
      <c r="K222" s="50"/>
      <c r="L222" s="50"/>
      <c r="M222" s="50"/>
      <c r="N222" s="50"/>
      <c r="O222" s="50"/>
      <c r="P222" s="50"/>
      <c r="Q222" s="284"/>
      <c r="S222" s="50"/>
    </row>
    <row r="223" spans="1:19" x14ac:dyDescent="0.3">
      <c r="A223" s="77"/>
      <c r="B223" s="50"/>
      <c r="C223" s="50"/>
      <c r="D223" s="50"/>
      <c r="E223" s="50"/>
      <c r="F223" s="50"/>
      <c r="G223" s="50"/>
      <c r="H223" s="50"/>
      <c r="I223" s="50"/>
      <c r="J223" s="50"/>
      <c r="K223" s="50"/>
      <c r="L223" s="50"/>
      <c r="M223" s="50"/>
      <c r="N223" s="50"/>
      <c r="O223" s="50"/>
      <c r="P223" s="50"/>
      <c r="Q223" s="284"/>
      <c r="S223" s="50"/>
    </row>
    <row r="224" spans="1:19" x14ac:dyDescent="0.3">
      <c r="A224" s="77"/>
      <c r="B224" s="50"/>
      <c r="C224" s="50"/>
      <c r="D224" s="50"/>
      <c r="E224" s="50"/>
      <c r="F224" s="50"/>
      <c r="G224" s="50"/>
      <c r="H224" s="50"/>
      <c r="I224" s="50"/>
      <c r="J224" s="50"/>
      <c r="K224" s="50"/>
      <c r="L224" s="50"/>
      <c r="M224" s="50"/>
      <c r="N224" s="50"/>
      <c r="O224" s="50"/>
      <c r="P224" s="50"/>
      <c r="Q224" s="284"/>
      <c r="S224" s="50"/>
    </row>
    <row r="225" spans="1:19" x14ac:dyDescent="0.3">
      <c r="A225" s="77"/>
      <c r="B225" s="50"/>
      <c r="C225" s="50"/>
      <c r="D225" s="50"/>
      <c r="E225" s="50"/>
      <c r="F225" s="50"/>
      <c r="G225" s="50"/>
      <c r="H225" s="50"/>
      <c r="I225" s="50"/>
      <c r="J225" s="50"/>
      <c r="K225" s="50"/>
      <c r="L225" s="50"/>
      <c r="M225" s="50"/>
      <c r="N225" s="50"/>
      <c r="O225" s="50"/>
      <c r="P225" s="50"/>
      <c r="Q225" s="284"/>
      <c r="S225" s="50"/>
    </row>
    <row r="226" spans="1:19" x14ac:dyDescent="0.3">
      <c r="A226" s="77"/>
      <c r="B226" s="50"/>
      <c r="C226" s="50"/>
      <c r="D226" s="50"/>
      <c r="E226" s="50"/>
      <c r="F226" s="50"/>
      <c r="G226" s="50"/>
      <c r="H226" s="50"/>
      <c r="I226" s="50"/>
      <c r="J226" s="50"/>
      <c r="K226" s="50"/>
      <c r="L226" s="50"/>
      <c r="M226" s="50"/>
      <c r="N226" s="50"/>
      <c r="O226" s="50"/>
      <c r="P226" s="50"/>
      <c r="Q226" s="284"/>
      <c r="S226" s="50"/>
    </row>
    <row r="227" spans="1:19" x14ac:dyDescent="0.3">
      <c r="A227" s="77"/>
      <c r="B227" s="50"/>
      <c r="C227" s="50"/>
      <c r="D227" s="50"/>
      <c r="E227" s="50"/>
      <c r="F227" s="50"/>
      <c r="G227" s="50"/>
      <c r="H227" s="50"/>
      <c r="I227" s="50"/>
      <c r="J227" s="50"/>
      <c r="K227" s="50"/>
      <c r="L227" s="50"/>
      <c r="M227" s="50"/>
      <c r="N227" s="50"/>
      <c r="O227" s="50"/>
      <c r="P227" s="50"/>
      <c r="Q227" s="284"/>
      <c r="S227" s="50"/>
    </row>
    <row r="228" spans="1:19" x14ac:dyDescent="0.3">
      <c r="A228" s="77"/>
      <c r="B228" s="50"/>
      <c r="C228" s="50"/>
      <c r="D228" s="50"/>
      <c r="E228" s="50"/>
      <c r="F228" s="50"/>
      <c r="G228" s="50"/>
      <c r="H228" s="50"/>
      <c r="I228" s="50"/>
      <c r="J228" s="50"/>
      <c r="K228" s="50"/>
      <c r="L228" s="50"/>
      <c r="M228" s="50"/>
      <c r="N228" s="50"/>
      <c r="O228" s="50"/>
      <c r="P228" s="50"/>
      <c r="Q228" s="284"/>
      <c r="S228" s="50"/>
    </row>
    <row r="229" spans="1:19" x14ac:dyDescent="0.3">
      <c r="A229" s="77"/>
      <c r="B229" s="50"/>
      <c r="C229" s="50"/>
      <c r="D229" s="50"/>
      <c r="E229" s="50"/>
      <c r="F229" s="50"/>
      <c r="G229" s="50"/>
      <c r="H229" s="50"/>
      <c r="I229" s="50"/>
      <c r="J229" s="50"/>
      <c r="K229" s="50"/>
      <c r="L229" s="50"/>
      <c r="M229" s="50"/>
      <c r="N229" s="50"/>
      <c r="O229" s="50"/>
      <c r="P229" s="50"/>
      <c r="Q229" s="284"/>
      <c r="S229" s="50"/>
    </row>
    <row r="230" spans="1:19" x14ac:dyDescent="0.3">
      <c r="A230" s="77"/>
      <c r="B230" s="50"/>
      <c r="C230" s="50"/>
      <c r="D230" s="50"/>
      <c r="E230" s="50"/>
      <c r="F230" s="50"/>
      <c r="G230" s="50"/>
      <c r="H230" s="50"/>
      <c r="I230" s="50"/>
      <c r="J230" s="50"/>
      <c r="K230" s="50"/>
      <c r="L230" s="50"/>
      <c r="M230" s="50"/>
      <c r="N230" s="50"/>
      <c r="O230" s="50"/>
      <c r="P230" s="50"/>
      <c r="Q230" s="284"/>
      <c r="S230" s="50"/>
    </row>
    <row r="231" spans="1:19" x14ac:dyDescent="0.3">
      <c r="A231" s="77"/>
      <c r="B231" s="50"/>
      <c r="C231" s="50"/>
      <c r="D231" s="50"/>
      <c r="E231" s="50"/>
      <c r="F231" s="50"/>
      <c r="G231" s="50"/>
      <c r="H231" s="50"/>
      <c r="I231" s="50"/>
      <c r="J231" s="50"/>
      <c r="K231" s="50"/>
      <c r="L231" s="50"/>
      <c r="M231" s="50"/>
      <c r="N231" s="50"/>
      <c r="O231" s="50"/>
      <c r="P231" s="50"/>
      <c r="Q231" s="284"/>
      <c r="S231" s="50"/>
    </row>
    <row r="232" spans="1:19" x14ac:dyDescent="0.3">
      <c r="A232" s="77"/>
      <c r="B232" s="50"/>
      <c r="C232" s="50"/>
      <c r="D232" s="50"/>
      <c r="E232" s="50"/>
      <c r="F232" s="50"/>
      <c r="G232" s="50"/>
      <c r="H232" s="50"/>
      <c r="I232" s="50"/>
      <c r="J232" s="50"/>
      <c r="K232" s="50"/>
      <c r="L232" s="50"/>
      <c r="M232" s="50"/>
      <c r="N232" s="50"/>
      <c r="O232" s="50"/>
      <c r="P232" s="50"/>
      <c r="Q232" s="284"/>
      <c r="S232" s="50"/>
    </row>
    <row r="233" spans="1:19" x14ac:dyDescent="0.3">
      <c r="A233" s="77"/>
      <c r="B233" s="50"/>
      <c r="C233" s="50"/>
      <c r="D233" s="50"/>
      <c r="E233" s="50"/>
      <c r="F233" s="50"/>
      <c r="G233" s="50"/>
      <c r="H233" s="50"/>
      <c r="I233" s="50"/>
      <c r="J233" s="50"/>
      <c r="K233" s="50"/>
      <c r="L233" s="50"/>
      <c r="M233" s="50"/>
      <c r="N233" s="50"/>
      <c r="O233" s="50"/>
      <c r="P233" s="50"/>
      <c r="Q233" s="284"/>
      <c r="S233" s="50"/>
    </row>
    <row r="234" spans="1:19" x14ac:dyDescent="0.3">
      <c r="A234" s="77"/>
      <c r="B234" s="50"/>
      <c r="C234" s="50"/>
      <c r="D234" s="50"/>
      <c r="E234" s="50"/>
      <c r="F234" s="50"/>
      <c r="G234" s="50"/>
      <c r="H234" s="50"/>
      <c r="I234" s="50"/>
      <c r="J234" s="50"/>
      <c r="K234" s="50"/>
      <c r="L234" s="50"/>
      <c r="M234" s="50"/>
      <c r="N234" s="50"/>
      <c r="O234" s="50"/>
      <c r="P234" s="50"/>
      <c r="Q234" s="284"/>
      <c r="S234" s="50"/>
    </row>
    <row r="235" spans="1:19" x14ac:dyDescent="0.3">
      <c r="A235" s="77"/>
      <c r="B235" s="50"/>
      <c r="C235" s="50"/>
      <c r="D235" s="50"/>
      <c r="E235" s="50"/>
      <c r="F235" s="50"/>
      <c r="G235" s="50"/>
      <c r="H235" s="50"/>
      <c r="I235" s="50"/>
      <c r="J235" s="50"/>
      <c r="K235" s="50"/>
      <c r="L235" s="50"/>
      <c r="M235" s="50"/>
      <c r="N235" s="50"/>
      <c r="O235" s="50"/>
      <c r="P235" s="50"/>
      <c r="Q235" s="284"/>
      <c r="S235" s="50"/>
    </row>
    <row r="236" spans="1:19" x14ac:dyDescent="0.3">
      <c r="A236" s="77"/>
      <c r="B236" s="50"/>
      <c r="C236" s="50"/>
      <c r="D236" s="50"/>
      <c r="E236" s="50"/>
      <c r="F236" s="50"/>
      <c r="G236" s="50"/>
      <c r="H236" s="50"/>
      <c r="I236" s="50"/>
      <c r="J236" s="50"/>
      <c r="K236" s="50"/>
      <c r="L236" s="50"/>
      <c r="M236" s="50"/>
      <c r="N236" s="50"/>
      <c r="O236" s="50"/>
      <c r="P236" s="50"/>
      <c r="Q236" s="284"/>
      <c r="S236" s="50"/>
    </row>
    <row r="237" spans="1:19" x14ac:dyDescent="0.3">
      <c r="A237" s="77"/>
      <c r="B237" s="50"/>
      <c r="C237" s="50"/>
      <c r="D237" s="50"/>
      <c r="E237" s="50"/>
      <c r="F237" s="50"/>
      <c r="G237" s="50"/>
      <c r="H237" s="50"/>
      <c r="I237" s="50"/>
      <c r="J237" s="50"/>
      <c r="K237" s="50"/>
      <c r="L237" s="50"/>
      <c r="M237" s="50"/>
      <c r="N237" s="50"/>
      <c r="O237" s="50"/>
      <c r="P237" s="50"/>
      <c r="Q237" s="284"/>
      <c r="S237" s="50"/>
    </row>
    <row r="238" spans="1:19" x14ac:dyDescent="0.3">
      <c r="A238" s="77"/>
      <c r="B238" s="50"/>
      <c r="C238" s="50"/>
      <c r="D238" s="50"/>
      <c r="E238" s="50"/>
      <c r="F238" s="50"/>
      <c r="G238" s="50"/>
      <c r="H238" s="50"/>
      <c r="I238" s="50"/>
      <c r="J238" s="50"/>
      <c r="K238" s="50"/>
      <c r="L238" s="50"/>
      <c r="M238" s="50"/>
      <c r="N238" s="50"/>
      <c r="O238" s="50"/>
      <c r="P238" s="50"/>
      <c r="Q238" s="284"/>
      <c r="S238" s="50"/>
    </row>
    <row r="239" spans="1:19" x14ac:dyDescent="0.3">
      <c r="A239" s="77"/>
      <c r="B239" s="50"/>
      <c r="C239" s="50"/>
      <c r="D239" s="50"/>
      <c r="E239" s="50"/>
      <c r="F239" s="50"/>
      <c r="G239" s="50"/>
      <c r="H239" s="50"/>
      <c r="I239" s="50"/>
      <c r="J239" s="50"/>
      <c r="K239" s="50"/>
      <c r="L239" s="50"/>
      <c r="M239" s="50"/>
      <c r="N239" s="50"/>
      <c r="O239" s="50"/>
      <c r="P239" s="50"/>
      <c r="Q239" s="284"/>
      <c r="S239" s="50"/>
    </row>
    <row r="240" spans="1:19" x14ac:dyDescent="0.3">
      <c r="A240" s="77"/>
      <c r="B240" s="50"/>
      <c r="C240" s="50"/>
      <c r="D240" s="50"/>
      <c r="E240" s="50"/>
      <c r="F240" s="50"/>
      <c r="G240" s="50"/>
      <c r="H240" s="50"/>
      <c r="I240" s="50"/>
      <c r="J240" s="50"/>
      <c r="K240" s="50"/>
      <c r="L240" s="50"/>
      <c r="M240" s="50"/>
      <c r="N240" s="50"/>
      <c r="O240" s="50"/>
      <c r="P240" s="50"/>
      <c r="Q240" s="284"/>
      <c r="S240" s="50"/>
    </row>
    <row r="241" spans="1:19" x14ac:dyDescent="0.3">
      <c r="A241" s="77"/>
      <c r="B241" s="50"/>
      <c r="C241" s="50"/>
      <c r="D241" s="50"/>
      <c r="E241" s="50"/>
      <c r="F241" s="50"/>
      <c r="G241" s="50"/>
      <c r="H241" s="50"/>
      <c r="I241" s="50"/>
      <c r="J241" s="50"/>
      <c r="K241" s="50"/>
      <c r="L241" s="50"/>
      <c r="M241" s="50"/>
      <c r="N241" s="50"/>
      <c r="O241" s="50"/>
      <c r="P241" s="50"/>
      <c r="Q241" s="284"/>
      <c r="S241" s="50"/>
    </row>
    <row r="242" spans="1:19" x14ac:dyDescent="0.3">
      <c r="A242" s="77"/>
      <c r="B242" s="50"/>
      <c r="C242" s="50"/>
      <c r="D242" s="50"/>
      <c r="E242" s="50"/>
      <c r="F242" s="50"/>
      <c r="G242" s="50"/>
      <c r="H242" s="50"/>
      <c r="I242" s="50"/>
      <c r="J242" s="50"/>
      <c r="K242" s="50"/>
      <c r="L242" s="50"/>
      <c r="M242" s="50"/>
      <c r="N242" s="50"/>
      <c r="O242" s="50"/>
      <c r="P242" s="50"/>
      <c r="Q242" s="284"/>
      <c r="S242" s="50"/>
    </row>
    <row r="243" spans="1:19" x14ac:dyDescent="0.3">
      <c r="A243" s="77"/>
      <c r="B243" s="50"/>
      <c r="C243" s="50"/>
      <c r="D243" s="50"/>
      <c r="E243" s="50"/>
      <c r="F243" s="50"/>
      <c r="G243" s="50"/>
      <c r="H243" s="50"/>
      <c r="I243" s="50"/>
      <c r="J243" s="50"/>
      <c r="K243" s="50"/>
      <c r="L243" s="50"/>
      <c r="M243" s="50"/>
      <c r="N243" s="50"/>
      <c r="O243" s="50"/>
      <c r="P243" s="50"/>
      <c r="Q243" s="284"/>
      <c r="S243" s="50"/>
    </row>
    <row r="244" spans="1:19" x14ac:dyDescent="0.3">
      <c r="A244" s="77"/>
      <c r="B244" s="50"/>
      <c r="C244" s="50"/>
      <c r="D244" s="50"/>
      <c r="E244" s="50"/>
      <c r="F244" s="50"/>
      <c r="G244" s="50"/>
      <c r="H244" s="50"/>
      <c r="I244" s="50"/>
      <c r="J244" s="50"/>
      <c r="K244" s="50"/>
      <c r="L244" s="50"/>
      <c r="M244" s="50"/>
      <c r="N244" s="50"/>
      <c r="O244" s="50"/>
      <c r="P244" s="50"/>
      <c r="Q244" s="284"/>
      <c r="S244" s="50"/>
    </row>
    <row r="245" spans="1:19" x14ac:dyDescent="0.3">
      <c r="A245" s="77"/>
      <c r="B245" s="50"/>
      <c r="C245" s="50"/>
      <c r="D245" s="50"/>
      <c r="E245" s="50"/>
      <c r="F245" s="50"/>
      <c r="G245" s="50"/>
      <c r="H245" s="50"/>
      <c r="I245" s="50"/>
      <c r="J245" s="50"/>
      <c r="K245" s="50"/>
      <c r="L245" s="50"/>
      <c r="M245" s="50"/>
      <c r="N245" s="50"/>
      <c r="O245" s="50"/>
      <c r="P245" s="50"/>
      <c r="Q245" s="284"/>
      <c r="S245" s="50"/>
    </row>
    <row r="246" spans="1:19" x14ac:dyDescent="0.3">
      <c r="A246" s="77"/>
      <c r="B246" s="50"/>
      <c r="C246" s="50"/>
      <c r="D246" s="50"/>
      <c r="E246" s="50"/>
      <c r="F246" s="50"/>
      <c r="G246" s="50"/>
      <c r="H246" s="50"/>
      <c r="I246" s="50"/>
      <c r="J246" s="50"/>
      <c r="K246" s="50"/>
      <c r="L246" s="50"/>
      <c r="M246" s="50"/>
      <c r="N246" s="50"/>
      <c r="O246" s="50"/>
      <c r="P246" s="50"/>
      <c r="Q246" s="284"/>
      <c r="S246" s="50"/>
    </row>
    <row r="247" spans="1:19" x14ac:dyDescent="0.3">
      <c r="A247" s="77"/>
      <c r="B247" s="50"/>
      <c r="C247" s="50"/>
      <c r="D247" s="50"/>
      <c r="E247" s="50"/>
      <c r="F247" s="50"/>
      <c r="G247" s="50"/>
      <c r="H247" s="50"/>
      <c r="I247" s="50"/>
      <c r="J247" s="50"/>
      <c r="K247" s="50"/>
      <c r="L247" s="50"/>
      <c r="M247" s="50"/>
      <c r="N247" s="50"/>
      <c r="O247" s="50"/>
      <c r="P247" s="50"/>
      <c r="Q247" s="284"/>
      <c r="S247" s="50"/>
    </row>
    <row r="248" spans="1:19" x14ac:dyDescent="0.3">
      <c r="A248" s="77"/>
      <c r="B248" s="50"/>
      <c r="C248" s="50"/>
      <c r="D248" s="50"/>
      <c r="E248" s="50"/>
      <c r="F248" s="50"/>
      <c r="G248" s="50"/>
      <c r="H248" s="50"/>
      <c r="I248" s="50"/>
      <c r="J248" s="50"/>
      <c r="K248" s="50"/>
      <c r="L248" s="50"/>
      <c r="M248" s="50"/>
      <c r="N248" s="50"/>
      <c r="O248" s="50"/>
      <c r="P248" s="50"/>
      <c r="Q248" s="284"/>
      <c r="S248" s="50"/>
    </row>
    <row r="249" spans="1:19" x14ac:dyDescent="0.3">
      <c r="A249" s="77"/>
      <c r="B249" s="50"/>
      <c r="C249" s="50"/>
      <c r="D249" s="50"/>
      <c r="E249" s="50"/>
      <c r="F249" s="50"/>
      <c r="G249" s="50"/>
      <c r="H249" s="50"/>
      <c r="I249" s="50"/>
      <c r="J249" s="50"/>
      <c r="K249" s="50"/>
      <c r="L249" s="50"/>
      <c r="M249" s="50"/>
      <c r="N249" s="50"/>
      <c r="O249" s="50"/>
      <c r="P249" s="50"/>
      <c r="Q249" s="284"/>
      <c r="S249" s="50"/>
    </row>
    <row r="250" spans="1:19" x14ac:dyDescent="0.3">
      <c r="A250" s="77"/>
      <c r="B250" s="50"/>
      <c r="C250" s="50"/>
      <c r="D250" s="50"/>
      <c r="E250" s="50"/>
      <c r="F250" s="50"/>
      <c r="G250" s="50"/>
      <c r="H250" s="50"/>
      <c r="I250" s="50"/>
      <c r="J250" s="50"/>
      <c r="K250" s="50"/>
      <c r="L250" s="50"/>
      <c r="M250" s="50"/>
      <c r="N250" s="50"/>
      <c r="O250" s="50"/>
      <c r="P250" s="50"/>
      <c r="Q250" s="284"/>
      <c r="S250" s="50"/>
    </row>
    <row r="251" spans="1:19" x14ac:dyDescent="0.3">
      <c r="A251" s="77"/>
      <c r="B251" s="50"/>
      <c r="C251" s="50"/>
      <c r="D251" s="50"/>
      <c r="E251" s="50"/>
      <c r="F251" s="50"/>
      <c r="G251" s="50"/>
      <c r="H251" s="50"/>
      <c r="I251" s="50"/>
      <c r="J251" s="50"/>
      <c r="K251" s="50"/>
      <c r="L251" s="50"/>
      <c r="M251" s="50"/>
      <c r="N251" s="50"/>
      <c r="O251" s="50"/>
      <c r="P251" s="50"/>
      <c r="Q251" s="284"/>
      <c r="S251" s="50"/>
    </row>
    <row r="252" spans="1:19" x14ac:dyDescent="0.3">
      <c r="A252" s="77"/>
      <c r="B252" s="50"/>
      <c r="C252" s="50"/>
      <c r="D252" s="50"/>
      <c r="E252" s="50"/>
      <c r="F252" s="50"/>
      <c r="G252" s="50"/>
      <c r="H252" s="50"/>
      <c r="I252" s="50"/>
      <c r="J252" s="50"/>
      <c r="K252" s="50"/>
      <c r="L252" s="50"/>
      <c r="M252" s="50"/>
      <c r="N252" s="50"/>
      <c r="O252" s="50"/>
      <c r="P252" s="50"/>
      <c r="Q252" s="284"/>
      <c r="S252" s="50"/>
    </row>
    <row r="253" spans="1:19" x14ac:dyDescent="0.3">
      <c r="A253" s="77"/>
      <c r="B253" s="50"/>
      <c r="C253" s="50"/>
      <c r="D253" s="50"/>
      <c r="E253" s="50"/>
      <c r="F253" s="50"/>
      <c r="G253" s="50"/>
      <c r="H253" s="50"/>
      <c r="I253" s="50"/>
      <c r="J253" s="50"/>
      <c r="K253" s="50"/>
      <c r="L253" s="50"/>
      <c r="M253" s="50"/>
      <c r="N253" s="50"/>
      <c r="O253" s="50"/>
      <c r="P253" s="50"/>
      <c r="S253" s="50"/>
    </row>
    <row r="254" spans="1:19" x14ac:dyDescent="0.3">
      <c r="A254" s="77"/>
      <c r="B254" s="50"/>
      <c r="C254" s="50"/>
      <c r="D254" s="50"/>
      <c r="E254" s="50"/>
      <c r="F254" s="50"/>
      <c r="G254" s="50"/>
      <c r="H254" s="50"/>
      <c r="I254" s="50"/>
      <c r="J254" s="50"/>
      <c r="K254" s="50"/>
      <c r="L254" s="50"/>
      <c r="M254" s="50"/>
      <c r="N254" s="50"/>
      <c r="O254" s="50"/>
      <c r="P254" s="50"/>
      <c r="S254" s="50"/>
    </row>
    <row r="255" spans="1:19" x14ac:dyDescent="0.3">
      <c r="A255" s="77"/>
      <c r="B255" s="50"/>
      <c r="C255" s="50"/>
      <c r="D255" s="50"/>
      <c r="E255" s="50"/>
      <c r="F255" s="50"/>
      <c r="G255" s="50"/>
      <c r="H255" s="50"/>
      <c r="I255" s="50"/>
      <c r="J255" s="50"/>
      <c r="K255" s="50"/>
      <c r="L255" s="50"/>
      <c r="M255" s="50"/>
      <c r="N255" s="50"/>
      <c r="O255" s="50"/>
      <c r="P255" s="50"/>
      <c r="S255" s="50"/>
    </row>
    <row r="256" spans="1:19" x14ac:dyDescent="0.3">
      <c r="A256" s="77"/>
      <c r="B256" s="50"/>
      <c r="C256" s="50"/>
      <c r="D256" s="50"/>
      <c r="E256" s="50"/>
      <c r="F256" s="50"/>
      <c r="G256" s="50"/>
      <c r="H256" s="50"/>
      <c r="I256" s="50"/>
      <c r="J256" s="50"/>
      <c r="K256" s="50"/>
      <c r="L256" s="50"/>
      <c r="M256" s="50"/>
      <c r="N256" s="50"/>
      <c r="O256" s="50"/>
      <c r="P256" s="50"/>
      <c r="S256" s="50"/>
    </row>
    <row r="257" spans="1:19" x14ac:dyDescent="0.3">
      <c r="A257" s="77"/>
      <c r="B257" s="50"/>
      <c r="C257" s="50"/>
      <c r="D257" s="50"/>
      <c r="E257" s="50"/>
      <c r="F257" s="50"/>
      <c r="G257" s="50"/>
      <c r="H257" s="50"/>
      <c r="I257" s="50"/>
      <c r="J257" s="50"/>
      <c r="K257" s="50"/>
      <c r="L257" s="50"/>
      <c r="M257" s="50"/>
      <c r="N257" s="50"/>
      <c r="O257" s="50"/>
      <c r="P257" s="50"/>
      <c r="S257" s="50"/>
    </row>
    <row r="258" spans="1:19" x14ac:dyDescent="0.3">
      <c r="A258" s="77"/>
      <c r="B258" s="50"/>
      <c r="C258" s="50"/>
      <c r="D258" s="50"/>
      <c r="E258" s="50"/>
      <c r="F258" s="50"/>
      <c r="G258" s="50"/>
      <c r="H258" s="50"/>
      <c r="I258" s="50"/>
      <c r="J258" s="50"/>
      <c r="K258" s="50"/>
      <c r="L258" s="50"/>
      <c r="M258" s="50"/>
      <c r="N258" s="50"/>
      <c r="O258" s="50"/>
      <c r="P258" s="50"/>
      <c r="S258" s="50"/>
    </row>
    <row r="259" spans="1:19" x14ac:dyDescent="0.3">
      <c r="A259" s="77"/>
      <c r="B259" s="50"/>
      <c r="C259" s="50"/>
      <c r="D259" s="50"/>
      <c r="E259" s="50"/>
      <c r="F259" s="50"/>
      <c r="G259" s="50"/>
      <c r="H259" s="50"/>
      <c r="I259" s="50"/>
      <c r="J259" s="50"/>
      <c r="K259" s="50"/>
      <c r="L259" s="50"/>
      <c r="M259" s="50"/>
      <c r="N259" s="50"/>
      <c r="O259" s="50"/>
      <c r="P259" s="50"/>
      <c r="S259" s="50"/>
    </row>
    <row r="260" spans="1:19" x14ac:dyDescent="0.3">
      <c r="A260" s="77"/>
      <c r="B260" s="50"/>
      <c r="C260" s="50"/>
      <c r="D260" s="50"/>
      <c r="E260" s="50"/>
      <c r="F260" s="50"/>
      <c r="G260" s="50"/>
      <c r="H260" s="50"/>
      <c r="I260" s="50"/>
      <c r="J260" s="50"/>
      <c r="K260" s="50"/>
      <c r="L260" s="50"/>
      <c r="M260" s="50"/>
      <c r="N260" s="50"/>
      <c r="O260" s="50"/>
      <c r="P260" s="50"/>
      <c r="S260" s="50"/>
    </row>
  </sheetData>
  <mergeCells count="22">
    <mergeCell ref="A42:P42"/>
    <mergeCell ref="A43:P43"/>
    <mergeCell ref="A44:P44"/>
    <mergeCell ref="A45:A46"/>
    <mergeCell ref="B45:D45"/>
    <mergeCell ref="F45:H45"/>
    <mergeCell ref="J45:L45"/>
    <mergeCell ref="N45:P45"/>
    <mergeCell ref="A41:P41"/>
    <mergeCell ref="A39:P39"/>
    <mergeCell ref="A40:P40"/>
    <mergeCell ref="A1:P1"/>
    <mergeCell ref="A2:P2"/>
    <mergeCell ref="A3:P3"/>
    <mergeCell ref="A4:P4"/>
    <mergeCell ref="A5:P5"/>
    <mergeCell ref="A6:P6"/>
    <mergeCell ref="A7:A8"/>
    <mergeCell ref="B7:D7"/>
    <mergeCell ref="F7:H7"/>
    <mergeCell ref="J7:L7"/>
    <mergeCell ref="N7:P7"/>
  </mergeCells>
  <hyperlinks>
    <hyperlink ref="R40" location="INDICE!A1" display="Indice" xr:uid="{A49AABAD-7648-43E6-A126-E6F32338A565}"/>
    <hyperlink ref="R2" location="Contenido!A1" display="Contenido" xr:uid="{091B5DA7-3E0E-4D11-A0EF-52F252244781}"/>
  </hyperlinks>
  <printOptions horizontalCentered="1"/>
  <pageMargins left="0.39370078740157483" right="0.39370078740157483" top="0.39370078740157483" bottom="0.39370078740157483" header="0.31496062992125984" footer="0.31496062992125984"/>
  <pageSetup orientation="landscape" horizontalDpi="300" verticalDpi="300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BE4B5C-6EAA-49EB-801A-117214DFAEC1}">
  <sheetPr>
    <tabColor rgb="FF182951"/>
    <pageSetUpPr fitToPage="1"/>
  </sheetPr>
  <dimension ref="A2:L49"/>
  <sheetViews>
    <sheetView showGridLines="0" zoomScaleNormal="100" zoomScaleSheetLayoutView="90" workbookViewId="0">
      <selection activeCell="L2" sqref="L2"/>
    </sheetView>
  </sheetViews>
  <sheetFormatPr baseColWidth="10" defaultColWidth="11.453125" defaultRowHeight="13" x14ac:dyDescent="0.3"/>
  <cols>
    <col min="1" max="1" width="5.7265625" style="50" customWidth="1"/>
    <col min="2" max="10" width="11.453125" style="50"/>
    <col min="11" max="11" width="5.7265625" style="50" customWidth="1"/>
    <col min="12" max="16384" width="11.453125" style="50"/>
  </cols>
  <sheetData>
    <row r="2" spans="1:12" ht="15" customHeight="1" x14ac:dyDescent="0.3">
      <c r="B2" s="51"/>
      <c r="C2" s="51"/>
      <c r="D2" s="51"/>
      <c r="E2" s="51"/>
      <c r="F2" s="51"/>
      <c r="G2" s="51"/>
      <c r="H2" s="51"/>
      <c r="I2" s="51"/>
      <c r="J2" s="51"/>
      <c r="L2" s="311" t="s">
        <v>131</v>
      </c>
    </row>
    <row r="3" spans="1:12" ht="15" customHeight="1" x14ac:dyDescent="0.3">
      <c r="B3" s="51"/>
      <c r="C3" s="51"/>
      <c r="D3" s="51"/>
      <c r="E3" s="51"/>
      <c r="F3" s="51"/>
      <c r="G3" s="51"/>
      <c r="H3" s="51"/>
      <c r="I3" s="51"/>
      <c r="J3" s="51"/>
    </row>
    <row r="4" spans="1:12" ht="15" customHeight="1" x14ac:dyDescent="0.3">
      <c r="B4" s="51"/>
      <c r="C4" s="51"/>
      <c r="D4" s="51"/>
      <c r="E4" s="51"/>
      <c r="F4" s="51"/>
      <c r="G4" s="51"/>
      <c r="H4" s="51"/>
      <c r="I4" s="51"/>
      <c r="J4" s="51"/>
    </row>
    <row r="5" spans="1:12" ht="15" customHeight="1" x14ac:dyDescent="0.3">
      <c r="B5" s="51"/>
      <c r="C5" s="51"/>
      <c r="D5" s="51"/>
      <c r="E5" s="51"/>
      <c r="F5" s="51"/>
      <c r="G5" s="51"/>
      <c r="H5" s="51"/>
      <c r="I5" s="51"/>
      <c r="J5" s="51"/>
    </row>
    <row r="6" spans="1:12" ht="15" customHeight="1" x14ac:dyDescent="0.3">
      <c r="B6" s="51"/>
      <c r="C6" s="51"/>
      <c r="D6" s="51"/>
      <c r="E6" s="51"/>
      <c r="F6" s="51"/>
      <c r="G6" s="51"/>
      <c r="H6" s="51"/>
      <c r="I6" s="51"/>
      <c r="J6" s="51"/>
    </row>
    <row r="7" spans="1:12" ht="15" customHeight="1" x14ac:dyDescent="0.3">
      <c r="B7" s="51"/>
      <c r="C7" s="51"/>
      <c r="D7" s="51"/>
      <c r="E7" s="51"/>
      <c r="F7" s="51"/>
      <c r="G7" s="51"/>
      <c r="H7" s="51"/>
      <c r="I7" s="51"/>
      <c r="J7" s="51"/>
    </row>
    <row r="8" spans="1:12" ht="15" customHeight="1" x14ac:dyDescent="0.3">
      <c r="B8" s="51"/>
      <c r="C8" s="51"/>
      <c r="D8" s="51"/>
      <c r="E8" s="51"/>
      <c r="F8" s="51"/>
      <c r="G8" s="51"/>
      <c r="H8" s="51"/>
      <c r="I8" s="51"/>
      <c r="J8" s="51"/>
    </row>
    <row r="9" spans="1:12" ht="15" customHeight="1" x14ac:dyDescent="0.3">
      <c r="A9" s="81"/>
      <c r="B9" s="51"/>
      <c r="C9" s="51"/>
      <c r="D9" s="51"/>
      <c r="E9" s="51"/>
      <c r="F9" s="51"/>
      <c r="G9" s="51"/>
      <c r="H9" s="51"/>
      <c r="I9" s="51"/>
      <c r="J9" s="51"/>
    </row>
    <row r="10" spans="1:12" ht="15" customHeight="1" x14ac:dyDescent="0.3">
      <c r="A10" s="141"/>
      <c r="B10" s="315" t="s">
        <v>412</v>
      </c>
      <c r="C10" s="316"/>
      <c r="D10" s="316"/>
      <c r="E10" s="316"/>
      <c r="F10" s="316"/>
      <c r="G10" s="316"/>
      <c r="H10" s="316"/>
      <c r="I10" s="316"/>
      <c r="J10" s="317"/>
      <c r="K10" s="52"/>
    </row>
    <row r="11" spans="1:12" ht="15" customHeight="1" x14ac:dyDescent="0.3">
      <c r="A11" s="141"/>
      <c r="B11" s="318"/>
      <c r="C11" s="319"/>
      <c r="D11" s="319"/>
      <c r="E11" s="319"/>
      <c r="F11" s="319"/>
      <c r="G11" s="319"/>
      <c r="H11" s="319"/>
      <c r="I11" s="319"/>
      <c r="J11" s="320"/>
      <c r="K11" s="52"/>
    </row>
    <row r="12" spans="1:12" ht="15" customHeight="1" x14ac:dyDescent="0.3">
      <c r="A12" s="146"/>
      <c r="B12" s="318"/>
      <c r="C12" s="319"/>
      <c r="D12" s="319"/>
      <c r="E12" s="319"/>
      <c r="F12" s="319"/>
      <c r="G12" s="319"/>
      <c r="H12" s="319"/>
      <c r="I12" s="319"/>
      <c r="J12" s="320"/>
      <c r="K12" s="52"/>
    </row>
    <row r="13" spans="1:12" ht="15" customHeight="1" x14ac:dyDescent="0.3">
      <c r="A13" s="146"/>
      <c r="B13" s="318"/>
      <c r="C13" s="319"/>
      <c r="D13" s="319"/>
      <c r="E13" s="319"/>
      <c r="F13" s="319"/>
      <c r="G13" s="319"/>
      <c r="H13" s="319"/>
      <c r="I13" s="319"/>
      <c r="J13" s="320"/>
      <c r="K13" s="52"/>
    </row>
    <row r="14" spans="1:12" ht="15" customHeight="1" x14ac:dyDescent="0.3">
      <c r="A14" s="146"/>
      <c r="B14" s="318"/>
      <c r="C14" s="319"/>
      <c r="D14" s="319"/>
      <c r="E14" s="319"/>
      <c r="F14" s="319"/>
      <c r="G14" s="319"/>
      <c r="H14" s="319"/>
      <c r="I14" s="319"/>
      <c r="J14" s="320"/>
      <c r="K14" s="52"/>
    </row>
    <row r="15" spans="1:12" ht="15" customHeight="1" x14ac:dyDescent="0.3">
      <c r="A15" s="141"/>
      <c r="B15" s="318"/>
      <c r="C15" s="319"/>
      <c r="D15" s="319"/>
      <c r="E15" s="319"/>
      <c r="F15" s="319"/>
      <c r="G15" s="319"/>
      <c r="H15" s="319"/>
      <c r="I15" s="319"/>
      <c r="J15" s="320"/>
      <c r="K15" s="52"/>
    </row>
    <row r="16" spans="1:12" ht="15" customHeight="1" x14ac:dyDescent="0.3">
      <c r="A16" s="141"/>
      <c r="B16" s="318"/>
      <c r="C16" s="319"/>
      <c r="D16" s="319"/>
      <c r="E16" s="319"/>
      <c r="F16" s="319"/>
      <c r="G16" s="319"/>
      <c r="H16" s="319"/>
      <c r="I16" s="319"/>
      <c r="J16" s="320"/>
      <c r="K16" s="52"/>
    </row>
    <row r="17" spans="1:11" ht="15" customHeight="1" x14ac:dyDescent="0.3">
      <c r="A17" s="141"/>
      <c r="B17" s="318"/>
      <c r="C17" s="319"/>
      <c r="D17" s="319"/>
      <c r="E17" s="319"/>
      <c r="F17" s="319"/>
      <c r="G17" s="319"/>
      <c r="H17" s="319"/>
      <c r="I17" s="319"/>
      <c r="J17" s="320"/>
      <c r="K17" s="52"/>
    </row>
    <row r="18" spans="1:11" ht="15" customHeight="1" x14ac:dyDescent="0.3">
      <c r="A18" s="141"/>
      <c r="B18" s="318"/>
      <c r="C18" s="319"/>
      <c r="D18" s="319"/>
      <c r="E18" s="319"/>
      <c r="F18" s="319"/>
      <c r="G18" s="319"/>
      <c r="H18" s="319"/>
      <c r="I18" s="319"/>
      <c r="J18" s="320"/>
      <c r="K18" s="52"/>
    </row>
    <row r="19" spans="1:11" ht="15" customHeight="1" x14ac:dyDescent="0.3">
      <c r="A19" s="141"/>
      <c r="B19" s="318"/>
      <c r="C19" s="319"/>
      <c r="D19" s="319"/>
      <c r="E19" s="319"/>
      <c r="F19" s="319"/>
      <c r="G19" s="319"/>
      <c r="H19" s="319"/>
      <c r="I19" s="319"/>
      <c r="J19" s="320"/>
      <c r="K19" s="52"/>
    </row>
    <row r="20" spans="1:11" ht="15" customHeight="1" x14ac:dyDescent="0.3">
      <c r="A20" s="52"/>
      <c r="B20" s="318"/>
      <c r="C20" s="319"/>
      <c r="D20" s="319"/>
      <c r="E20" s="319"/>
      <c r="F20" s="319"/>
      <c r="G20" s="319"/>
      <c r="H20" s="319"/>
      <c r="I20" s="319"/>
      <c r="J20" s="320"/>
      <c r="K20" s="52"/>
    </row>
    <row r="21" spans="1:11" ht="15" customHeight="1" x14ac:dyDescent="0.3">
      <c r="A21" s="52"/>
      <c r="B21" s="318"/>
      <c r="C21" s="319"/>
      <c r="D21" s="319"/>
      <c r="E21" s="319"/>
      <c r="F21" s="319"/>
      <c r="G21" s="319"/>
      <c r="H21" s="319"/>
      <c r="I21" s="319"/>
      <c r="J21" s="320"/>
      <c r="K21" s="52"/>
    </row>
    <row r="22" spans="1:11" ht="15" customHeight="1" x14ac:dyDescent="0.3">
      <c r="A22" s="52"/>
      <c r="B22" s="318"/>
      <c r="C22" s="319"/>
      <c r="D22" s="319"/>
      <c r="E22" s="319"/>
      <c r="F22" s="319"/>
      <c r="G22" s="319"/>
      <c r="H22" s="319"/>
      <c r="I22" s="319"/>
      <c r="J22" s="320"/>
      <c r="K22" s="52"/>
    </row>
    <row r="23" spans="1:11" ht="15" customHeight="1" x14ac:dyDescent="0.3">
      <c r="A23" s="52"/>
      <c r="B23" s="318"/>
      <c r="C23" s="319"/>
      <c r="D23" s="319"/>
      <c r="E23" s="319"/>
      <c r="F23" s="319"/>
      <c r="G23" s="319"/>
      <c r="H23" s="319"/>
      <c r="I23" s="319"/>
      <c r="J23" s="320"/>
      <c r="K23" s="52"/>
    </row>
    <row r="24" spans="1:11" ht="15" customHeight="1" x14ac:dyDescent="0.3">
      <c r="A24" s="52"/>
      <c r="B24" s="318"/>
      <c r="C24" s="319"/>
      <c r="D24" s="319"/>
      <c r="E24" s="319"/>
      <c r="F24" s="319"/>
      <c r="G24" s="319"/>
      <c r="H24" s="319"/>
      <c r="I24" s="319"/>
      <c r="J24" s="320"/>
      <c r="K24" s="52"/>
    </row>
    <row r="25" spans="1:11" ht="15" customHeight="1" x14ac:dyDescent="0.3">
      <c r="B25" s="321"/>
      <c r="C25" s="322"/>
      <c r="D25" s="322"/>
      <c r="E25" s="322"/>
      <c r="F25" s="322"/>
      <c r="G25" s="322"/>
      <c r="H25" s="322"/>
      <c r="I25" s="322"/>
      <c r="J25" s="323"/>
    </row>
    <row r="26" spans="1:11" ht="15" customHeight="1" x14ac:dyDescent="0.3">
      <c r="B26" s="51"/>
      <c r="C26" s="51"/>
      <c r="D26" s="51"/>
      <c r="E26" s="51"/>
      <c r="F26" s="51"/>
      <c r="G26" s="51"/>
      <c r="H26" s="51"/>
      <c r="I26" s="51"/>
      <c r="J26" s="51"/>
    </row>
    <row r="27" spans="1:11" ht="15" customHeight="1" x14ac:dyDescent="0.3">
      <c r="B27" s="51"/>
      <c r="C27" s="51"/>
      <c r="D27" s="51"/>
      <c r="E27" s="51"/>
      <c r="F27" s="51"/>
      <c r="G27" s="51"/>
      <c r="H27" s="51"/>
      <c r="I27" s="51"/>
      <c r="J27" s="51"/>
    </row>
    <row r="28" spans="1:11" ht="15" customHeight="1" x14ac:dyDescent="0.3">
      <c r="B28" s="51"/>
      <c r="C28" s="51"/>
      <c r="D28" s="51"/>
      <c r="E28" s="51"/>
      <c r="F28" s="51"/>
      <c r="G28" s="51"/>
      <c r="H28" s="51"/>
      <c r="I28" s="51"/>
      <c r="J28" s="51"/>
    </row>
    <row r="29" spans="1:11" ht="15" customHeight="1" x14ac:dyDescent="0.3">
      <c r="B29" s="51"/>
      <c r="C29" s="51"/>
      <c r="D29" s="51"/>
      <c r="E29" s="51"/>
      <c r="F29" s="51"/>
      <c r="G29" s="51"/>
      <c r="H29" s="51"/>
      <c r="I29" s="51"/>
      <c r="J29" s="51"/>
    </row>
    <row r="30" spans="1:11" ht="15" customHeight="1" x14ac:dyDescent="0.3">
      <c r="B30" s="51"/>
      <c r="C30" s="51"/>
      <c r="D30" s="51"/>
      <c r="E30" s="51"/>
      <c r="F30" s="51"/>
      <c r="G30" s="51"/>
      <c r="H30" s="51"/>
      <c r="I30" s="51"/>
      <c r="J30" s="51"/>
    </row>
    <row r="31" spans="1:11" ht="15" customHeight="1" x14ac:dyDescent="0.3">
      <c r="B31" s="51"/>
      <c r="C31" s="51"/>
      <c r="D31" s="51"/>
      <c r="E31" s="51"/>
      <c r="F31" s="51"/>
      <c r="G31" s="51"/>
      <c r="H31" s="51"/>
      <c r="I31" s="51"/>
      <c r="J31" s="51"/>
    </row>
    <row r="32" spans="1:11" ht="15" customHeight="1" x14ac:dyDescent="0.3">
      <c r="B32" s="51"/>
      <c r="C32" s="51"/>
      <c r="D32" s="51"/>
      <c r="E32" s="51"/>
      <c r="F32" s="51"/>
      <c r="G32" s="51"/>
      <c r="H32" s="51"/>
      <c r="I32" s="51"/>
      <c r="J32" s="51"/>
    </row>
    <row r="33" spans="2:10" ht="15" customHeight="1" x14ac:dyDescent="0.3">
      <c r="B33" s="22"/>
      <c r="C33" s="22"/>
      <c r="D33" s="22"/>
      <c r="E33" s="22"/>
      <c r="F33" s="22"/>
      <c r="G33" s="22"/>
      <c r="H33" s="22"/>
      <c r="I33" s="22"/>
      <c r="J33" s="51"/>
    </row>
    <row r="34" spans="2:10" ht="15" customHeight="1" x14ac:dyDescent="0.3">
      <c r="B34" s="51"/>
      <c r="C34" s="51"/>
      <c r="D34" s="51"/>
      <c r="E34" s="51"/>
      <c r="F34" s="51"/>
      <c r="G34" s="51"/>
      <c r="H34" s="51"/>
      <c r="I34" s="51"/>
      <c r="J34" s="51"/>
    </row>
    <row r="35" spans="2:10" ht="15" customHeight="1" x14ac:dyDescent="0.3">
      <c r="B35" s="51"/>
      <c r="C35" s="51"/>
      <c r="D35" s="51"/>
      <c r="E35" s="51"/>
      <c r="F35" s="51"/>
      <c r="G35" s="51"/>
      <c r="H35" s="51"/>
      <c r="I35" s="51"/>
      <c r="J35" s="51"/>
    </row>
    <row r="36" spans="2:10" ht="15" customHeight="1" x14ac:dyDescent="0.3">
      <c r="B36" s="51"/>
      <c r="C36" s="51"/>
      <c r="D36" s="51"/>
      <c r="E36" s="51"/>
      <c r="F36" s="51"/>
      <c r="G36" s="51"/>
      <c r="H36" s="51"/>
      <c r="I36" s="51"/>
      <c r="J36" s="51"/>
    </row>
    <row r="37" spans="2:10" ht="15" customHeight="1" x14ac:dyDescent="0.3">
      <c r="B37" s="51"/>
      <c r="C37" s="51"/>
      <c r="D37" s="51"/>
      <c r="E37" s="51"/>
      <c r="F37" s="51"/>
      <c r="G37" s="51"/>
      <c r="H37" s="51"/>
      <c r="I37" s="51"/>
      <c r="J37" s="51"/>
    </row>
    <row r="38" spans="2:10" ht="15" customHeight="1" x14ac:dyDescent="0.3">
      <c r="B38" s="51"/>
      <c r="C38" s="51"/>
      <c r="D38" s="51"/>
      <c r="E38" s="51"/>
      <c r="F38" s="51"/>
      <c r="G38" s="51"/>
      <c r="H38" s="51"/>
      <c r="I38" s="51"/>
      <c r="J38" s="51"/>
    </row>
    <row r="39" spans="2:10" ht="15" customHeight="1" x14ac:dyDescent="0.3">
      <c r="B39" s="51"/>
      <c r="C39" s="51"/>
      <c r="D39" s="51"/>
      <c r="E39" s="51"/>
      <c r="F39" s="51"/>
      <c r="G39" s="51"/>
      <c r="H39" s="51"/>
      <c r="I39" s="51"/>
      <c r="J39" s="51"/>
    </row>
    <row r="40" spans="2:10" ht="15" customHeight="1" x14ac:dyDescent="0.3">
      <c r="B40" s="51"/>
      <c r="C40" s="51"/>
      <c r="D40" s="51"/>
      <c r="E40" s="51"/>
      <c r="F40" s="51"/>
      <c r="G40" s="51"/>
      <c r="H40" s="51"/>
      <c r="I40" s="51"/>
      <c r="J40" s="51"/>
    </row>
    <row r="41" spans="2:10" ht="15" customHeight="1" x14ac:dyDescent="0.3">
      <c r="B41" s="51"/>
      <c r="C41" s="51"/>
      <c r="D41" s="51"/>
      <c r="E41" s="51"/>
      <c r="F41" s="51"/>
      <c r="G41" s="51"/>
      <c r="H41" s="51"/>
      <c r="I41" s="51"/>
      <c r="J41" s="51"/>
    </row>
    <row r="42" spans="2:10" ht="15" customHeight="1" x14ac:dyDescent="0.3">
      <c r="B42" s="51"/>
      <c r="C42" s="51"/>
      <c r="D42" s="51"/>
      <c r="E42" s="51"/>
      <c r="F42" s="51"/>
      <c r="G42" s="51"/>
      <c r="H42" s="51"/>
      <c r="I42" s="51"/>
      <c r="J42" s="51"/>
    </row>
    <row r="43" spans="2:10" ht="15" customHeight="1" x14ac:dyDescent="0.3">
      <c r="B43" s="51"/>
      <c r="C43" s="51"/>
      <c r="D43" s="51"/>
      <c r="E43" s="51"/>
      <c r="F43" s="51"/>
      <c r="G43" s="51"/>
      <c r="H43" s="51"/>
      <c r="I43" s="51"/>
      <c r="J43" s="51"/>
    </row>
    <row r="44" spans="2:10" ht="15" customHeight="1" x14ac:dyDescent="0.3">
      <c r="B44" s="51"/>
      <c r="C44" s="51"/>
      <c r="D44" s="51"/>
      <c r="E44" s="51"/>
      <c r="F44" s="51"/>
      <c r="G44" s="51"/>
      <c r="H44" s="51"/>
      <c r="I44" s="51"/>
      <c r="J44" s="51"/>
    </row>
    <row r="45" spans="2:10" ht="15" customHeight="1" x14ac:dyDescent="0.3">
      <c r="B45" s="51"/>
      <c r="C45" s="51"/>
      <c r="D45" s="51"/>
      <c r="E45" s="51"/>
      <c r="F45" s="51"/>
      <c r="G45" s="51"/>
      <c r="H45" s="51"/>
      <c r="I45" s="51"/>
      <c r="J45" s="51"/>
    </row>
    <row r="46" spans="2:10" ht="15" customHeight="1" x14ac:dyDescent="0.3">
      <c r="B46" s="51"/>
      <c r="C46" s="51"/>
      <c r="D46" s="51"/>
      <c r="E46" s="51"/>
      <c r="F46" s="51"/>
      <c r="G46" s="51"/>
      <c r="H46" s="51"/>
      <c r="I46" s="51"/>
      <c r="J46" s="51"/>
    </row>
    <row r="47" spans="2:10" ht="15" customHeight="1" x14ac:dyDescent="0.3">
      <c r="B47" s="51"/>
      <c r="C47" s="51"/>
      <c r="D47" s="51"/>
      <c r="E47" s="51"/>
      <c r="F47" s="51"/>
      <c r="G47" s="51"/>
      <c r="H47" s="51"/>
      <c r="I47" s="51"/>
      <c r="J47" s="51"/>
    </row>
    <row r="48" spans="2:10" ht="15" customHeight="1" x14ac:dyDescent="0.3">
      <c r="B48" s="51"/>
      <c r="C48" s="51"/>
      <c r="D48" s="51"/>
      <c r="E48" s="51"/>
      <c r="F48" s="51"/>
      <c r="G48" s="51"/>
      <c r="H48" s="51"/>
      <c r="I48" s="51"/>
      <c r="J48" s="51"/>
    </row>
    <row r="49" spans="2:10" ht="15" customHeight="1" x14ac:dyDescent="0.3">
      <c r="B49" s="51"/>
      <c r="C49" s="51"/>
      <c r="D49" s="51"/>
      <c r="E49" s="51"/>
      <c r="F49" s="51"/>
      <c r="G49" s="51"/>
      <c r="H49" s="51"/>
      <c r="I49" s="51"/>
      <c r="J49" s="51"/>
    </row>
  </sheetData>
  <mergeCells count="1">
    <mergeCell ref="B10:J25"/>
  </mergeCells>
  <hyperlinks>
    <hyperlink ref="L2" location="Contenido!A1" display="Contenido" xr:uid="{2DA88B79-DFF3-47F6-9279-21DC872E0BAD}"/>
  </hyperlinks>
  <printOptions horizontalCentered="1"/>
  <pageMargins left="0.39370078740157483" right="0.39370078740157483" top="0.39370078740157483" bottom="0.39370078740157483" header="0.31496062992125984" footer="0.31496062992125984"/>
  <pageSetup orientation="landscape" horizontalDpi="300" verticalDpi="300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0ADC50-8856-4361-AFCB-4CA0E574E8A2}">
  <sheetPr>
    <pageSetUpPr fitToPage="1"/>
  </sheetPr>
  <dimension ref="A1:AD23"/>
  <sheetViews>
    <sheetView showGridLines="0" zoomScale="90" zoomScaleNormal="90" zoomScaleSheetLayoutView="90" workbookViewId="0">
      <selection activeCell="V2" sqref="V2"/>
    </sheetView>
  </sheetViews>
  <sheetFormatPr baseColWidth="10" defaultColWidth="23.453125" defaultRowHeight="15" customHeight="1" x14ac:dyDescent="0.3"/>
  <cols>
    <col min="1" max="1" width="17.7265625" style="49" customWidth="1"/>
    <col min="2" max="4" width="7.453125" style="43" customWidth="1"/>
    <col min="5" max="5" width="1.54296875" style="43" customWidth="1"/>
    <col min="6" max="8" width="7.453125" style="43" customWidth="1"/>
    <col min="9" max="9" width="1.54296875" style="43" customWidth="1"/>
    <col min="10" max="12" width="7.453125" style="43" customWidth="1"/>
    <col min="13" max="13" width="1.54296875" style="43" customWidth="1"/>
    <col min="14" max="16" width="7.453125" style="43" customWidth="1"/>
    <col min="17" max="17" width="1.54296875" style="43" customWidth="1"/>
    <col min="18" max="20" width="7.453125" style="43" customWidth="1"/>
    <col min="21" max="21" width="5.7265625" style="43" customWidth="1"/>
    <col min="22" max="22" width="11.453125" style="38"/>
    <col min="23" max="30" width="10.7265625" style="55" customWidth="1"/>
    <col min="31" max="106" width="10.7265625" style="30" customWidth="1"/>
    <col min="107" max="16384" width="23.453125" style="30"/>
  </cols>
  <sheetData>
    <row r="1" spans="1:22" ht="15.75" customHeight="1" x14ac:dyDescent="0.3">
      <c r="A1" s="325" t="s">
        <v>413</v>
      </c>
      <c r="B1" s="325"/>
      <c r="C1" s="325"/>
      <c r="D1" s="325"/>
      <c r="E1" s="325"/>
      <c r="F1" s="325"/>
      <c r="G1" s="325"/>
      <c r="H1" s="325"/>
      <c r="I1" s="325"/>
      <c r="J1" s="325"/>
      <c r="K1" s="325"/>
      <c r="L1" s="325"/>
      <c r="M1" s="325"/>
      <c r="N1" s="325"/>
      <c r="O1" s="325"/>
      <c r="P1" s="325"/>
      <c r="Q1" s="325"/>
      <c r="R1" s="325"/>
      <c r="S1" s="325"/>
      <c r="T1" s="325"/>
      <c r="U1" s="209"/>
    </row>
    <row r="2" spans="1:22" ht="15.75" customHeight="1" x14ac:dyDescent="0.3">
      <c r="A2" s="350" t="s">
        <v>189</v>
      </c>
      <c r="B2" s="350"/>
      <c r="C2" s="350"/>
      <c r="D2" s="350"/>
      <c r="E2" s="350"/>
      <c r="F2" s="350"/>
      <c r="G2" s="350"/>
      <c r="H2" s="350"/>
      <c r="I2" s="350"/>
      <c r="J2" s="350"/>
      <c r="K2" s="350"/>
      <c r="L2" s="350"/>
      <c r="M2" s="350"/>
      <c r="N2" s="350"/>
      <c r="O2" s="350"/>
      <c r="P2" s="350"/>
      <c r="Q2" s="350"/>
      <c r="R2" s="350"/>
      <c r="S2" s="350"/>
      <c r="T2" s="350"/>
      <c r="U2" s="219"/>
      <c r="V2" s="311" t="s">
        <v>131</v>
      </c>
    </row>
    <row r="3" spans="1:22" ht="15.75" customHeight="1" x14ac:dyDescent="0.3">
      <c r="A3" s="350" t="s">
        <v>414</v>
      </c>
      <c r="B3" s="350"/>
      <c r="C3" s="350"/>
      <c r="D3" s="350"/>
      <c r="E3" s="350"/>
      <c r="F3" s="350"/>
      <c r="G3" s="350"/>
      <c r="H3" s="350"/>
      <c r="I3" s="350"/>
      <c r="J3" s="350"/>
      <c r="K3" s="350"/>
      <c r="L3" s="350"/>
      <c r="M3" s="350"/>
      <c r="N3" s="350"/>
      <c r="O3" s="350"/>
      <c r="P3" s="350"/>
      <c r="Q3" s="350"/>
      <c r="R3" s="350"/>
      <c r="S3" s="350"/>
      <c r="T3" s="350"/>
      <c r="U3" s="209"/>
    </row>
    <row r="4" spans="1:22" ht="15.75" customHeight="1" x14ac:dyDescent="0.3">
      <c r="A4" s="350" t="s">
        <v>191</v>
      </c>
      <c r="B4" s="350"/>
      <c r="C4" s="350"/>
      <c r="D4" s="350"/>
      <c r="E4" s="350"/>
      <c r="F4" s="350"/>
      <c r="G4" s="350"/>
      <c r="H4" s="350"/>
      <c r="I4" s="350"/>
      <c r="J4" s="350"/>
      <c r="K4" s="350"/>
      <c r="L4" s="350"/>
      <c r="M4" s="350"/>
      <c r="N4" s="350"/>
      <c r="O4" s="350"/>
      <c r="P4" s="350"/>
      <c r="Q4" s="350"/>
      <c r="R4" s="350"/>
      <c r="S4" s="350"/>
      <c r="T4" s="350"/>
      <c r="U4" s="209"/>
    </row>
    <row r="5" spans="1:22" ht="15.75" customHeight="1" x14ac:dyDescent="0.3">
      <c r="A5" s="350" t="s">
        <v>289</v>
      </c>
      <c r="B5" s="350"/>
      <c r="C5" s="350"/>
      <c r="D5" s="350"/>
      <c r="E5" s="350"/>
      <c r="F5" s="350"/>
      <c r="G5" s="350"/>
      <c r="H5" s="350"/>
      <c r="I5" s="350"/>
      <c r="J5" s="350"/>
      <c r="K5" s="350"/>
      <c r="L5" s="350"/>
      <c r="M5" s="350"/>
      <c r="N5" s="350"/>
      <c r="O5" s="350"/>
      <c r="P5" s="350"/>
      <c r="Q5" s="350"/>
      <c r="R5" s="350"/>
      <c r="S5" s="350"/>
      <c r="T5" s="350"/>
      <c r="U5" s="209"/>
    </row>
    <row r="6" spans="1:22" ht="21" customHeight="1" x14ac:dyDescent="0.3">
      <c r="A6" s="331" t="s">
        <v>319</v>
      </c>
      <c r="B6" s="333" t="s">
        <v>158</v>
      </c>
      <c r="C6" s="333"/>
      <c r="D6" s="333"/>
      <c r="E6" s="213"/>
      <c r="F6" s="333" t="s">
        <v>415</v>
      </c>
      <c r="G6" s="333"/>
      <c r="H6" s="333"/>
      <c r="I6" s="213"/>
      <c r="J6" s="333" t="s">
        <v>416</v>
      </c>
      <c r="K6" s="333"/>
      <c r="L6" s="333"/>
      <c r="M6" s="213"/>
      <c r="N6" s="333" t="s">
        <v>417</v>
      </c>
      <c r="O6" s="333"/>
      <c r="P6" s="333"/>
      <c r="Q6" s="213"/>
      <c r="R6" s="333" t="s">
        <v>418</v>
      </c>
      <c r="S6" s="333"/>
      <c r="T6" s="333"/>
      <c r="U6" s="205"/>
    </row>
    <row r="7" spans="1:22" ht="21" customHeight="1" x14ac:dyDescent="0.3">
      <c r="A7" s="332"/>
      <c r="B7" s="244" t="s">
        <v>158</v>
      </c>
      <c r="C7" s="244" t="s">
        <v>297</v>
      </c>
      <c r="D7" s="244" t="s">
        <v>298</v>
      </c>
      <c r="E7" s="246"/>
      <c r="F7" s="244" t="s">
        <v>158</v>
      </c>
      <c r="G7" s="244" t="s">
        <v>297</v>
      </c>
      <c r="H7" s="244" t="s">
        <v>298</v>
      </c>
      <c r="I7" s="246"/>
      <c r="J7" s="244" t="s">
        <v>158</v>
      </c>
      <c r="K7" s="244" t="s">
        <v>297</v>
      </c>
      <c r="L7" s="244" t="s">
        <v>298</v>
      </c>
      <c r="M7" s="246"/>
      <c r="N7" s="244" t="s">
        <v>158</v>
      </c>
      <c r="O7" s="244" t="s">
        <v>297</v>
      </c>
      <c r="P7" s="244" t="s">
        <v>298</v>
      </c>
      <c r="Q7" s="246"/>
      <c r="R7" s="244" t="s">
        <v>158</v>
      </c>
      <c r="S7" s="244" t="s">
        <v>297</v>
      </c>
      <c r="T7" s="244" t="s">
        <v>298</v>
      </c>
      <c r="U7" s="205"/>
      <c r="V7" s="30"/>
    </row>
    <row r="8" spans="1:22" ht="15" customHeight="1" x14ac:dyDescent="0.3">
      <c r="A8" s="222"/>
      <c r="B8" s="223"/>
      <c r="C8" s="223"/>
      <c r="D8" s="223"/>
      <c r="E8" s="223"/>
      <c r="F8" s="223"/>
      <c r="G8" s="223"/>
      <c r="H8" s="223"/>
      <c r="I8" s="223"/>
      <c r="J8" s="223"/>
      <c r="K8" s="223"/>
      <c r="L8" s="223"/>
      <c r="M8" s="223"/>
      <c r="N8" s="223"/>
      <c r="O8" s="223"/>
      <c r="P8" s="223"/>
      <c r="Q8" s="223"/>
      <c r="R8" s="223"/>
      <c r="S8" s="223"/>
      <c r="T8" s="223"/>
      <c r="U8" s="231"/>
      <c r="V8" s="30"/>
    </row>
    <row r="9" spans="1:22" ht="14" x14ac:dyDescent="0.3">
      <c r="A9" s="349" t="s">
        <v>139</v>
      </c>
      <c r="B9" s="349"/>
      <c r="C9" s="349"/>
      <c r="D9" s="349"/>
      <c r="E9" s="349"/>
      <c r="F9" s="349"/>
      <c r="G9" s="349"/>
      <c r="H9" s="349"/>
      <c r="I9" s="349"/>
      <c r="J9" s="349"/>
      <c r="K9" s="349"/>
      <c r="L9" s="349"/>
      <c r="M9" s="349"/>
      <c r="N9" s="349"/>
      <c r="O9" s="349"/>
      <c r="P9" s="349"/>
      <c r="Q9" s="349"/>
      <c r="R9" s="349"/>
      <c r="S9" s="349"/>
      <c r="T9" s="349"/>
      <c r="U9" s="210"/>
    </row>
    <row r="10" spans="1:22" ht="15" customHeight="1" x14ac:dyDescent="0.3">
      <c r="A10" s="96" t="s">
        <v>158</v>
      </c>
      <c r="B10" s="248">
        <v>7</v>
      </c>
      <c r="C10" s="248">
        <v>4</v>
      </c>
      <c r="D10" s="248">
        <v>3</v>
      </c>
      <c r="E10" s="248"/>
      <c r="F10" s="248">
        <v>2</v>
      </c>
      <c r="G10" s="248">
        <v>1</v>
      </c>
      <c r="H10" s="248">
        <v>1</v>
      </c>
      <c r="I10" s="248"/>
      <c r="J10" s="248">
        <v>0</v>
      </c>
      <c r="K10" s="248">
        <v>0</v>
      </c>
      <c r="L10" s="248">
        <v>0</v>
      </c>
      <c r="M10" s="248"/>
      <c r="N10" s="248">
        <v>4</v>
      </c>
      <c r="O10" s="248">
        <v>2</v>
      </c>
      <c r="P10" s="248">
        <v>2</v>
      </c>
      <c r="Q10" s="248"/>
      <c r="R10" s="248">
        <v>1</v>
      </c>
      <c r="S10" s="248">
        <v>1</v>
      </c>
      <c r="T10" s="248">
        <v>0</v>
      </c>
      <c r="U10" s="232"/>
    </row>
    <row r="11" spans="1:22" ht="15" customHeight="1" x14ac:dyDescent="0.3">
      <c r="A11" s="95"/>
      <c r="B11" s="248"/>
      <c r="C11" s="248"/>
      <c r="D11" s="248"/>
      <c r="E11" s="248"/>
      <c r="F11" s="248"/>
      <c r="G11" s="248"/>
      <c r="H11" s="248"/>
      <c r="I11" s="248"/>
      <c r="J11" s="248"/>
      <c r="K11" s="248"/>
      <c r="L11" s="248"/>
      <c r="M11" s="248"/>
      <c r="N11" s="248"/>
      <c r="O11" s="248"/>
      <c r="P11" s="248"/>
      <c r="Q11" s="248"/>
      <c r="R11" s="248"/>
      <c r="S11" s="248"/>
      <c r="T11" s="248"/>
      <c r="U11" s="232"/>
    </row>
    <row r="12" spans="1:22" ht="15" customHeight="1" x14ac:dyDescent="0.3">
      <c r="A12" s="169" t="s">
        <v>222</v>
      </c>
      <c r="B12" s="249">
        <v>2</v>
      </c>
      <c r="C12" s="249">
        <v>1</v>
      </c>
      <c r="D12" s="249">
        <v>1</v>
      </c>
      <c r="E12" s="249"/>
      <c r="F12" s="249">
        <v>0</v>
      </c>
      <c r="G12" s="249">
        <v>0</v>
      </c>
      <c r="H12" s="249">
        <v>0</v>
      </c>
      <c r="I12" s="249"/>
      <c r="J12" s="249">
        <v>0</v>
      </c>
      <c r="K12" s="249">
        <v>0</v>
      </c>
      <c r="L12" s="249">
        <v>0</v>
      </c>
      <c r="M12" s="249"/>
      <c r="N12" s="249">
        <v>2</v>
      </c>
      <c r="O12" s="249">
        <v>1</v>
      </c>
      <c r="P12" s="249">
        <v>1</v>
      </c>
      <c r="Q12" s="249"/>
      <c r="R12" s="249">
        <v>0</v>
      </c>
      <c r="S12" s="249">
        <v>0</v>
      </c>
      <c r="T12" s="249">
        <v>0</v>
      </c>
      <c r="U12" s="233"/>
    </row>
    <row r="13" spans="1:22" ht="15" customHeight="1" x14ac:dyDescent="0.3">
      <c r="A13" s="169" t="s">
        <v>231</v>
      </c>
      <c r="B13" s="249">
        <v>3</v>
      </c>
      <c r="C13" s="249">
        <v>2</v>
      </c>
      <c r="D13" s="249">
        <v>1</v>
      </c>
      <c r="E13" s="249"/>
      <c r="F13" s="249">
        <v>2</v>
      </c>
      <c r="G13" s="249">
        <v>1</v>
      </c>
      <c r="H13" s="249">
        <v>1</v>
      </c>
      <c r="I13" s="249"/>
      <c r="J13" s="249">
        <v>0</v>
      </c>
      <c r="K13" s="249">
        <v>0</v>
      </c>
      <c r="L13" s="249">
        <v>0</v>
      </c>
      <c r="M13" s="249"/>
      <c r="N13" s="249">
        <v>1</v>
      </c>
      <c r="O13" s="249">
        <v>1</v>
      </c>
      <c r="P13" s="249">
        <v>0</v>
      </c>
      <c r="Q13" s="249"/>
      <c r="R13" s="249">
        <v>0</v>
      </c>
      <c r="S13" s="249">
        <v>0</v>
      </c>
      <c r="T13" s="249">
        <v>0</v>
      </c>
      <c r="U13" s="233"/>
    </row>
    <row r="14" spans="1:22" ht="15" customHeight="1" x14ac:dyDescent="0.3">
      <c r="A14" s="169" t="s">
        <v>233</v>
      </c>
      <c r="B14" s="249">
        <v>2</v>
      </c>
      <c r="C14" s="249">
        <v>1</v>
      </c>
      <c r="D14" s="249">
        <v>1</v>
      </c>
      <c r="E14" s="249"/>
      <c r="F14" s="249">
        <v>0</v>
      </c>
      <c r="G14" s="249">
        <v>0</v>
      </c>
      <c r="H14" s="249">
        <v>0</v>
      </c>
      <c r="I14" s="249"/>
      <c r="J14" s="249">
        <v>0</v>
      </c>
      <c r="K14" s="249">
        <v>0</v>
      </c>
      <c r="L14" s="249">
        <v>0</v>
      </c>
      <c r="M14" s="249"/>
      <c r="N14" s="249">
        <v>1</v>
      </c>
      <c r="O14" s="249">
        <v>0</v>
      </c>
      <c r="P14" s="249">
        <v>1</v>
      </c>
      <c r="Q14" s="249"/>
      <c r="R14" s="249">
        <v>1</v>
      </c>
      <c r="S14" s="249">
        <v>1</v>
      </c>
      <c r="T14" s="249">
        <v>0</v>
      </c>
      <c r="U14" s="233"/>
    </row>
    <row r="15" spans="1:22" ht="15" customHeight="1" x14ac:dyDescent="0.3">
      <c r="A15" s="226"/>
      <c r="B15" s="223"/>
      <c r="C15" s="223"/>
      <c r="D15" s="223"/>
      <c r="E15" s="223"/>
      <c r="F15" s="223"/>
      <c r="G15" s="223"/>
      <c r="H15" s="223"/>
      <c r="I15" s="223"/>
      <c r="J15" s="223"/>
      <c r="K15" s="223"/>
      <c r="L15" s="223"/>
      <c r="M15" s="223"/>
      <c r="N15" s="223"/>
      <c r="O15" s="223"/>
      <c r="P15" s="223"/>
      <c r="Q15" s="223"/>
      <c r="R15" s="223"/>
      <c r="S15" s="223"/>
      <c r="T15" s="223"/>
      <c r="U15" s="231"/>
    </row>
    <row r="16" spans="1:22" ht="14" x14ac:dyDescent="0.3">
      <c r="A16" s="349" t="s">
        <v>150</v>
      </c>
      <c r="B16" s="349"/>
      <c r="C16" s="349"/>
      <c r="D16" s="349"/>
      <c r="E16" s="349"/>
      <c r="F16" s="349"/>
      <c r="G16" s="349"/>
      <c r="H16" s="349"/>
      <c r="I16" s="349"/>
      <c r="J16" s="349"/>
      <c r="K16" s="349"/>
      <c r="L16" s="349"/>
      <c r="M16" s="349"/>
      <c r="N16" s="349"/>
      <c r="O16" s="349"/>
      <c r="P16" s="349"/>
      <c r="Q16" s="349"/>
      <c r="R16" s="349"/>
      <c r="S16" s="349"/>
      <c r="T16" s="349"/>
      <c r="U16" s="210"/>
    </row>
    <row r="17" spans="1:21" ht="15" customHeight="1" x14ac:dyDescent="0.3">
      <c r="A17" s="224" t="s">
        <v>158</v>
      </c>
      <c r="B17" s="251">
        <v>2.6717557251908395</v>
      </c>
      <c r="C17" s="251">
        <v>5</v>
      </c>
      <c r="D17" s="251">
        <v>1.6483516483516485</v>
      </c>
      <c r="E17" s="251"/>
      <c r="F17" s="251">
        <v>4.6511627906976747</v>
      </c>
      <c r="G17" s="251">
        <v>5</v>
      </c>
      <c r="H17" s="251">
        <v>4.3478260869565215</v>
      </c>
      <c r="I17" s="251"/>
      <c r="J17" s="251">
        <v>0</v>
      </c>
      <c r="K17" s="251">
        <v>0</v>
      </c>
      <c r="L17" s="251">
        <v>0</v>
      </c>
      <c r="M17" s="251"/>
      <c r="N17" s="251">
        <v>5.6338028169014089</v>
      </c>
      <c r="O17" s="251">
        <v>8.695652173913043</v>
      </c>
      <c r="P17" s="251">
        <v>4.1666666666666661</v>
      </c>
      <c r="Q17" s="251"/>
      <c r="R17" s="251">
        <v>1.3157894736842104</v>
      </c>
      <c r="S17" s="251">
        <v>5.5555555555555554</v>
      </c>
      <c r="T17" s="251">
        <v>0</v>
      </c>
      <c r="U17" s="234"/>
    </row>
    <row r="18" spans="1:21" ht="15" customHeight="1" x14ac:dyDescent="0.3">
      <c r="A18" s="224"/>
      <c r="B18" s="251"/>
      <c r="C18" s="251"/>
      <c r="D18" s="251"/>
      <c r="E18" s="251"/>
      <c r="F18" s="251"/>
      <c r="G18" s="251"/>
      <c r="H18" s="251"/>
      <c r="I18" s="251"/>
      <c r="J18" s="251"/>
      <c r="K18" s="251"/>
      <c r="L18" s="251"/>
      <c r="M18" s="251"/>
      <c r="N18" s="251"/>
      <c r="O18" s="251"/>
      <c r="P18" s="251"/>
      <c r="Q18" s="251"/>
      <c r="R18" s="251"/>
      <c r="S18" s="251"/>
      <c r="T18" s="251"/>
      <c r="U18" s="234"/>
    </row>
    <row r="19" spans="1:21" ht="15" customHeight="1" x14ac:dyDescent="0.3">
      <c r="A19" s="169" t="s">
        <v>222</v>
      </c>
      <c r="B19" s="247">
        <v>2.9411764705882351</v>
      </c>
      <c r="C19" s="247">
        <v>5.2631578947368416</v>
      </c>
      <c r="D19" s="247">
        <v>2.0408163265306123</v>
      </c>
      <c r="E19" s="247"/>
      <c r="F19" s="247">
        <v>0</v>
      </c>
      <c r="G19" s="247">
        <v>0</v>
      </c>
      <c r="H19" s="247">
        <v>0</v>
      </c>
      <c r="I19" s="247"/>
      <c r="J19" s="247">
        <v>0</v>
      </c>
      <c r="K19" s="247">
        <v>0</v>
      </c>
      <c r="L19" s="247">
        <v>0</v>
      </c>
      <c r="M19" s="247"/>
      <c r="N19" s="247">
        <v>9.5238095238095237</v>
      </c>
      <c r="O19" s="247">
        <v>12.5</v>
      </c>
      <c r="P19" s="247">
        <v>7.6923076923076925</v>
      </c>
      <c r="Q19" s="247"/>
      <c r="R19" s="247">
        <v>0</v>
      </c>
      <c r="S19" s="247">
        <v>0</v>
      </c>
      <c r="T19" s="247">
        <v>0</v>
      </c>
      <c r="U19" s="235"/>
    </row>
    <row r="20" spans="1:21" ht="15" customHeight="1" x14ac:dyDescent="0.3">
      <c r="A20" s="169" t="s">
        <v>231</v>
      </c>
      <c r="B20" s="247">
        <v>2.912621359223301</v>
      </c>
      <c r="C20" s="247">
        <v>6.666666666666667</v>
      </c>
      <c r="D20" s="247">
        <v>1.3698630136986301</v>
      </c>
      <c r="E20" s="247"/>
      <c r="F20" s="247">
        <v>11.76470588235294</v>
      </c>
      <c r="G20" s="247">
        <v>10</v>
      </c>
      <c r="H20" s="247">
        <v>14.285714285714285</v>
      </c>
      <c r="I20" s="247"/>
      <c r="J20" s="247">
        <v>0</v>
      </c>
      <c r="K20" s="247">
        <v>0</v>
      </c>
      <c r="L20" s="247">
        <v>0</v>
      </c>
      <c r="M20" s="247"/>
      <c r="N20" s="247">
        <v>3.4482758620689653</v>
      </c>
      <c r="O20" s="247">
        <v>12.5</v>
      </c>
      <c r="P20" s="247">
        <v>0</v>
      </c>
      <c r="Q20" s="247"/>
      <c r="R20" s="247">
        <v>0</v>
      </c>
      <c r="S20" s="247">
        <v>0</v>
      </c>
      <c r="T20" s="247">
        <v>0</v>
      </c>
      <c r="U20" s="235"/>
    </row>
    <row r="21" spans="1:21" ht="15" customHeight="1" thickBot="1" x14ac:dyDescent="0.35">
      <c r="A21" s="169" t="s">
        <v>233</v>
      </c>
      <c r="B21" s="247">
        <v>2.197802197802198</v>
      </c>
      <c r="C21" s="247">
        <v>3.225806451612903</v>
      </c>
      <c r="D21" s="247">
        <v>1.6666666666666667</v>
      </c>
      <c r="E21" s="247"/>
      <c r="F21" s="247">
        <v>0</v>
      </c>
      <c r="G21" s="247">
        <v>0</v>
      </c>
      <c r="H21" s="247">
        <v>0</v>
      </c>
      <c r="I21" s="247"/>
      <c r="J21" s="247">
        <v>0</v>
      </c>
      <c r="K21" s="247">
        <v>0</v>
      </c>
      <c r="L21" s="247">
        <v>0</v>
      </c>
      <c r="M21" s="247"/>
      <c r="N21" s="247">
        <v>4.7619047619047619</v>
      </c>
      <c r="O21" s="247">
        <v>0</v>
      </c>
      <c r="P21" s="247">
        <v>7.1428571428571423</v>
      </c>
      <c r="Q21" s="247"/>
      <c r="R21" s="247">
        <v>2.8571428571428572</v>
      </c>
      <c r="S21" s="247">
        <v>12.5</v>
      </c>
      <c r="T21" s="247">
        <v>0</v>
      </c>
      <c r="U21" s="235"/>
    </row>
    <row r="22" spans="1:21" ht="15" customHeight="1" x14ac:dyDescent="0.3">
      <c r="A22" s="92" t="s">
        <v>305</v>
      </c>
      <c r="B22" s="229"/>
      <c r="C22" s="229"/>
      <c r="D22" s="229"/>
      <c r="E22" s="229"/>
      <c r="F22" s="229"/>
      <c r="G22" s="229"/>
      <c r="H22" s="229"/>
      <c r="I22" s="229"/>
      <c r="J22" s="229"/>
      <c r="K22" s="229"/>
      <c r="L22" s="229"/>
      <c r="M22" s="229"/>
      <c r="N22" s="229"/>
      <c r="O22" s="229"/>
      <c r="P22" s="229"/>
      <c r="Q22" s="229"/>
      <c r="R22" s="229"/>
      <c r="S22" s="229"/>
      <c r="T22" s="229"/>
    </row>
    <row r="23" spans="1:21" ht="15" customHeight="1" x14ac:dyDescent="0.3">
      <c r="A23" s="47"/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</row>
  </sheetData>
  <mergeCells count="13">
    <mergeCell ref="A1:T1"/>
    <mergeCell ref="A2:T2"/>
    <mergeCell ref="A3:T3"/>
    <mergeCell ref="A5:T5"/>
    <mergeCell ref="A4:T4"/>
    <mergeCell ref="R6:T6"/>
    <mergeCell ref="A9:T9"/>
    <mergeCell ref="A16:T16"/>
    <mergeCell ref="A6:A7"/>
    <mergeCell ref="B6:D6"/>
    <mergeCell ref="F6:H6"/>
    <mergeCell ref="J6:L6"/>
    <mergeCell ref="N6:P6"/>
  </mergeCells>
  <hyperlinks>
    <hyperlink ref="V2" location="Contenido!A1" display="Contenido" xr:uid="{67F2448A-A97F-4A0A-9056-C5BD7B3199C6}"/>
  </hyperlinks>
  <printOptions horizontalCentered="1"/>
  <pageMargins left="0.39370078740157483" right="0.39370078740157483" top="0.39370078740157483" bottom="0.39370078740157483" header="0.31496062992125984" footer="0.31496062992125984"/>
  <pageSetup scale="96" orientation="landscape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R35"/>
  <sheetViews>
    <sheetView showGridLines="0" zoomScale="90" zoomScaleNormal="90" zoomScaleSheetLayoutView="100" workbookViewId="0">
      <selection activeCell="R2" sqref="R2"/>
    </sheetView>
  </sheetViews>
  <sheetFormatPr baseColWidth="10" defaultColWidth="6.453125" defaultRowHeight="14" x14ac:dyDescent="0.3"/>
  <cols>
    <col min="1" max="1" width="22.1796875" style="38" customWidth="1"/>
    <col min="2" max="16" width="9.26953125" style="65" customWidth="1"/>
    <col min="17" max="17" width="5.7265625" style="65" customWidth="1"/>
    <col min="18" max="18" width="11.453125" style="30" customWidth="1"/>
    <col min="19" max="248" width="11.453125" style="38" customWidth="1"/>
    <col min="249" max="249" width="11.81640625" style="38" customWidth="1"/>
    <col min="250" max="16384" width="6.453125" style="38"/>
  </cols>
  <sheetData>
    <row r="1" spans="1:18" ht="15.75" customHeight="1" x14ac:dyDescent="0.3">
      <c r="A1" s="327" t="s">
        <v>167</v>
      </c>
      <c r="B1" s="327"/>
      <c r="C1" s="327"/>
      <c r="D1" s="327"/>
      <c r="E1" s="327"/>
      <c r="F1" s="327"/>
      <c r="G1" s="327"/>
      <c r="H1" s="327"/>
      <c r="I1" s="327"/>
      <c r="J1" s="327"/>
      <c r="K1" s="327"/>
      <c r="L1" s="327"/>
      <c r="M1" s="327"/>
      <c r="N1" s="327"/>
      <c r="O1" s="327"/>
      <c r="P1" s="327"/>
      <c r="Q1" s="64"/>
    </row>
    <row r="2" spans="1:18" ht="15.75" customHeight="1" x14ac:dyDescent="0.35">
      <c r="A2" s="327" t="s">
        <v>168</v>
      </c>
      <c r="B2" s="327"/>
      <c r="C2" s="327"/>
      <c r="D2" s="327"/>
      <c r="E2" s="327"/>
      <c r="F2" s="327"/>
      <c r="G2" s="327"/>
      <c r="H2" s="327"/>
      <c r="I2" s="327"/>
      <c r="J2" s="327"/>
      <c r="K2" s="327"/>
      <c r="L2" s="327"/>
      <c r="M2" s="327"/>
      <c r="N2" s="327"/>
      <c r="O2" s="327"/>
      <c r="P2" s="327"/>
      <c r="Q2" s="64"/>
      <c r="R2" s="311" t="s">
        <v>131</v>
      </c>
    </row>
    <row r="3" spans="1:18" ht="15.75" customHeight="1" x14ac:dyDescent="0.3">
      <c r="A3" s="327" t="s">
        <v>155</v>
      </c>
      <c r="B3" s="327"/>
      <c r="C3" s="327"/>
      <c r="D3" s="327"/>
      <c r="E3" s="327"/>
      <c r="F3" s="327"/>
      <c r="G3" s="327"/>
      <c r="H3" s="327"/>
      <c r="I3" s="327"/>
      <c r="J3" s="327"/>
      <c r="K3" s="327"/>
      <c r="L3" s="327"/>
      <c r="M3" s="327"/>
      <c r="N3" s="327"/>
      <c r="O3" s="327"/>
      <c r="P3" s="327"/>
      <c r="Q3" s="64"/>
    </row>
    <row r="4" spans="1:18" ht="15.75" customHeight="1" x14ac:dyDescent="0.3">
      <c r="A4" s="327" t="s">
        <v>136</v>
      </c>
      <c r="B4" s="327"/>
      <c r="C4" s="327"/>
      <c r="D4" s="327"/>
      <c r="E4" s="327"/>
      <c r="F4" s="327"/>
      <c r="G4" s="327"/>
      <c r="H4" s="327"/>
      <c r="I4" s="327"/>
      <c r="J4" s="327"/>
      <c r="K4" s="327"/>
      <c r="L4" s="327"/>
      <c r="M4" s="327"/>
      <c r="N4" s="327"/>
      <c r="O4" s="327"/>
      <c r="P4" s="327"/>
      <c r="Q4" s="64"/>
    </row>
    <row r="5" spans="1:18" ht="15.75" customHeight="1" x14ac:dyDescent="0.3">
      <c r="A5" s="327" t="s">
        <v>156</v>
      </c>
      <c r="B5" s="327"/>
      <c r="C5" s="327"/>
      <c r="D5" s="327"/>
      <c r="E5" s="327"/>
      <c r="F5" s="327"/>
      <c r="G5" s="327"/>
      <c r="H5" s="327"/>
      <c r="I5" s="327"/>
      <c r="J5" s="327"/>
      <c r="K5" s="327"/>
      <c r="L5" s="327"/>
      <c r="M5" s="327"/>
      <c r="N5" s="327"/>
      <c r="O5" s="327"/>
      <c r="P5" s="327"/>
      <c r="Q5" s="64"/>
    </row>
    <row r="6" spans="1:18" s="32" customFormat="1" ht="18.75" customHeight="1" x14ac:dyDescent="0.3">
      <c r="A6" s="195" t="s">
        <v>157</v>
      </c>
      <c r="B6" s="161">
        <v>2010</v>
      </c>
      <c r="C6" s="161">
        <v>2011</v>
      </c>
      <c r="D6" s="161">
        <v>2012</v>
      </c>
      <c r="E6" s="161">
        <v>2013</v>
      </c>
      <c r="F6" s="161">
        <v>2014</v>
      </c>
      <c r="G6" s="161">
        <v>2015</v>
      </c>
      <c r="H6" s="161">
        <v>2016</v>
      </c>
      <c r="I6" s="161">
        <v>2017</v>
      </c>
      <c r="J6" s="161">
        <v>2018</v>
      </c>
      <c r="K6" s="161">
        <v>2019</v>
      </c>
      <c r="L6" s="161">
        <v>2020</v>
      </c>
      <c r="M6" s="161">
        <v>2021</v>
      </c>
      <c r="N6" s="161">
        <v>2022</v>
      </c>
      <c r="O6" s="161">
        <v>2023</v>
      </c>
      <c r="P6" s="161">
        <v>2024</v>
      </c>
      <c r="Q6" s="218"/>
    </row>
    <row r="7" spans="1:18" x14ac:dyDescent="0.3">
      <c r="R7" s="73"/>
    </row>
    <row r="8" spans="1:18" s="71" customFormat="1" ht="14.25" customHeight="1" x14ac:dyDescent="0.3">
      <c r="A8" s="326" t="s">
        <v>139</v>
      </c>
      <c r="B8" s="326"/>
      <c r="C8" s="326"/>
      <c r="D8" s="326"/>
      <c r="E8" s="326"/>
      <c r="F8" s="326"/>
      <c r="G8" s="326"/>
      <c r="H8" s="326"/>
      <c r="I8" s="326"/>
      <c r="J8" s="326"/>
      <c r="K8" s="326"/>
      <c r="L8" s="326"/>
      <c r="M8" s="326"/>
      <c r="N8" s="326"/>
      <c r="O8" s="326"/>
      <c r="P8" s="326"/>
      <c r="Q8" s="210"/>
      <c r="R8" s="73"/>
    </row>
    <row r="9" spans="1:18" s="74" customFormat="1" ht="14.25" customHeight="1" x14ac:dyDescent="0.3">
      <c r="A9" s="94" t="s">
        <v>158</v>
      </c>
      <c r="B9" s="154">
        <f t="shared" ref="B9:F9" si="0">+B11+B16</f>
        <v>44154</v>
      </c>
      <c r="C9" s="154">
        <f t="shared" si="0"/>
        <v>48355</v>
      </c>
      <c r="D9" s="154">
        <f t="shared" si="0"/>
        <v>46264</v>
      </c>
      <c r="E9" s="154">
        <f t="shared" si="0"/>
        <v>38145</v>
      </c>
      <c r="F9" s="154">
        <f t="shared" si="0"/>
        <v>38194</v>
      </c>
      <c r="G9" s="154">
        <f>+G11+G16</f>
        <v>38710</v>
      </c>
      <c r="H9" s="154">
        <v>36215</v>
      </c>
      <c r="I9" s="154">
        <f>+I11+I16</f>
        <v>28519</v>
      </c>
      <c r="J9" s="154">
        <f>+J11+J16</f>
        <v>26506</v>
      </c>
      <c r="K9" s="154">
        <f>+K11+K16</f>
        <v>8491</v>
      </c>
      <c r="L9" s="154">
        <f>+L11+L16</f>
        <v>17735</v>
      </c>
      <c r="M9" s="154">
        <f>+M11+M16</f>
        <v>7150</v>
      </c>
      <c r="N9" s="154">
        <f t="shared" ref="N9:P9" si="1">+N11+N16</f>
        <v>17117</v>
      </c>
      <c r="O9" s="154">
        <f t="shared" si="1"/>
        <v>22649</v>
      </c>
      <c r="P9" s="154">
        <f t="shared" si="1"/>
        <v>24117</v>
      </c>
      <c r="Q9" s="154"/>
      <c r="R9" s="138"/>
    </row>
    <row r="10" spans="1:18" s="71" customFormat="1" ht="14.25" customHeight="1" x14ac:dyDescent="0.3">
      <c r="A10" s="94"/>
      <c r="B10" s="151"/>
      <c r="C10" s="151"/>
      <c r="D10" s="151"/>
      <c r="E10" s="151"/>
      <c r="F10" s="151"/>
      <c r="G10" s="151"/>
      <c r="H10" s="151"/>
      <c r="I10" s="151"/>
      <c r="J10" s="151"/>
      <c r="K10" s="151"/>
      <c r="L10" s="151"/>
      <c r="M10" s="151"/>
      <c r="N10" s="151"/>
      <c r="O10" s="151"/>
      <c r="P10" s="151"/>
      <c r="Q10" s="151"/>
      <c r="R10" s="73"/>
    </row>
    <row r="11" spans="1:18" s="74" customFormat="1" ht="14.25" customHeight="1" x14ac:dyDescent="0.3">
      <c r="A11" s="155" t="s">
        <v>169</v>
      </c>
      <c r="B11" s="154">
        <f t="shared" ref="B11:F11" si="2">+B12+B13+B14</f>
        <v>33993</v>
      </c>
      <c r="C11" s="154">
        <f t="shared" si="2"/>
        <v>36806</v>
      </c>
      <c r="D11" s="154">
        <f t="shared" si="2"/>
        <v>35615</v>
      </c>
      <c r="E11" s="154">
        <f t="shared" si="2"/>
        <v>29513</v>
      </c>
      <c r="F11" s="154">
        <f t="shared" si="2"/>
        <v>29298</v>
      </c>
      <c r="G11" s="154">
        <f>+G12+G13+G14</f>
        <v>29588</v>
      </c>
      <c r="H11" s="154">
        <v>27149</v>
      </c>
      <c r="I11" s="154">
        <f>+I12+I13+I14</f>
        <v>20864</v>
      </c>
      <c r="J11" s="154">
        <f>+J12+J13+J14</f>
        <v>19328</v>
      </c>
      <c r="K11" s="154">
        <f>+K12+K13+K14</f>
        <v>6130</v>
      </c>
      <c r="L11" s="154">
        <f>+L12+L13+L14</f>
        <v>13164</v>
      </c>
      <c r="M11" s="154">
        <f>SUM(M12:M14)</f>
        <v>4890</v>
      </c>
      <c r="N11" s="154">
        <f t="shared" ref="N11:P11" si="3">SUM(N12:N14)</f>
        <v>11829</v>
      </c>
      <c r="O11" s="154">
        <f t="shared" si="3"/>
        <v>15553</v>
      </c>
      <c r="P11" s="154">
        <f t="shared" si="3"/>
        <v>16995</v>
      </c>
      <c r="Q11" s="154"/>
      <c r="R11" s="138"/>
    </row>
    <row r="12" spans="1:18" s="71" customFormat="1" ht="14.25" customHeight="1" x14ac:dyDescent="0.3">
      <c r="A12" s="147" t="s">
        <v>170</v>
      </c>
      <c r="B12" s="151">
        <v>15672</v>
      </c>
      <c r="C12" s="151">
        <v>16476</v>
      </c>
      <c r="D12" s="151">
        <v>16227</v>
      </c>
      <c r="E12" s="151">
        <v>13963</v>
      </c>
      <c r="F12" s="151">
        <v>13378</v>
      </c>
      <c r="G12" s="151">
        <v>12962</v>
      </c>
      <c r="H12" s="151">
        <v>11703</v>
      </c>
      <c r="I12" s="151">
        <v>9348</v>
      </c>
      <c r="J12" s="151">
        <v>8585</v>
      </c>
      <c r="K12" s="151">
        <v>2584</v>
      </c>
      <c r="L12" s="151">
        <v>4493</v>
      </c>
      <c r="M12" s="151">
        <v>1882</v>
      </c>
      <c r="N12" s="151">
        <v>4062</v>
      </c>
      <c r="O12" s="151">
        <v>5520</v>
      </c>
      <c r="P12" s="151">
        <v>7074</v>
      </c>
      <c r="Q12" s="151"/>
      <c r="R12" s="73"/>
    </row>
    <row r="13" spans="1:18" s="71" customFormat="1" ht="14.25" customHeight="1" x14ac:dyDescent="0.3">
      <c r="A13" s="147" t="s">
        <v>171</v>
      </c>
      <c r="B13" s="151">
        <v>11712</v>
      </c>
      <c r="C13" s="151">
        <v>12709</v>
      </c>
      <c r="D13" s="151">
        <v>12211</v>
      </c>
      <c r="E13" s="151">
        <v>9959</v>
      </c>
      <c r="F13" s="151">
        <v>10433</v>
      </c>
      <c r="G13" s="151">
        <v>11098</v>
      </c>
      <c r="H13" s="151">
        <v>9795</v>
      </c>
      <c r="I13" s="151">
        <v>7544</v>
      </c>
      <c r="J13" s="151">
        <v>6946</v>
      </c>
      <c r="K13" s="151">
        <v>2098</v>
      </c>
      <c r="L13" s="151">
        <v>5517</v>
      </c>
      <c r="M13" s="151">
        <v>1624</v>
      </c>
      <c r="N13" s="151">
        <v>4668</v>
      </c>
      <c r="O13" s="151">
        <v>5298</v>
      </c>
      <c r="P13" s="151">
        <v>5918</v>
      </c>
      <c r="Q13" s="151"/>
      <c r="R13" s="73"/>
    </row>
    <row r="14" spans="1:18" s="71" customFormat="1" ht="14.25" customHeight="1" x14ac:dyDescent="0.3">
      <c r="A14" s="147" t="s">
        <v>172</v>
      </c>
      <c r="B14" s="151">
        <v>6609</v>
      </c>
      <c r="C14" s="151">
        <v>7621</v>
      </c>
      <c r="D14" s="151">
        <v>7177</v>
      </c>
      <c r="E14" s="151">
        <v>5591</v>
      </c>
      <c r="F14" s="151">
        <v>5487</v>
      </c>
      <c r="G14" s="151">
        <v>5528</v>
      </c>
      <c r="H14" s="151">
        <v>5651</v>
      </c>
      <c r="I14" s="151">
        <v>3972</v>
      </c>
      <c r="J14" s="151">
        <v>3797</v>
      </c>
      <c r="K14" s="151">
        <v>1448</v>
      </c>
      <c r="L14" s="151">
        <v>3154</v>
      </c>
      <c r="M14" s="151">
        <v>1384</v>
      </c>
      <c r="N14" s="151">
        <v>3099</v>
      </c>
      <c r="O14" s="151">
        <v>4735</v>
      </c>
      <c r="P14" s="151">
        <v>4003</v>
      </c>
      <c r="Q14" s="151"/>
      <c r="R14" s="73"/>
    </row>
    <row r="15" spans="1:18" s="71" customFormat="1" ht="14.25" customHeight="1" x14ac:dyDescent="0.3">
      <c r="A15" s="74"/>
      <c r="B15" s="151"/>
      <c r="C15" s="151"/>
      <c r="D15" s="151"/>
      <c r="E15" s="151"/>
      <c r="F15" s="151"/>
      <c r="G15" s="151"/>
      <c r="H15" s="151"/>
      <c r="I15" s="151"/>
      <c r="J15" s="151"/>
      <c r="K15" s="151"/>
      <c r="L15" s="151"/>
      <c r="M15" s="151"/>
      <c r="N15" s="151"/>
      <c r="O15" s="151"/>
      <c r="P15" s="151"/>
      <c r="Q15" s="151"/>
      <c r="R15" s="73"/>
    </row>
    <row r="16" spans="1:18" s="74" customFormat="1" ht="14.25" customHeight="1" x14ac:dyDescent="0.3">
      <c r="A16" s="155" t="s">
        <v>173</v>
      </c>
      <c r="B16" s="154">
        <f t="shared" ref="B16:F16" si="4">+B17+B18+B19</f>
        <v>10161</v>
      </c>
      <c r="C16" s="154">
        <f t="shared" si="4"/>
        <v>11549</v>
      </c>
      <c r="D16" s="154">
        <f t="shared" si="4"/>
        <v>10649</v>
      </c>
      <c r="E16" s="154">
        <f t="shared" si="4"/>
        <v>8632</v>
      </c>
      <c r="F16" s="154">
        <f t="shared" si="4"/>
        <v>8896</v>
      </c>
      <c r="G16" s="154">
        <f>+G17+G18+G19</f>
        <v>9122</v>
      </c>
      <c r="H16" s="154">
        <v>9066</v>
      </c>
      <c r="I16" s="154">
        <f>+I17+I18+I19</f>
        <v>7655</v>
      </c>
      <c r="J16" s="154">
        <f>+J17+J18+J19</f>
        <v>7178</v>
      </c>
      <c r="K16" s="154">
        <f>+K17+K18+K19</f>
        <v>2361</v>
      </c>
      <c r="L16" s="154">
        <f>+L17+L18+L19</f>
        <v>4571</v>
      </c>
      <c r="M16" s="154">
        <f>SUM(M17:M19)</f>
        <v>2260</v>
      </c>
      <c r="N16" s="154">
        <f t="shared" ref="N16:P16" si="5">SUM(N17:N19)</f>
        <v>5288</v>
      </c>
      <c r="O16" s="154">
        <f t="shared" si="5"/>
        <v>7096</v>
      </c>
      <c r="P16" s="154">
        <f t="shared" si="5"/>
        <v>7122</v>
      </c>
      <c r="Q16" s="154"/>
      <c r="R16" s="138"/>
    </row>
    <row r="17" spans="1:18" s="71" customFormat="1" ht="14.25" customHeight="1" x14ac:dyDescent="0.3">
      <c r="A17" s="147" t="s">
        <v>174</v>
      </c>
      <c r="B17" s="151">
        <v>7599</v>
      </c>
      <c r="C17" s="151">
        <v>8454</v>
      </c>
      <c r="D17" s="151">
        <v>7704</v>
      </c>
      <c r="E17" s="151">
        <v>6180</v>
      </c>
      <c r="F17" s="151">
        <v>6473</v>
      </c>
      <c r="G17" s="151">
        <v>6743</v>
      </c>
      <c r="H17" s="151">
        <v>6686</v>
      </c>
      <c r="I17" s="151">
        <v>5886</v>
      </c>
      <c r="J17" s="151">
        <v>5327</v>
      </c>
      <c r="K17" s="151">
        <v>1321</v>
      </c>
      <c r="L17" s="151">
        <v>3326</v>
      </c>
      <c r="M17" s="151">
        <v>1357</v>
      </c>
      <c r="N17" s="151">
        <v>3551</v>
      </c>
      <c r="O17" s="151">
        <v>5070</v>
      </c>
      <c r="P17" s="151">
        <v>5497</v>
      </c>
      <c r="Q17" s="151"/>
      <c r="R17" s="73"/>
    </row>
    <row r="18" spans="1:18" s="71" customFormat="1" ht="14.25" customHeight="1" x14ac:dyDescent="0.3">
      <c r="A18" s="147" t="s">
        <v>175</v>
      </c>
      <c r="B18" s="151">
        <v>2333</v>
      </c>
      <c r="C18" s="151">
        <v>2810</v>
      </c>
      <c r="D18" s="151">
        <v>2570</v>
      </c>
      <c r="E18" s="151">
        <v>2214</v>
      </c>
      <c r="F18" s="151">
        <v>2222</v>
      </c>
      <c r="G18" s="151">
        <v>2128</v>
      </c>
      <c r="H18" s="151">
        <v>2184</v>
      </c>
      <c r="I18" s="151">
        <v>1562</v>
      </c>
      <c r="J18" s="151">
        <v>1703</v>
      </c>
      <c r="K18" s="151">
        <v>973</v>
      </c>
      <c r="L18" s="151">
        <v>1184</v>
      </c>
      <c r="M18" s="151">
        <v>831</v>
      </c>
      <c r="N18" s="151">
        <v>1613</v>
      </c>
      <c r="O18" s="151">
        <v>1874</v>
      </c>
      <c r="P18" s="151">
        <v>1488</v>
      </c>
      <c r="Q18" s="151"/>
      <c r="R18" s="73"/>
    </row>
    <row r="19" spans="1:18" s="71" customFormat="1" ht="14.25" customHeight="1" x14ac:dyDescent="0.3">
      <c r="A19" s="147" t="s">
        <v>176</v>
      </c>
      <c r="B19" s="151">
        <v>229</v>
      </c>
      <c r="C19" s="151">
        <v>285</v>
      </c>
      <c r="D19" s="151">
        <v>375</v>
      </c>
      <c r="E19" s="151">
        <v>238</v>
      </c>
      <c r="F19" s="151">
        <v>201</v>
      </c>
      <c r="G19" s="151">
        <v>251</v>
      </c>
      <c r="H19" s="151">
        <v>196</v>
      </c>
      <c r="I19" s="151">
        <v>207</v>
      </c>
      <c r="J19" s="151">
        <v>148</v>
      </c>
      <c r="K19" s="151">
        <v>67</v>
      </c>
      <c r="L19" s="151">
        <v>61</v>
      </c>
      <c r="M19" s="151">
        <v>72</v>
      </c>
      <c r="N19" s="151">
        <v>124</v>
      </c>
      <c r="O19" s="151">
        <v>152</v>
      </c>
      <c r="P19" s="151">
        <v>137</v>
      </c>
      <c r="Q19" s="151"/>
      <c r="R19" s="73"/>
    </row>
    <row r="20" spans="1:18" s="71" customFormat="1" ht="14.25" customHeight="1" x14ac:dyDescent="0.3">
      <c r="B20" s="153"/>
      <c r="C20" s="153"/>
      <c r="D20" s="153"/>
      <c r="E20" s="153"/>
      <c r="F20" s="153"/>
      <c r="G20" s="153"/>
      <c r="H20" s="153"/>
      <c r="I20" s="153"/>
      <c r="J20" s="153"/>
      <c r="K20" s="153"/>
      <c r="L20" s="153"/>
      <c r="M20" s="153"/>
      <c r="N20" s="153"/>
      <c r="O20" s="153"/>
      <c r="P20" s="153"/>
      <c r="Q20" s="153"/>
      <c r="R20" s="73"/>
    </row>
    <row r="21" spans="1:18" s="71" customFormat="1" ht="14.25" customHeight="1" x14ac:dyDescent="0.3">
      <c r="A21" s="326" t="s">
        <v>150</v>
      </c>
      <c r="B21" s="326"/>
      <c r="C21" s="326"/>
      <c r="D21" s="326"/>
      <c r="E21" s="326"/>
      <c r="F21" s="326"/>
      <c r="G21" s="326"/>
      <c r="H21" s="326"/>
      <c r="I21" s="326"/>
      <c r="J21" s="326"/>
      <c r="K21" s="326"/>
      <c r="L21" s="326"/>
      <c r="M21" s="326"/>
      <c r="N21" s="326"/>
      <c r="O21" s="326"/>
      <c r="P21" s="326"/>
      <c r="Q21" s="210"/>
      <c r="R21" s="73"/>
    </row>
    <row r="22" spans="1:18" s="74" customFormat="1" ht="14.25" customHeight="1" x14ac:dyDescent="0.3">
      <c r="A22" s="74" t="s">
        <v>158</v>
      </c>
      <c r="B22" s="157">
        <v>12.586981992126367</v>
      </c>
      <c r="C22" s="157">
        <v>13.643686885074757</v>
      </c>
      <c r="D22" s="157">
        <v>12.9</v>
      </c>
      <c r="E22" s="157">
        <v>10.5</v>
      </c>
      <c r="F22" s="157">
        <v>10.3</v>
      </c>
      <c r="G22" s="157">
        <v>10.4</v>
      </c>
      <c r="H22" s="157">
        <v>9.7924958899368342</v>
      </c>
      <c r="I22" s="157">
        <v>7.7766294818761645</v>
      </c>
      <c r="J22" s="157">
        <v>7.2</v>
      </c>
      <c r="K22" s="157">
        <v>2.2000000000000002</v>
      </c>
      <c r="L22" s="157">
        <v>4.5534955492052243</v>
      </c>
      <c r="M22" s="157">
        <v>1.7374104565380091</v>
      </c>
      <c r="N22" s="157">
        <v>4.2</v>
      </c>
      <c r="O22" s="157">
        <v>5.7238385022845817</v>
      </c>
      <c r="P22" s="157">
        <v>6.1992489030437161</v>
      </c>
      <c r="Q22" s="157"/>
      <c r="R22" s="73"/>
    </row>
    <row r="23" spans="1:18" s="71" customFormat="1" ht="14.25" customHeight="1" x14ac:dyDescent="0.3">
      <c r="A23" s="94"/>
      <c r="B23" s="152"/>
      <c r="C23" s="152"/>
      <c r="D23" s="152"/>
      <c r="E23" s="152"/>
      <c r="F23" s="152"/>
      <c r="G23" s="152"/>
      <c r="H23" s="152"/>
      <c r="I23" s="152"/>
      <c r="J23" s="152"/>
      <c r="K23" s="152"/>
      <c r="L23" s="152"/>
      <c r="M23" s="152"/>
      <c r="N23" s="152"/>
      <c r="O23" s="152"/>
      <c r="P23" s="152"/>
      <c r="Q23" s="152"/>
      <c r="R23" s="73"/>
    </row>
    <row r="24" spans="1:18" s="74" customFormat="1" ht="14.25" customHeight="1" x14ac:dyDescent="0.3">
      <c r="A24" s="155" t="s">
        <v>169</v>
      </c>
      <c r="B24" s="157">
        <v>14.281212976733634</v>
      </c>
      <c r="C24" s="157">
        <v>15.254855475517463</v>
      </c>
      <c r="D24" s="157">
        <v>14.7</v>
      </c>
      <c r="E24" s="157">
        <v>12.2</v>
      </c>
      <c r="F24" s="157">
        <v>12.2</v>
      </c>
      <c r="G24" s="157">
        <v>12.6</v>
      </c>
      <c r="H24" s="157">
        <v>11.852094383690218</v>
      </c>
      <c r="I24" s="157">
        <v>9.2201496329881962</v>
      </c>
      <c r="J24" s="157">
        <v>8.6</v>
      </c>
      <c r="K24" s="157">
        <v>4</v>
      </c>
      <c r="L24" s="157">
        <v>5.7949067858164769</v>
      </c>
      <c r="M24" s="157">
        <v>2.1094589173169753</v>
      </c>
      <c r="N24" s="157">
        <v>5.0999999999999996</v>
      </c>
      <c r="O24" s="157">
        <v>6.8581280701290233</v>
      </c>
      <c r="P24" s="157">
        <v>7.5396614139693359</v>
      </c>
      <c r="Q24" s="157"/>
      <c r="R24" s="138"/>
    </row>
    <row r="25" spans="1:18" s="71" customFormat="1" ht="14.25" customHeight="1" x14ac:dyDescent="0.3">
      <c r="A25" s="147" t="s">
        <v>170</v>
      </c>
      <c r="B25" s="152">
        <v>15.210660662117961</v>
      </c>
      <c r="C25" s="152">
        <v>15.726175931582162</v>
      </c>
      <c r="D25" s="152">
        <v>15.2</v>
      </c>
      <c r="E25" s="152">
        <v>13.8</v>
      </c>
      <c r="F25" s="152">
        <v>13.9</v>
      </c>
      <c r="G25" s="152">
        <v>13.8</v>
      </c>
      <c r="H25" s="152">
        <v>12.632226587798453</v>
      </c>
      <c r="I25" s="152">
        <v>10.461056401074305</v>
      </c>
      <c r="J25" s="152">
        <v>10</v>
      </c>
      <c r="K25" s="152">
        <v>3.3</v>
      </c>
      <c r="L25" s="152">
        <v>5.484217464541171</v>
      </c>
      <c r="M25" s="152">
        <v>2.3905090946042069</v>
      </c>
      <c r="N25" s="152">
        <v>5.0190283200711709</v>
      </c>
      <c r="O25" s="152">
        <v>6.931016297933251</v>
      </c>
      <c r="P25" s="152">
        <v>8.3087656655586741</v>
      </c>
      <c r="Q25" s="152"/>
      <c r="R25" s="73"/>
    </row>
    <row r="26" spans="1:18" s="71" customFormat="1" ht="14.25" customHeight="1" x14ac:dyDescent="0.3">
      <c r="A26" s="147" t="s">
        <v>171</v>
      </c>
      <c r="B26" s="152">
        <v>15.498828853864783</v>
      </c>
      <c r="C26" s="152">
        <v>16.530312292704501</v>
      </c>
      <c r="D26" s="152">
        <v>16.100000000000001</v>
      </c>
      <c r="E26" s="152">
        <v>12.5</v>
      </c>
      <c r="F26" s="152">
        <v>13.1</v>
      </c>
      <c r="G26" s="152">
        <v>14.6</v>
      </c>
      <c r="H26" s="152">
        <v>13.169924973781161</v>
      </c>
      <c r="I26" s="152">
        <v>10.090147928202658</v>
      </c>
      <c r="J26" s="152">
        <v>9.3000000000000007</v>
      </c>
      <c r="K26" s="152">
        <v>2.7</v>
      </c>
      <c r="L26" s="152">
        <v>7.4180146020733337</v>
      </c>
      <c r="M26" s="152">
        <v>2.0444645869526901</v>
      </c>
      <c r="N26" s="152">
        <v>6.1056321448191069</v>
      </c>
      <c r="O26" s="152">
        <v>6.9998810892227201</v>
      </c>
      <c r="P26" s="152">
        <v>8.2509585221331481</v>
      </c>
      <c r="Q26" s="152"/>
      <c r="R26" s="73"/>
    </row>
    <row r="27" spans="1:18" s="71" customFormat="1" ht="13" x14ac:dyDescent="0.3">
      <c r="A27" s="147" t="s">
        <v>172</v>
      </c>
      <c r="B27" s="152">
        <v>11.12139467573116</v>
      </c>
      <c r="C27" s="152">
        <v>12.781980108347449</v>
      </c>
      <c r="D27" s="152">
        <v>11.9</v>
      </c>
      <c r="E27" s="152">
        <v>9.1</v>
      </c>
      <c r="F27" s="152">
        <v>8.4</v>
      </c>
      <c r="G27" s="152">
        <v>8.5</v>
      </c>
      <c r="H27" s="152">
        <v>9.1076119715699377</v>
      </c>
      <c r="I27" s="152">
        <v>6.3898585930084781</v>
      </c>
      <c r="J27" s="152">
        <v>5.9</v>
      </c>
      <c r="K27" s="152">
        <v>2</v>
      </c>
      <c r="L27" s="152">
        <v>4.4506533457511352</v>
      </c>
      <c r="M27" s="152">
        <v>1.8791326662231334</v>
      </c>
      <c r="N27" s="152">
        <v>4.1564398664145168</v>
      </c>
      <c r="O27" s="152">
        <v>6.6267336570892761</v>
      </c>
      <c r="P27" s="152">
        <v>5.8400443510737627</v>
      </c>
      <c r="Q27" s="152"/>
      <c r="R27" s="73"/>
    </row>
    <row r="28" spans="1:18" s="71" customFormat="1" ht="13" x14ac:dyDescent="0.3">
      <c r="A28" s="74"/>
      <c r="B28" s="152"/>
      <c r="C28" s="152"/>
      <c r="D28" s="152"/>
      <c r="E28" s="152"/>
      <c r="F28" s="152"/>
      <c r="G28" s="152"/>
      <c r="H28" s="152"/>
      <c r="I28" s="152"/>
      <c r="J28" s="152"/>
      <c r="K28" s="152"/>
      <c r="L28" s="152"/>
      <c r="M28" s="152"/>
      <c r="N28" s="152"/>
      <c r="O28" s="152"/>
      <c r="P28" s="152"/>
      <c r="Q28" s="152"/>
      <c r="R28" s="73"/>
    </row>
    <row r="29" spans="1:18" s="74" customFormat="1" ht="13" x14ac:dyDescent="0.3">
      <c r="A29" s="155" t="s">
        <v>173</v>
      </c>
      <c r="B29" s="157">
        <v>9.0107746197845078</v>
      </c>
      <c r="C29" s="157">
        <v>10.207797488045678</v>
      </c>
      <c r="D29" s="157">
        <v>9.1999999999999993</v>
      </c>
      <c r="E29" s="157">
        <v>7.1</v>
      </c>
      <c r="F29" s="157">
        <v>6.9</v>
      </c>
      <c r="G29" s="157">
        <v>6.6</v>
      </c>
      <c r="H29" s="157">
        <v>6.4407959704175219</v>
      </c>
      <c r="I29" s="157">
        <v>5.4507262888066084</v>
      </c>
      <c r="J29" s="157">
        <v>5.0999999999999996</v>
      </c>
      <c r="K29" s="157">
        <v>1.5</v>
      </c>
      <c r="L29" s="157">
        <v>2.8161117819561841</v>
      </c>
      <c r="M29" s="157">
        <v>1.2575186819423656</v>
      </c>
      <c r="N29" s="157">
        <v>3.1</v>
      </c>
      <c r="O29" s="157">
        <v>4.2009543317901414</v>
      </c>
      <c r="P29" s="157">
        <v>4.3526888029189053</v>
      </c>
      <c r="Q29" s="157"/>
      <c r="R29" s="138"/>
    </row>
    <row r="30" spans="1:18" s="71" customFormat="1" ht="13" x14ac:dyDescent="0.3">
      <c r="A30" s="147" t="s">
        <v>174</v>
      </c>
      <c r="B30" s="152">
        <v>12.5861269378561</v>
      </c>
      <c r="C30" s="152">
        <v>13.977481275730371</v>
      </c>
      <c r="D30" s="152">
        <v>12.3</v>
      </c>
      <c r="E30" s="152">
        <v>9.4</v>
      </c>
      <c r="F30" s="152">
        <v>9.5</v>
      </c>
      <c r="G30" s="152">
        <v>9.4</v>
      </c>
      <c r="H30" s="152">
        <v>9.3171683389074698</v>
      </c>
      <c r="I30" s="152">
        <v>8.3664998862861033</v>
      </c>
      <c r="J30" s="152">
        <v>7.5</v>
      </c>
      <c r="K30" s="152">
        <v>1.8</v>
      </c>
      <c r="L30" s="152">
        <v>4.11485976567816</v>
      </c>
      <c r="M30" s="152">
        <v>1.6234970389423939</v>
      </c>
      <c r="N30" s="152">
        <v>4.2868870270661805</v>
      </c>
      <c r="O30" s="152">
        <v>6.2072258475250681</v>
      </c>
      <c r="P30" s="152">
        <v>6.9691667934479433</v>
      </c>
      <c r="Q30" s="152"/>
      <c r="R30" s="73"/>
    </row>
    <row r="31" spans="1:18" s="71" customFormat="1" ht="13" x14ac:dyDescent="0.3">
      <c r="A31" s="147" t="s">
        <v>175</v>
      </c>
      <c r="B31" s="152">
        <v>5.249066282680106</v>
      </c>
      <c r="C31" s="152">
        <v>6.319150850049474</v>
      </c>
      <c r="D31" s="152">
        <v>5.7</v>
      </c>
      <c r="E31" s="152">
        <v>4.7</v>
      </c>
      <c r="F31" s="152">
        <v>4.4000000000000004</v>
      </c>
      <c r="G31" s="152">
        <v>4</v>
      </c>
      <c r="H31" s="152">
        <v>4.0058694057226711</v>
      </c>
      <c r="I31" s="152">
        <v>2.8582407729327164</v>
      </c>
      <c r="J31" s="152">
        <v>3.1</v>
      </c>
      <c r="K31" s="152">
        <v>1.5</v>
      </c>
      <c r="L31" s="152">
        <v>1.8754950102962142</v>
      </c>
      <c r="M31" s="152">
        <v>1.0954822890438589</v>
      </c>
      <c r="N31" s="152">
        <v>2.3303860379103098</v>
      </c>
      <c r="O31" s="152">
        <v>2.7739538463815738</v>
      </c>
      <c r="P31" s="152">
        <v>2.3101644129108383</v>
      </c>
      <c r="Q31" s="152"/>
      <c r="R31" s="73"/>
    </row>
    <row r="32" spans="1:18" s="71" customFormat="1" ht="13.5" thickBot="1" x14ac:dyDescent="0.35">
      <c r="A32" s="147" t="s">
        <v>176</v>
      </c>
      <c r="B32" s="152">
        <v>2.8830416719123759</v>
      </c>
      <c r="C32" s="152">
        <v>3.4807034684904736</v>
      </c>
      <c r="D32" s="152">
        <v>4.4000000000000004</v>
      </c>
      <c r="E32" s="152">
        <v>2.6</v>
      </c>
      <c r="F32" s="152">
        <v>1.8</v>
      </c>
      <c r="G32" s="152">
        <v>1.9</v>
      </c>
      <c r="H32" s="152">
        <v>1.3536846467297465</v>
      </c>
      <c r="I32" s="152">
        <v>1.3407604119437788</v>
      </c>
      <c r="J32" s="152">
        <v>0.9</v>
      </c>
      <c r="K32" s="152">
        <v>0.4</v>
      </c>
      <c r="L32" s="152">
        <v>0.33229830582339165</v>
      </c>
      <c r="M32" s="152">
        <v>0.35508211273857077</v>
      </c>
      <c r="N32" s="152">
        <v>0.64099250452313261</v>
      </c>
      <c r="O32" s="152">
        <v>0.77243622319341398</v>
      </c>
      <c r="P32" s="152">
        <v>0.67368214004720695</v>
      </c>
      <c r="Q32" s="152"/>
      <c r="R32" s="73"/>
    </row>
    <row r="33" spans="1:18" s="71" customFormat="1" ht="14.25" customHeight="1" x14ac:dyDescent="0.3">
      <c r="A33" s="92" t="s">
        <v>152</v>
      </c>
      <c r="B33" s="92"/>
      <c r="C33" s="92"/>
      <c r="D33" s="92"/>
      <c r="E33" s="92"/>
      <c r="F33" s="92"/>
      <c r="G33" s="92"/>
      <c r="H33" s="92"/>
      <c r="I33" s="92"/>
      <c r="J33" s="158"/>
      <c r="K33" s="158"/>
      <c r="L33" s="158"/>
      <c r="M33" s="158"/>
      <c r="N33" s="158"/>
      <c r="O33" s="158"/>
      <c r="P33" s="158"/>
      <c r="Q33" s="93"/>
      <c r="R33" s="73"/>
    </row>
    <row r="34" spans="1:18" x14ac:dyDescent="0.3">
      <c r="A34" s="41"/>
      <c r="R34" s="73"/>
    </row>
    <row r="35" spans="1:18" x14ac:dyDescent="0.3">
      <c r="R35" s="73"/>
    </row>
  </sheetData>
  <mergeCells count="7">
    <mergeCell ref="A8:P8"/>
    <mergeCell ref="A21:P21"/>
    <mergeCell ref="A1:P1"/>
    <mergeCell ref="A2:P2"/>
    <mergeCell ref="A3:P3"/>
    <mergeCell ref="A4:P4"/>
    <mergeCell ref="A5:P5"/>
  </mergeCells>
  <phoneticPr fontId="20" type="noConversion"/>
  <hyperlinks>
    <hyperlink ref="R2" location="Contenido!A1" display="Contenido" xr:uid="{62053F9D-7A11-462A-A723-9235D47346B1}"/>
  </hyperlinks>
  <printOptions horizontalCentered="1"/>
  <pageMargins left="0.39370078740157483" right="0.39370078740157483" top="0.39370078740157483" bottom="0.39370078740157483" header="0.31496062992125984" footer="0.31496062992125984"/>
  <pageSetup scale="82" orientation="landscape" horizontalDpi="300" verticalDpi="300" r:id="rId1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E0F338-ACEC-4CE7-A0BC-A0931617D701}">
  <sheetPr>
    <pageSetUpPr fitToPage="1"/>
  </sheetPr>
  <dimension ref="A1:AE26"/>
  <sheetViews>
    <sheetView showGridLines="0" zoomScale="90" zoomScaleNormal="90" zoomScaleSheetLayoutView="90" workbookViewId="0">
      <selection activeCell="V2" sqref="V2"/>
    </sheetView>
  </sheetViews>
  <sheetFormatPr baseColWidth="10" defaultColWidth="23.453125" defaultRowHeight="14" x14ac:dyDescent="0.3"/>
  <cols>
    <col min="1" max="1" width="16.81640625" style="43" customWidth="1"/>
    <col min="2" max="4" width="7.453125" style="43" customWidth="1"/>
    <col min="5" max="5" width="1.54296875" style="43" customWidth="1"/>
    <col min="6" max="8" width="7.453125" style="43" customWidth="1"/>
    <col min="9" max="9" width="1.54296875" style="43" customWidth="1"/>
    <col min="10" max="12" width="7.453125" style="43" customWidth="1"/>
    <col min="13" max="13" width="1.54296875" style="43" customWidth="1"/>
    <col min="14" max="16" width="7.453125" style="43" customWidth="1"/>
    <col min="17" max="17" width="1.54296875" style="43" customWidth="1"/>
    <col min="18" max="20" width="7.453125" style="43" customWidth="1"/>
    <col min="21" max="21" width="5.7265625" style="43" customWidth="1"/>
    <col min="22" max="22" width="11.453125" style="38" customWidth="1"/>
    <col min="23" max="106" width="10.7265625" style="30" customWidth="1"/>
    <col min="107" max="16384" width="23.453125" style="30"/>
  </cols>
  <sheetData>
    <row r="1" spans="1:31" ht="15.75" customHeight="1" x14ac:dyDescent="0.3">
      <c r="A1" s="325" t="s">
        <v>419</v>
      </c>
      <c r="B1" s="325"/>
      <c r="C1" s="325"/>
      <c r="D1" s="325"/>
      <c r="E1" s="325"/>
      <c r="F1" s="325"/>
      <c r="G1" s="325"/>
      <c r="H1" s="325"/>
      <c r="I1" s="325"/>
      <c r="J1" s="325"/>
      <c r="K1" s="325"/>
      <c r="L1" s="325"/>
      <c r="M1" s="325"/>
      <c r="N1" s="325"/>
      <c r="O1" s="325"/>
      <c r="P1" s="325"/>
      <c r="Q1" s="325"/>
      <c r="R1" s="325"/>
      <c r="S1" s="325"/>
      <c r="T1" s="325"/>
      <c r="U1" s="209"/>
    </row>
    <row r="2" spans="1:31" ht="15.75" customHeight="1" x14ac:dyDescent="0.3">
      <c r="A2" s="350" t="s">
        <v>189</v>
      </c>
      <c r="B2" s="350"/>
      <c r="C2" s="350"/>
      <c r="D2" s="350"/>
      <c r="E2" s="350"/>
      <c r="F2" s="350"/>
      <c r="G2" s="350"/>
      <c r="H2" s="350"/>
      <c r="I2" s="350"/>
      <c r="J2" s="350"/>
      <c r="K2" s="350"/>
      <c r="L2" s="350"/>
      <c r="M2" s="350"/>
      <c r="N2" s="350"/>
      <c r="O2" s="350"/>
      <c r="P2" s="350"/>
      <c r="Q2" s="350"/>
      <c r="R2" s="350"/>
      <c r="S2" s="350"/>
      <c r="T2" s="350"/>
      <c r="U2" s="219"/>
      <c r="V2" s="311" t="s">
        <v>131</v>
      </c>
    </row>
    <row r="3" spans="1:31" ht="15.75" customHeight="1" x14ac:dyDescent="0.3">
      <c r="A3" s="350" t="s">
        <v>420</v>
      </c>
      <c r="B3" s="350"/>
      <c r="C3" s="350"/>
      <c r="D3" s="350"/>
      <c r="E3" s="350"/>
      <c r="F3" s="350"/>
      <c r="G3" s="350"/>
      <c r="H3" s="350"/>
      <c r="I3" s="350"/>
      <c r="J3" s="350"/>
      <c r="K3" s="350"/>
      <c r="L3" s="350"/>
      <c r="M3" s="350"/>
      <c r="N3" s="350"/>
      <c r="O3" s="350"/>
      <c r="P3" s="350"/>
      <c r="Q3" s="350"/>
      <c r="R3" s="350"/>
      <c r="S3" s="350"/>
      <c r="T3" s="350"/>
      <c r="U3" s="209"/>
    </row>
    <row r="4" spans="1:31" ht="15.75" customHeight="1" x14ac:dyDescent="0.3">
      <c r="A4" s="350" t="s">
        <v>191</v>
      </c>
      <c r="B4" s="350"/>
      <c r="C4" s="350"/>
      <c r="D4" s="350"/>
      <c r="E4" s="350"/>
      <c r="F4" s="350"/>
      <c r="G4" s="350"/>
      <c r="H4" s="350"/>
      <c r="I4" s="350"/>
      <c r="J4" s="350"/>
      <c r="K4" s="350"/>
      <c r="L4" s="350"/>
      <c r="M4" s="350"/>
      <c r="N4" s="350"/>
      <c r="O4" s="350"/>
      <c r="P4" s="350"/>
      <c r="Q4" s="350"/>
      <c r="R4" s="350"/>
      <c r="S4" s="350"/>
      <c r="T4" s="350"/>
      <c r="U4" s="209"/>
    </row>
    <row r="5" spans="1:31" ht="15.75" customHeight="1" x14ac:dyDescent="0.3">
      <c r="A5" s="351" t="s">
        <v>289</v>
      </c>
      <c r="B5" s="351"/>
      <c r="C5" s="351"/>
      <c r="D5" s="351"/>
      <c r="E5" s="351"/>
      <c r="F5" s="351"/>
      <c r="G5" s="351"/>
      <c r="H5" s="351"/>
      <c r="I5" s="351"/>
      <c r="J5" s="351"/>
      <c r="K5" s="351"/>
      <c r="L5" s="351"/>
      <c r="M5" s="351"/>
      <c r="N5" s="351"/>
      <c r="O5" s="351"/>
      <c r="P5" s="351"/>
      <c r="Q5" s="351"/>
      <c r="R5" s="351"/>
      <c r="S5" s="351"/>
      <c r="T5" s="351"/>
      <c r="U5" s="209"/>
    </row>
    <row r="6" spans="1:31" ht="21" customHeight="1" x14ac:dyDescent="0.3">
      <c r="A6" s="331" t="s">
        <v>308</v>
      </c>
      <c r="B6" s="333" t="s">
        <v>158</v>
      </c>
      <c r="C6" s="333"/>
      <c r="D6" s="333"/>
      <c r="E6" s="213"/>
      <c r="F6" s="333" t="s">
        <v>415</v>
      </c>
      <c r="G6" s="333"/>
      <c r="H6" s="333"/>
      <c r="I6" s="213"/>
      <c r="J6" s="333" t="s">
        <v>416</v>
      </c>
      <c r="K6" s="333"/>
      <c r="L6" s="333"/>
      <c r="M6" s="213"/>
      <c r="N6" s="333" t="s">
        <v>417</v>
      </c>
      <c r="O6" s="333"/>
      <c r="P6" s="333"/>
      <c r="Q6" s="213"/>
      <c r="R6" s="333" t="s">
        <v>418</v>
      </c>
      <c r="S6" s="333"/>
      <c r="T6" s="333"/>
      <c r="U6" s="205"/>
      <c r="V6" s="205"/>
      <c r="W6" s="38"/>
      <c r="X6" s="55"/>
      <c r="Y6" s="55"/>
      <c r="Z6" s="55"/>
      <c r="AA6" s="55"/>
      <c r="AB6" s="55"/>
      <c r="AC6" s="55"/>
      <c r="AD6" s="55"/>
      <c r="AE6" s="55"/>
    </row>
    <row r="7" spans="1:31" ht="21" customHeight="1" x14ac:dyDescent="0.3">
      <c r="A7" s="332"/>
      <c r="B7" s="244" t="s">
        <v>158</v>
      </c>
      <c r="C7" s="244" t="s">
        <v>297</v>
      </c>
      <c r="D7" s="244" t="s">
        <v>298</v>
      </c>
      <c r="E7" s="246"/>
      <c r="F7" s="244" t="s">
        <v>158</v>
      </c>
      <c r="G7" s="244" t="s">
        <v>297</v>
      </c>
      <c r="H7" s="244" t="s">
        <v>298</v>
      </c>
      <c r="I7" s="246"/>
      <c r="J7" s="244" t="s">
        <v>158</v>
      </c>
      <c r="K7" s="244" t="s">
        <v>297</v>
      </c>
      <c r="L7" s="244" t="s">
        <v>298</v>
      </c>
      <c r="M7" s="246"/>
      <c r="N7" s="244" t="s">
        <v>158</v>
      </c>
      <c r="O7" s="244" t="s">
        <v>297</v>
      </c>
      <c r="P7" s="244" t="s">
        <v>298</v>
      </c>
      <c r="Q7" s="246"/>
      <c r="R7" s="244" t="s">
        <v>158</v>
      </c>
      <c r="S7" s="244" t="s">
        <v>297</v>
      </c>
      <c r="T7" s="244" t="s">
        <v>298</v>
      </c>
      <c r="U7" s="205"/>
      <c r="V7" s="205"/>
      <c r="X7" s="55"/>
      <c r="Y7" s="55"/>
      <c r="Z7" s="55"/>
      <c r="AA7" s="55"/>
      <c r="AB7" s="55"/>
      <c r="AC7" s="55"/>
      <c r="AD7" s="55"/>
      <c r="AE7" s="55"/>
    </row>
    <row r="8" spans="1:31" x14ac:dyDescent="0.3">
      <c r="A8" s="236"/>
      <c r="B8" s="243"/>
      <c r="C8" s="243"/>
      <c r="D8" s="243"/>
      <c r="E8" s="243"/>
      <c r="F8" s="243"/>
      <c r="G8" s="243"/>
      <c r="H8" s="243"/>
      <c r="I8" s="243"/>
      <c r="J8" s="243"/>
      <c r="K8" s="243"/>
      <c r="L8" s="243"/>
      <c r="M8" s="243"/>
      <c r="N8" s="243"/>
      <c r="O8" s="243"/>
      <c r="P8" s="243"/>
      <c r="Q8" s="243"/>
      <c r="R8" s="243"/>
      <c r="S8" s="243"/>
      <c r="T8" s="243"/>
      <c r="U8" s="231"/>
      <c r="V8" s="30"/>
    </row>
    <row r="9" spans="1:31" ht="15" customHeight="1" x14ac:dyDescent="0.3">
      <c r="A9" s="349" t="s">
        <v>139</v>
      </c>
      <c r="B9" s="349"/>
      <c r="C9" s="349"/>
      <c r="D9" s="349"/>
      <c r="E9" s="349"/>
      <c r="F9" s="349"/>
      <c r="G9" s="349"/>
      <c r="H9" s="349"/>
      <c r="I9" s="349"/>
      <c r="J9" s="349"/>
      <c r="K9" s="349"/>
      <c r="L9" s="349"/>
      <c r="M9" s="349"/>
      <c r="N9" s="349"/>
      <c r="O9" s="349"/>
      <c r="P9" s="349"/>
      <c r="Q9" s="349"/>
      <c r="R9" s="349"/>
      <c r="S9" s="349"/>
      <c r="T9" s="349"/>
      <c r="U9" s="210"/>
    </row>
    <row r="10" spans="1:31" ht="15" customHeight="1" x14ac:dyDescent="0.3">
      <c r="A10" s="237" t="s">
        <v>158</v>
      </c>
      <c r="B10" s="248">
        <v>7</v>
      </c>
      <c r="C10" s="248">
        <v>4</v>
      </c>
      <c r="D10" s="248">
        <v>3</v>
      </c>
      <c r="E10" s="248"/>
      <c r="F10" s="248">
        <v>2</v>
      </c>
      <c r="G10" s="248">
        <v>1</v>
      </c>
      <c r="H10" s="248">
        <v>1</v>
      </c>
      <c r="I10" s="248"/>
      <c r="J10" s="248">
        <v>0</v>
      </c>
      <c r="K10" s="248">
        <v>0</v>
      </c>
      <c r="L10" s="248">
        <v>0</v>
      </c>
      <c r="M10" s="248"/>
      <c r="N10" s="248">
        <v>4</v>
      </c>
      <c r="O10" s="248">
        <v>2</v>
      </c>
      <c r="P10" s="248">
        <v>2</v>
      </c>
      <c r="Q10" s="248"/>
      <c r="R10" s="248">
        <v>1</v>
      </c>
      <c r="S10" s="248">
        <v>1</v>
      </c>
      <c r="T10" s="248">
        <v>0</v>
      </c>
      <c r="U10" s="232"/>
    </row>
    <row r="11" spans="1:31" ht="15" customHeight="1" x14ac:dyDescent="0.3">
      <c r="A11" s="237"/>
      <c r="B11" s="249"/>
      <c r="C11" s="249"/>
      <c r="D11" s="249"/>
      <c r="E11" s="249"/>
      <c r="F11" s="249"/>
      <c r="G11" s="249"/>
      <c r="H11" s="249"/>
      <c r="I11" s="249"/>
      <c r="J11" s="249"/>
      <c r="K11" s="249"/>
      <c r="L11" s="249"/>
      <c r="M11" s="249"/>
      <c r="N11" s="249"/>
      <c r="O11" s="249"/>
      <c r="P11" s="249"/>
      <c r="Q11" s="249"/>
      <c r="R11" s="249"/>
      <c r="S11" s="249"/>
      <c r="T11" s="249"/>
      <c r="U11" s="232"/>
    </row>
    <row r="12" spans="1:31" ht="15" customHeight="1" x14ac:dyDescent="0.3">
      <c r="A12" s="169" t="s">
        <v>421</v>
      </c>
      <c r="B12" s="249">
        <v>2</v>
      </c>
      <c r="C12" s="249">
        <v>2</v>
      </c>
      <c r="D12" s="249">
        <v>0</v>
      </c>
      <c r="E12" s="249"/>
      <c r="F12" s="249">
        <v>1</v>
      </c>
      <c r="G12" s="249">
        <v>1</v>
      </c>
      <c r="H12" s="249">
        <v>0</v>
      </c>
      <c r="I12" s="249"/>
      <c r="J12" s="249">
        <v>0</v>
      </c>
      <c r="K12" s="249">
        <v>0</v>
      </c>
      <c r="L12" s="249">
        <v>0</v>
      </c>
      <c r="M12" s="249"/>
      <c r="N12" s="249">
        <v>1</v>
      </c>
      <c r="O12" s="249">
        <v>1</v>
      </c>
      <c r="P12" s="249">
        <v>0</v>
      </c>
      <c r="Q12" s="249"/>
      <c r="R12" s="249">
        <v>0</v>
      </c>
      <c r="S12" s="249">
        <v>0</v>
      </c>
      <c r="T12" s="249">
        <v>0</v>
      </c>
      <c r="U12" s="233"/>
    </row>
    <row r="13" spans="1:31" ht="15" customHeight="1" x14ac:dyDescent="0.3">
      <c r="A13" s="169" t="s">
        <v>422</v>
      </c>
      <c r="B13" s="249">
        <v>1</v>
      </c>
      <c r="C13" s="249">
        <v>1</v>
      </c>
      <c r="D13" s="249">
        <v>0</v>
      </c>
      <c r="E13" s="249"/>
      <c r="F13" s="249">
        <v>0</v>
      </c>
      <c r="G13" s="249">
        <v>0</v>
      </c>
      <c r="H13" s="249">
        <v>0</v>
      </c>
      <c r="I13" s="249"/>
      <c r="J13" s="249">
        <v>0</v>
      </c>
      <c r="K13" s="249">
        <v>0</v>
      </c>
      <c r="L13" s="249">
        <v>0</v>
      </c>
      <c r="M13" s="249"/>
      <c r="N13" s="249">
        <v>1</v>
      </c>
      <c r="O13" s="249">
        <v>1</v>
      </c>
      <c r="P13" s="249">
        <v>0</v>
      </c>
      <c r="Q13" s="249"/>
      <c r="R13" s="249">
        <v>0</v>
      </c>
      <c r="S13" s="249">
        <v>0</v>
      </c>
      <c r="T13" s="249">
        <v>0</v>
      </c>
      <c r="U13" s="231"/>
    </row>
    <row r="14" spans="1:31" ht="15" customHeight="1" x14ac:dyDescent="0.3">
      <c r="A14" s="169" t="s">
        <v>423</v>
      </c>
      <c r="B14" s="249">
        <v>2</v>
      </c>
      <c r="C14" s="249">
        <v>1</v>
      </c>
      <c r="D14" s="249">
        <v>1</v>
      </c>
      <c r="E14" s="249"/>
      <c r="F14" s="249">
        <v>0</v>
      </c>
      <c r="G14" s="249">
        <v>0</v>
      </c>
      <c r="H14" s="249">
        <v>0</v>
      </c>
      <c r="I14" s="249"/>
      <c r="J14" s="249">
        <v>0</v>
      </c>
      <c r="K14" s="249">
        <v>0</v>
      </c>
      <c r="L14" s="249">
        <v>0</v>
      </c>
      <c r="M14" s="249"/>
      <c r="N14" s="249">
        <v>1</v>
      </c>
      <c r="O14" s="249">
        <v>0</v>
      </c>
      <c r="P14" s="249">
        <v>1</v>
      </c>
      <c r="Q14" s="249"/>
      <c r="R14" s="249">
        <v>1</v>
      </c>
      <c r="S14" s="249">
        <v>1</v>
      </c>
      <c r="T14" s="249">
        <v>0</v>
      </c>
      <c r="U14" s="210"/>
    </row>
    <row r="15" spans="1:31" ht="15" customHeight="1" x14ac:dyDescent="0.3">
      <c r="A15" s="169" t="s">
        <v>362</v>
      </c>
      <c r="B15" s="249">
        <v>2</v>
      </c>
      <c r="C15" s="249">
        <v>0</v>
      </c>
      <c r="D15" s="249">
        <v>2</v>
      </c>
      <c r="E15" s="249"/>
      <c r="F15" s="249">
        <v>1</v>
      </c>
      <c r="G15" s="249">
        <v>0</v>
      </c>
      <c r="H15" s="249">
        <v>1</v>
      </c>
      <c r="I15" s="249"/>
      <c r="J15" s="249">
        <v>0</v>
      </c>
      <c r="K15" s="249">
        <v>0</v>
      </c>
      <c r="L15" s="249">
        <v>0</v>
      </c>
      <c r="M15" s="249"/>
      <c r="N15" s="249">
        <v>1</v>
      </c>
      <c r="O15" s="249">
        <v>0</v>
      </c>
      <c r="P15" s="249">
        <v>1</v>
      </c>
      <c r="Q15" s="249"/>
      <c r="R15" s="249">
        <v>0</v>
      </c>
      <c r="S15" s="249">
        <v>0</v>
      </c>
      <c r="T15" s="249">
        <v>0</v>
      </c>
      <c r="U15" s="234"/>
    </row>
    <row r="16" spans="1:31" ht="15" customHeight="1" x14ac:dyDescent="0.3">
      <c r="A16" s="238"/>
      <c r="B16" s="239"/>
      <c r="C16" s="239"/>
      <c r="D16" s="239"/>
      <c r="E16" s="239"/>
      <c r="F16" s="239"/>
      <c r="G16" s="239"/>
      <c r="H16" s="239"/>
      <c r="I16" s="239"/>
      <c r="J16" s="239"/>
      <c r="K16" s="239"/>
      <c r="L16" s="239"/>
      <c r="M16" s="239"/>
      <c r="N16" s="239"/>
      <c r="O16" s="239"/>
      <c r="P16" s="239"/>
      <c r="Q16" s="239"/>
      <c r="R16" s="239"/>
      <c r="S16" s="239"/>
      <c r="T16" s="239"/>
      <c r="U16" s="234"/>
    </row>
    <row r="17" spans="1:22" ht="15" customHeight="1" x14ac:dyDescent="0.3">
      <c r="A17" s="349" t="s">
        <v>150</v>
      </c>
      <c r="B17" s="349"/>
      <c r="C17" s="349"/>
      <c r="D17" s="349"/>
      <c r="E17" s="349"/>
      <c r="F17" s="349"/>
      <c r="G17" s="349"/>
      <c r="H17" s="349"/>
      <c r="I17" s="349"/>
      <c r="J17" s="349"/>
      <c r="K17" s="349"/>
      <c r="L17" s="349"/>
      <c r="M17" s="349"/>
      <c r="N17" s="349"/>
      <c r="O17" s="349"/>
      <c r="P17" s="349"/>
      <c r="Q17" s="349"/>
      <c r="R17" s="349"/>
      <c r="S17" s="349"/>
      <c r="T17" s="349"/>
      <c r="U17" s="235"/>
    </row>
    <row r="18" spans="1:22" ht="15" customHeight="1" x14ac:dyDescent="0.3">
      <c r="A18" s="237" t="s">
        <v>158</v>
      </c>
      <c r="B18" s="251">
        <v>2.6717557251908395</v>
      </c>
      <c r="C18" s="251">
        <v>5</v>
      </c>
      <c r="D18" s="251">
        <v>1.6483516483516485</v>
      </c>
      <c r="E18" s="251"/>
      <c r="F18" s="251">
        <v>4.6511627906976747</v>
      </c>
      <c r="G18" s="251">
        <v>5</v>
      </c>
      <c r="H18" s="251">
        <v>4.3478260869565215</v>
      </c>
      <c r="I18" s="251"/>
      <c r="J18" s="251">
        <v>0</v>
      </c>
      <c r="K18" s="251">
        <v>0</v>
      </c>
      <c r="L18" s="251">
        <v>0</v>
      </c>
      <c r="M18" s="251"/>
      <c r="N18" s="251">
        <v>5.6338028169014089</v>
      </c>
      <c r="O18" s="251">
        <v>8.695652173913043</v>
      </c>
      <c r="P18" s="251">
        <v>4.1666666666666661</v>
      </c>
      <c r="Q18" s="251"/>
      <c r="R18" s="251">
        <v>1.3157894736842104</v>
      </c>
      <c r="S18" s="251">
        <v>5.5555555555555554</v>
      </c>
      <c r="T18" s="251">
        <v>0</v>
      </c>
      <c r="U18" s="235"/>
    </row>
    <row r="19" spans="1:22" ht="15" customHeight="1" x14ac:dyDescent="0.3">
      <c r="A19" s="237"/>
      <c r="B19" s="251"/>
      <c r="C19" s="251"/>
      <c r="D19" s="251"/>
      <c r="E19" s="251"/>
      <c r="F19" s="251"/>
      <c r="G19" s="251"/>
      <c r="H19" s="251"/>
      <c r="I19" s="251"/>
      <c r="J19" s="251"/>
      <c r="K19" s="251"/>
      <c r="L19" s="251"/>
      <c r="M19" s="251"/>
      <c r="N19" s="251"/>
      <c r="O19" s="251"/>
      <c r="P19" s="251"/>
      <c r="Q19" s="251"/>
      <c r="R19" s="251"/>
      <c r="S19" s="251"/>
      <c r="T19" s="251"/>
      <c r="U19" s="235"/>
    </row>
    <row r="20" spans="1:22" ht="15" customHeight="1" x14ac:dyDescent="0.3">
      <c r="A20" s="169" t="s">
        <v>421</v>
      </c>
      <c r="B20" s="247">
        <v>4.5454545454545459</v>
      </c>
      <c r="C20" s="247">
        <v>10</v>
      </c>
      <c r="D20" s="247">
        <v>0</v>
      </c>
      <c r="E20" s="247"/>
      <c r="F20" s="247">
        <v>14.285714285714285</v>
      </c>
      <c r="G20" s="247">
        <v>25</v>
      </c>
      <c r="H20" s="247">
        <v>0</v>
      </c>
      <c r="I20" s="247"/>
      <c r="J20" s="247">
        <v>0</v>
      </c>
      <c r="K20" s="247">
        <v>0</v>
      </c>
      <c r="L20" s="247">
        <v>0</v>
      </c>
      <c r="M20" s="247"/>
      <c r="N20" s="247">
        <v>8.3333333333333321</v>
      </c>
      <c r="O20" s="247">
        <v>16.666666666666664</v>
      </c>
      <c r="P20" s="247">
        <v>0</v>
      </c>
      <c r="Q20" s="247"/>
      <c r="R20" s="247">
        <v>0</v>
      </c>
      <c r="S20" s="247">
        <v>0</v>
      </c>
      <c r="T20" s="247">
        <v>0</v>
      </c>
      <c r="U20" s="54"/>
    </row>
    <row r="21" spans="1:22" ht="15" customHeight="1" x14ac:dyDescent="0.3">
      <c r="A21" s="169" t="s">
        <v>422</v>
      </c>
      <c r="B21" s="247">
        <v>2.3809523809523809</v>
      </c>
      <c r="C21" s="247">
        <v>16.666666666666664</v>
      </c>
      <c r="D21" s="247">
        <v>0</v>
      </c>
      <c r="E21" s="247"/>
      <c r="F21" s="247">
        <v>0</v>
      </c>
      <c r="G21" s="247">
        <v>0</v>
      </c>
      <c r="H21" s="247">
        <v>0</v>
      </c>
      <c r="I21" s="247"/>
      <c r="J21" s="247">
        <v>0</v>
      </c>
      <c r="K21" s="247">
        <v>0</v>
      </c>
      <c r="L21" s="247">
        <v>0</v>
      </c>
      <c r="M21" s="247"/>
      <c r="N21" s="247">
        <v>7.1428571428571423</v>
      </c>
      <c r="O21" s="247">
        <v>25</v>
      </c>
      <c r="P21" s="247">
        <v>0</v>
      </c>
      <c r="Q21" s="247"/>
      <c r="R21" s="247">
        <v>0</v>
      </c>
      <c r="S21" s="247" t="s">
        <v>285</v>
      </c>
      <c r="T21" s="247">
        <v>0</v>
      </c>
      <c r="U21" s="54"/>
    </row>
    <row r="22" spans="1:22" ht="15" customHeight="1" x14ac:dyDescent="0.3">
      <c r="A22" s="169" t="s">
        <v>423</v>
      </c>
      <c r="B22" s="247">
        <v>5.1282051282051277</v>
      </c>
      <c r="C22" s="247">
        <v>11.111111111111111</v>
      </c>
      <c r="D22" s="247">
        <v>3.3333333333333335</v>
      </c>
      <c r="E22" s="247"/>
      <c r="F22" s="247">
        <v>0</v>
      </c>
      <c r="G22" s="247">
        <v>0</v>
      </c>
      <c r="H22" s="247">
        <v>0</v>
      </c>
      <c r="I22" s="247"/>
      <c r="J22" s="247">
        <v>0</v>
      </c>
      <c r="K22" s="247">
        <v>0</v>
      </c>
      <c r="L22" s="247">
        <v>0</v>
      </c>
      <c r="M22" s="247"/>
      <c r="N22" s="247">
        <v>11.111111111111111</v>
      </c>
      <c r="O22" s="247">
        <v>0</v>
      </c>
      <c r="P22" s="247">
        <v>14.285714285714285</v>
      </c>
      <c r="Q22" s="247"/>
      <c r="R22" s="247">
        <v>6.666666666666667</v>
      </c>
      <c r="S22" s="247">
        <v>33.333333333333329</v>
      </c>
      <c r="T22" s="247">
        <v>0</v>
      </c>
      <c r="U22" s="54"/>
    </row>
    <row r="23" spans="1:22" ht="15" customHeight="1" thickBot="1" x14ac:dyDescent="0.35">
      <c r="A23" s="169" t="s">
        <v>362</v>
      </c>
      <c r="B23" s="247">
        <v>3.1746031746031744</v>
      </c>
      <c r="C23" s="247">
        <v>0</v>
      </c>
      <c r="D23" s="247">
        <v>4</v>
      </c>
      <c r="E23" s="247"/>
      <c r="F23" s="247">
        <v>7.6923076923076925</v>
      </c>
      <c r="G23" s="247">
        <v>0</v>
      </c>
      <c r="H23" s="247">
        <v>10</v>
      </c>
      <c r="I23" s="247"/>
      <c r="J23" s="247">
        <v>0</v>
      </c>
      <c r="K23" s="247">
        <v>0</v>
      </c>
      <c r="L23" s="247">
        <v>0</v>
      </c>
      <c r="M23" s="247"/>
      <c r="N23" s="247">
        <v>5.5555555555555554</v>
      </c>
      <c r="O23" s="247">
        <v>0</v>
      </c>
      <c r="P23" s="247">
        <v>6.666666666666667</v>
      </c>
      <c r="Q23" s="247"/>
      <c r="R23" s="247">
        <v>0</v>
      </c>
      <c r="S23" s="247">
        <v>0</v>
      </c>
      <c r="T23" s="247">
        <v>0</v>
      </c>
      <c r="U23" s="48"/>
    </row>
    <row r="24" spans="1:22" x14ac:dyDescent="0.3">
      <c r="A24" s="202" t="s">
        <v>424</v>
      </c>
      <c r="B24" s="202"/>
      <c r="C24" s="202"/>
      <c r="D24" s="202"/>
      <c r="E24" s="202"/>
      <c r="F24" s="202"/>
      <c r="G24" s="202"/>
      <c r="H24" s="202"/>
      <c r="I24" s="202"/>
      <c r="J24" s="202"/>
      <c r="K24" s="202"/>
      <c r="L24" s="202"/>
      <c r="M24" s="202"/>
      <c r="N24" s="202"/>
      <c r="O24" s="202"/>
      <c r="P24" s="202"/>
      <c r="Q24" s="202"/>
      <c r="R24" s="202"/>
      <c r="S24" s="202"/>
      <c r="T24" s="202"/>
    </row>
    <row r="25" spans="1:22" ht="14.25" customHeight="1" x14ac:dyDescent="0.3">
      <c r="A25" s="131" t="s">
        <v>425</v>
      </c>
      <c r="B25" s="131"/>
      <c r="C25" s="131"/>
      <c r="D25" s="131"/>
      <c r="E25" s="131"/>
      <c r="F25" s="131"/>
      <c r="G25" s="131"/>
      <c r="H25" s="131"/>
      <c r="I25" s="131"/>
      <c r="J25" s="131"/>
      <c r="K25" s="131"/>
      <c r="L25" s="131"/>
      <c r="M25" s="131"/>
      <c r="N25" s="131"/>
      <c r="O25" s="131"/>
      <c r="P25" s="131"/>
      <c r="Q25" s="131"/>
      <c r="R25" s="131"/>
      <c r="S25" s="131"/>
      <c r="T25" s="131"/>
      <c r="U25" s="42"/>
    </row>
    <row r="26" spans="1:22" x14ac:dyDescent="0.3">
      <c r="V26" s="41"/>
    </row>
  </sheetData>
  <mergeCells count="13">
    <mergeCell ref="A1:T1"/>
    <mergeCell ref="A2:T2"/>
    <mergeCell ref="A3:T3"/>
    <mergeCell ref="A4:T4"/>
    <mergeCell ref="A5:T5"/>
    <mergeCell ref="R6:T6"/>
    <mergeCell ref="A9:T9"/>
    <mergeCell ref="A17:T17"/>
    <mergeCell ref="A6:A7"/>
    <mergeCell ref="B6:D6"/>
    <mergeCell ref="F6:H6"/>
    <mergeCell ref="J6:L6"/>
    <mergeCell ref="N6:P6"/>
  </mergeCells>
  <conditionalFormatting sqref="U12:U15 B15 B16:U16 E18 I18 M18 Q18 U18 B19:U19 E20:E23 I20:I23 M20:M23 Q20:Q23 U20:U23">
    <cfRule type="cellIs" dxfId="8" priority="1" operator="equal">
      <formula>0</formula>
    </cfRule>
  </conditionalFormatting>
  <hyperlinks>
    <hyperlink ref="V2" location="Contenido!A1" display="Contenido" xr:uid="{880AEEDE-5481-4198-866D-667BDE71B0A4}"/>
  </hyperlinks>
  <printOptions horizontalCentered="1"/>
  <pageMargins left="0.39370078740157483" right="0.39370078740157483" top="0.39370078740157483" bottom="0.39370078740157483" header="0.31496062992125984" footer="0.31496062992125984"/>
  <pageSetup scale="97" orientation="landscape" horizontalDpi="300" verticalDpi="300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FB83CE-5852-4972-A3CC-03A79F419057}">
  <sheetPr>
    <tabColor rgb="FF182951"/>
    <pageSetUpPr fitToPage="1"/>
  </sheetPr>
  <dimension ref="A2:L49"/>
  <sheetViews>
    <sheetView showGridLines="0" zoomScaleNormal="100" zoomScaleSheetLayoutView="90" workbookViewId="0">
      <selection activeCell="L2" sqref="L2"/>
    </sheetView>
  </sheetViews>
  <sheetFormatPr baseColWidth="10" defaultColWidth="11.453125" defaultRowHeight="15" customHeight="1" x14ac:dyDescent="0.3"/>
  <cols>
    <col min="1" max="1" width="5.7265625" style="50" customWidth="1"/>
    <col min="2" max="10" width="11.453125" style="50"/>
    <col min="11" max="11" width="5.7265625" style="50" customWidth="1"/>
    <col min="12" max="16384" width="11.453125" style="50"/>
  </cols>
  <sheetData>
    <row r="2" spans="1:12" ht="15" customHeight="1" x14ac:dyDescent="0.3">
      <c r="B2" s="51"/>
      <c r="C2" s="51"/>
      <c r="D2" s="51"/>
      <c r="E2" s="51"/>
      <c r="F2" s="51"/>
      <c r="G2" s="51"/>
      <c r="H2" s="51"/>
      <c r="I2" s="51"/>
      <c r="J2" s="51"/>
      <c r="L2" s="311" t="s">
        <v>131</v>
      </c>
    </row>
    <row r="3" spans="1:12" ht="15" customHeight="1" x14ac:dyDescent="0.3">
      <c r="B3" s="51"/>
      <c r="C3" s="51"/>
      <c r="D3" s="51"/>
      <c r="E3" s="51"/>
      <c r="F3" s="51"/>
      <c r="G3" s="51"/>
      <c r="H3" s="51"/>
      <c r="I3" s="51"/>
      <c r="J3" s="51"/>
    </row>
    <row r="4" spans="1:12" ht="15" customHeight="1" x14ac:dyDescent="0.3">
      <c r="B4" s="51"/>
      <c r="C4" s="51"/>
      <c r="D4" s="51"/>
      <c r="E4" s="51"/>
      <c r="F4" s="51"/>
      <c r="G4" s="51"/>
      <c r="H4" s="51"/>
      <c r="I4" s="51"/>
      <c r="J4" s="51"/>
    </row>
    <row r="5" spans="1:12" ht="15" customHeight="1" x14ac:dyDescent="0.3">
      <c r="B5" s="51"/>
      <c r="C5" s="51"/>
      <c r="D5" s="51"/>
      <c r="E5" s="51"/>
      <c r="F5" s="51"/>
      <c r="G5" s="51"/>
      <c r="H5" s="51"/>
      <c r="I5" s="51"/>
      <c r="J5" s="51"/>
    </row>
    <row r="6" spans="1:12" ht="15" customHeight="1" x14ac:dyDescent="0.3">
      <c r="B6" s="51"/>
      <c r="C6" s="51"/>
      <c r="D6" s="51"/>
      <c r="E6" s="51"/>
      <c r="F6" s="51"/>
      <c r="G6" s="51"/>
      <c r="H6" s="51"/>
      <c r="I6" s="51"/>
      <c r="J6" s="51"/>
    </row>
    <row r="7" spans="1:12" ht="15" customHeight="1" x14ac:dyDescent="0.3">
      <c r="B7" s="51"/>
      <c r="C7" s="51"/>
      <c r="D7" s="51"/>
      <c r="E7" s="51"/>
      <c r="F7" s="51"/>
      <c r="G7" s="51"/>
      <c r="H7" s="51"/>
      <c r="I7" s="51"/>
      <c r="J7" s="51"/>
    </row>
    <row r="8" spans="1:12" ht="15" customHeight="1" x14ac:dyDescent="0.3">
      <c r="B8" s="51"/>
      <c r="C8" s="51"/>
      <c r="D8" s="51"/>
      <c r="E8" s="51"/>
      <c r="F8" s="51"/>
      <c r="G8" s="51"/>
      <c r="H8" s="51"/>
      <c r="I8" s="51"/>
      <c r="J8" s="51"/>
    </row>
    <row r="9" spans="1:12" ht="15" customHeight="1" x14ac:dyDescent="0.3">
      <c r="A9" s="81"/>
      <c r="B9" s="51"/>
      <c r="C9" s="51"/>
      <c r="D9" s="51"/>
      <c r="E9" s="51"/>
      <c r="F9" s="51"/>
      <c r="G9" s="51"/>
      <c r="H9" s="51"/>
      <c r="I9" s="51"/>
      <c r="J9" s="51"/>
    </row>
    <row r="10" spans="1:12" ht="15" customHeight="1" x14ac:dyDescent="0.3">
      <c r="A10" s="141"/>
      <c r="B10" s="315" t="s">
        <v>426</v>
      </c>
      <c r="C10" s="316"/>
      <c r="D10" s="316"/>
      <c r="E10" s="316"/>
      <c r="F10" s="316"/>
      <c r="G10" s="316"/>
      <c r="H10" s="316"/>
      <c r="I10" s="316"/>
      <c r="J10" s="317"/>
      <c r="K10" s="52"/>
    </row>
    <row r="11" spans="1:12" ht="15" customHeight="1" x14ac:dyDescent="0.3">
      <c r="A11" s="141"/>
      <c r="B11" s="318"/>
      <c r="C11" s="319"/>
      <c r="D11" s="319"/>
      <c r="E11" s="319"/>
      <c r="F11" s="319"/>
      <c r="G11" s="319"/>
      <c r="H11" s="319"/>
      <c r="I11" s="319"/>
      <c r="J11" s="320"/>
      <c r="K11" s="52"/>
    </row>
    <row r="12" spans="1:12" ht="15" customHeight="1" x14ac:dyDescent="0.3">
      <c r="A12" s="146"/>
      <c r="B12" s="318"/>
      <c r="C12" s="319"/>
      <c r="D12" s="319"/>
      <c r="E12" s="319"/>
      <c r="F12" s="319"/>
      <c r="G12" s="319"/>
      <c r="H12" s="319"/>
      <c r="I12" s="319"/>
      <c r="J12" s="320"/>
      <c r="K12" s="52"/>
    </row>
    <row r="13" spans="1:12" ht="15" customHeight="1" x14ac:dyDescent="0.3">
      <c r="A13" s="146"/>
      <c r="B13" s="318"/>
      <c r="C13" s="319"/>
      <c r="D13" s="319"/>
      <c r="E13" s="319"/>
      <c r="F13" s="319"/>
      <c r="G13" s="319"/>
      <c r="H13" s="319"/>
      <c r="I13" s="319"/>
      <c r="J13" s="320"/>
      <c r="K13" s="52"/>
    </row>
    <row r="14" spans="1:12" ht="15" customHeight="1" x14ac:dyDescent="0.3">
      <c r="A14" s="146"/>
      <c r="B14" s="318"/>
      <c r="C14" s="319"/>
      <c r="D14" s="319"/>
      <c r="E14" s="319"/>
      <c r="F14" s="319"/>
      <c r="G14" s="319"/>
      <c r="H14" s="319"/>
      <c r="I14" s="319"/>
      <c r="J14" s="320"/>
      <c r="K14" s="52"/>
    </row>
    <row r="15" spans="1:12" ht="15" customHeight="1" x14ac:dyDescent="0.3">
      <c r="A15" s="141"/>
      <c r="B15" s="318"/>
      <c r="C15" s="319"/>
      <c r="D15" s="319"/>
      <c r="E15" s="319"/>
      <c r="F15" s="319"/>
      <c r="G15" s="319"/>
      <c r="H15" s="319"/>
      <c r="I15" s="319"/>
      <c r="J15" s="320"/>
      <c r="K15" s="52"/>
    </row>
    <row r="16" spans="1:12" ht="15" customHeight="1" x14ac:dyDescent="0.3">
      <c r="A16" s="141"/>
      <c r="B16" s="318"/>
      <c r="C16" s="319"/>
      <c r="D16" s="319"/>
      <c r="E16" s="319"/>
      <c r="F16" s="319"/>
      <c r="G16" s="319"/>
      <c r="H16" s="319"/>
      <c r="I16" s="319"/>
      <c r="J16" s="320"/>
      <c r="K16" s="52"/>
    </row>
    <row r="17" spans="1:11" ht="15" customHeight="1" x14ac:dyDescent="0.3">
      <c r="A17" s="141"/>
      <c r="B17" s="318"/>
      <c r="C17" s="319"/>
      <c r="D17" s="319"/>
      <c r="E17" s="319"/>
      <c r="F17" s="319"/>
      <c r="G17" s="319"/>
      <c r="H17" s="319"/>
      <c r="I17" s="319"/>
      <c r="J17" s="320"/>
      <c r="K17" s="52"/>
    </row>
    <row r="18" spans="1:11" ht="15" customHeight="1" x14ac:dyDescent="0.3">
      <c r="A18" s="141"/>
      <c r="B18" s="318"/>
      <c r="C18" s="319"/>
      <c r="D18" s="319"/>
      <c r="E18" s="319"/>
      <c r="F18" s="319"/>
      <c r="G18" s="319"/>
      <c r="H18" s="319"/>
      <c r="I18" s="319"/>
      <c r="J18" s="320"/>
      <c r="K18" s="52"/>
    </row>
    <row r="19" spans="1:11" ht="15" customHeight="1" x14ac:dyDescent="0.3">
      <c r="A19" s="141"/>
      <c r="B19" s="318"/>
      <c r="C19" s="319"/>
      <c r="D19" s="319"/>
      <c r="E19" s="319"/>
      <c r="F19" s="319"/>
      <c r="G19" s="319"/>
      <c r="H19" s="319"/>
      <c r="I19" s="319"/>
      <c r="J19" s="320"/>
      <c r="K19" s="52"/>
    </row>
    <row r="20" spans="1:11" ht="15" customHeight="1" x14ac:dyDescent="0.3">
      <c r="A20" s="52"/>
      <c r="B20" s="318"/>
      <c r="C20" s="319"/>
      <c r="D20" s="319"/>
      <c r="E20" s="319"/>
      <c r="F20" s="319"/>
      <c r="G20" s="319"/>
      <c r="H20" s="319"/>
      <c r="I20" s="319"/>
      <c r="J20" s="320"/>
      <c r="K20" s="52"/>
    </row>
    <row r="21" spans="1:11" ht="15" customHeight="1" x14ac:dyDescent="0.3">
      <c r="A21" s="52"/>
      <c r="B21" s="318"/>
      <c r="C21" s="319"/>
      <c r="D21" s="319"/>
      <c r="E21" s="319"/>
      <c r="F21" s="319"/>
      <c r="G21" s="319"/>
      <c r="H21" s="319"/>
      <c r="I21" s="319"/>
      <c r="J21" s="320"/>
      <c r="K21" s="52"/>
    </row>
    <row r="22" spans="1:11" ht="15" customHeight="1" x14ac:dyDescent="0.3">
      <c r="A22" s="52"/>
      <c r="B22" s="318"/>
      <c r="C22" s="319"/>
      <c r="D22" s="319"/>
      <c r="E22" s="319"/>
      <c r="F22" s="319"/>
      <c r="G22" s="319"/>
      <c r="H22" s="319"/>
      <c r="I22" s="319"/>
      <c r="J22" s="320"/>
      <c r="K22" s="52"/>
    </row>
    <row r="23" spans="1:11" ht="15" customHeight="1" x14ac:dyDescent="0.3">
      <c r="A23" s="52"/>
      <c r="B23" s="318"/>
      <c r="C23" s="319"/>
      <c r="D23" s="319"/>
      <c r="E23" s="319"/>
      <c r="F23" s="319"/>
      <c r="G23" s="319"/>
      <c r="H23" s="319"/>
      <c r="I23" s="319"/>
      <c r="J23" s="320"/>
      <c r="K23" s="52"/>
    </row>
    <row r="24" spans="1:11" ht="15" customHeight="1" x14ac:dyDescent="0.3">
      <c r="A24" s="52"/>
      <c r="B24" s="318"/>
      <c r="C24" s="319"/>
      <c r="D24" s="319"/>
      <c r="E24" s="319"/>
      <c r="F24" s="319"/>
      <c r="G24" s="319"/>
      <c r="H24" s="319"/>
      <c r="I24" s="319"/>
      <c r="J24" s="320"/>
      <c r="K24" s="52"/>
    </row>
    <row r="25" spans="1:11" ht="15" customHeight="1" x14ac:dyDescent="0.3">
      <c r="B25" s="321"/>
      <c r="C25" s="322"/>
      <c r="D25" s="322"/>
      <c r="E25" s="322"/>
      <c r="F25" s="322"/>
      <c r="G25" s="322"/>
      <c r="H25" s="322"/>
      <c r="I25" s="322"/>
      <c r="J25" s="323"/>
    </row>
    <row r="26" spans="1:11" ht="15" customHeight="1" x14ac:dyDescent="0.3">
      <c r="B26" s="51"/>
      <c r="C26" s="51"/>
      <c r="D26" s="51"/>
      <c r="E26" s="51"/>
      <c r="F26" s="51"/>
      <c r="G26" s="51"/>
      <c r="H26" s="51"/>
      <c r="I26" s="51"/>
      <c r="J26" s="51"/>
    </row>
    <row r="27" spans="1:11" ht="15" customHeight="1" x14ac:dyDescent="0.3">
      <c r="B27" s="51"/>
      <c r="C27" s="51"/>
      <c r="D27" s="51"/>
      <c r="E27" s="51"/>
      <c r="F27" s="51"/>
      <c r="G27" s="51"/>
      <c r="H27" s="51"/>
      <c r="I27" s="51"/>
      <c r="J27" s="51"/>
    </row>
    <row r="28" spans="1:11" ht="15" customHeight="1" x14ac:dyDescent="0.3">
      <c r="B28" s="51"/>
      <c r="C28" s="51"/>
      <c r="D28" s="51"/>
      <c r="E28" s="51"/>
      <c r="F28" s="51"/>
      <c r="G28" s="51"/>
      <c r="H28" s="51"/>
      <c r="I28" s="51"/>
      <c r="J28" s="51"/>
    </row>
    <row r="29" spans="1:11" ht="15" customHeight="1" x14ac:dyDescent="0.3">
      <c r="B29" s="51"/>
      <c r="C29" s="51"/>
      <c r="D29" s="51"/>
      <c r="E29" s="51"/>
      <c r="F29" s="51"/>
      <c r="G29" s="51"/>
      <c r="H29" s="51"/>
      <c r="I29" s="51"/>
      <c r="J29" s="51"/>
    </row>
    <row r="30" spans="1:11" ht="15" customHeight="1" x14ac:dyDescent="0.3">
      <c r="B30" s="51"/>
      <c r="C30" s="51"/>
      <c r="D30" s="51"/>
      <c r="E30" s="51"/>
      <c r="F30" s="51"/>
      <c r="G30" s="51"/>
      <c r="H30" s="51"/>
      <c r="I30" s="51"/>
      <c r="J30" s="51"/>
    </row>
    <row r="31" spans="1:11" ht="15" customHeight="1" x14ac:dyDescent="0.3">
      <c r="B31" s="51"/>
      <c r="C31" s="51"/>
      <c r="D31" s="51"/>
      <c r="E31" s="51"/>
      <c r="F31" s="51"/>
      <c r="G31" s="51"/>
      <c r="H31" s="51"/>
      <c r="I31" s="51"/>
      <c r="J31" s="51"/>
    </row>
    <row r="32" spans="1:11" ht="15" customHeight="1" x14ac:dyDescent="0.3">
      <c r="B32" s="51"/>
      <c r="C32" s="51"/>
      <c r="D32" s="51"/>
      <c r="E32" s="51"/>
      <c r="F32" s="51"/>
      <c r="G32" s="51"/>
      <c r="H32" s="51"/>
      <c r="I32" s="51"/>
      <c r="J32" s="51"/>
    </row>
    <row r="33" spans="2:10" ht="15" customHeight="1" x14ac:dyDescent="0.3">
      <c r="B33" s="22"/>
      <c r="C33" s="22"/>
      <c r="D33" s="22"/>
      <c r="E33" s="22"/>
      <c r="F33" s="22"/>
      <c r="G33" s="22"/>
      <c r="H33" s="22"/>
      <c r="I33" s="22"/>
      <c r="J33" s="51"/>
    </row>
    <row r="34" spans="2:10" ht="15" customHeight="1" x14ac:dyDescent="0.3">
      <c r="B34" s="51"/>
      <c r="C34" s="51"/>
      <c r="D34" s="51"/>
      <c r="E34" s="51"/>
      <c r="F34" s="51"/>
      <c r="G34" s="51"/>
      <c r="H34" s="51"/>
      <c r="I34" s="51"/>
      <c r="J34" s="51"/>
    </row>
    <row r="35" spans="2:10" ht="15" customHeight="1" x14ac:dyDescent="0.3">
      <c r="B35" s="51"/>
      <c r="C35" s="51"/>
      <c r="D35" s="51"/>
      <c r="E35" s="51"/>
      <c r="F35" s="51"/>
      <c r="G35" s="51"/>
      <c r="H35" s="51"/>
      <c r="I35" s="51"/>
      <c r="J35" s="51"/>
    </row>
    <row r="36" spans="2:10" ht="15" customHeight="1" x14ac:dyDescent="0.3">
      <c r="B36" s="51"/>
      <c r="C36" s="51"/>
      <c r="D36" s="51"/>
      <c r="E36" s="51"/>
      <c r="F36" s="51"/>
      <c r="G36" s="51"/>
      <c r="H36" s="51"/>
      <c r="I36" s="51"/>
      <c r="J36" s="51"/>
    </row>
    <row r="37" spans="2:10" ht="15" customHeight="1" x14ac:dyDescent="0.3">
      <c r="B37" s="51"/>
      <c r="C37" s="51"/>
      <c r="D37" s="51"/>
      <c r="E37" s="51"/>
      <c r="F37" s="51"/>
      <c r="G37" s="51"/>
      <c r="H37" s="51"/>
      <c r="I37" s="51"/>
      <c r="J37" s="51"/>
    </row>
    <row r="38" spans="2:10" ht="15" customHeight="1" x14ac:dyDescent="0.3">
      <c r="B38" s="51"/>
      <c r="C38" s="51"/>
      <c r="D38" s="51"/>
      <c r="E38" s="51"/>
      <c r="F38" s="51"/>
      <c r="G38" s="51"/>
      <c r="H38" s="51"/>
      <c r="I38" s="51"/>
      <c r="J38" s="51"/>
    </row>
    <row r="39" spans="2:10" ht="15" customHeight="1" x14ac:dyDescent="0.3">
      <c r="B39" s="51"/>
      <c r="C39" s="51"/>
      <c r="D39" s="51"/>
      <c r="E39" s="51"/>
      <c r="F39" s="51"/>
      <c r="G39" s="51"/>
      <c r="H39" s="51"/>
      <c r="I39" s="51"/>
      <c r="J39" s="51"/>
    </row>
    <row r="40" spans="2:10" ht="15" customHeight="1" x14ac:dyDescent="0.3">
      <c r="B40" s="51"/>
      <c r="C40" s="51"/>
      <c r="D40" s="51"/>
      <c r="E40" s="51"/>
      <c r="F40" s="51"/>
      <c r="G40" s="51"/>
      <c r="H40" s="51"/>
      <c r="I40" s="51"/>
      <c r="J40" s="51"/>
    </row>
    <row r="41" spans="2:10" ht="15" customHeight="1" x14ac:dyDescent="0.3">
      <c r="B41" s="51"/>
      <c r="C41" s="51"/>
      <c r="D41" s="51"/>
      <c r="E41" s="51"/>
      <c r="F41" s="51"/>
      <c r="G41" s="51"/>
      <c r="H41" s="51"/>
      <c r="I41" s="51"/>
      <c r="J41" s="51"/>
    </row>
    <row r="42" spans="2:10" ht="15" customHeight="1" x14ac:dyDescent="0.3">
      <c r="B42" s="51"/>
      <c r="C42" s="51"/>
      <c r="D42" s="51"/>
      <c r="E42" s="51"/>
      <c r="F42" s="51"/>
      <c r="G42" s="51"/>
      <c r="H42" s="51"/>
      <c r="I42" s="51"/>
      <c r="J42" s="51"/>
    </row>
    <row r="43" spans="2:10" ht="15" customHeight="1" x14ac:dyDescent="0.3">
      <c r="B43" s="51"/>
      <c r="C43" s="51"/>
      <c r="D43" s="51"/>
      <c r="E43" s="51"/>
      <c r="F43" s="51"/>
      <c r="G43" s="51"/>
      <c r="H43" s="51"/>
      <c r="I43" s="51"/>
      <c r="J43" s="51"/>
    </row>
    <row r="44" spans="2:10" ht="15" customHeight="1" x14ac:dyDescent="0.3">
      <c r="B44" s="51"/>
      <c r="C44" s="51"/>
      <c r="D44" s="51"/>
      <c r="E44" s="51"/>
      <c r="F44" s="51"/>
      <c r="G44" s="51"/>
      <c r="H44" s="51"/>
      <c r="I44" s="51"/>
      <c r="J44" s="51"/>
    </row>
    <row r="45" spans="2:10" ht="15" customHeight="1" x14ac:dyDescent="0.3">
      <c r="B45" s="51"/>
      <c r="C45" s="51"/>
      <c r="D45" s="51"/>
      <c r="E45" s="51"/>
      <c r="F45" s="51"/>
      <c r="G45" s="51"/>
      <c r="H45" s="51"/>
      <c r="I45" s="51"/>
      <c r="J45" s="51"/>
    </row>
    <row r="46" spans="2:10" ht="15" customHeight="1" x14ac:dyDescent="0.3">
      <c r="B46" s="51"/>
      <c r="C46" s="51"/>
      <c r="D46" s="51"/>
      <c r="E46" s="51"/>
      <c r="F46" s="51"/>
      <c r="G46" s="51"/>
      <c r="H46" s="51"/>
      <c r="I46" s="51"/>
      <c r="J46" s="51"/>
    </row>
    <row r="47" spans="2:10" ht="15" customHeight="1" x14ac:dyDescent="0.3">
      <c r="B47" s="51"/>
      <c r="C47" s="51"/>
      <c r="D47" s="51"/>
      <c r="E47" s="51"/>
      <c r="F47" s="51"/>
      <c r="G47" s="51"/>
      <c r="H47" s="51"/>
      <c r="I47" s="51"/>
      <c r="J47" s="51"/>
    </row>
    <row r="48" spans="2:10" ht="15" customHeight="1" x14ac:dyDescent="0.3">
      <c r="B48" s="51"/>
      <c r="C48" s="51"/>
      <c r="D48" s="51"/>
      <c r="E48" s="51"/>
      <c r="F48" s="51"/>
      <c r="G48" s="51"/>
      <c r="H48" s="51"/>
      <c r="I48" s="51"/>
      <c r="J48" s="51"/>
    </row>
    <row r="49" spans="2:10" ht="15" customHeight="1" x14ac:dyDescent="0.3">
      <c r="B49" s="51"/>
      <c r="C49" s="51"/>
      <c r="D49" s="51"/>
      <c r="E49" s="51"/>
      <c r="F49" s="51"/>
      <c r="G49" s="51"/>
      <c r="H49" s="51"/>
      <c r="I49" s="51"/>
      <c r="J49" s="51"/>
    </row>
  </sheetData>
  <mergeCells count="1">
    <mergeCell ref="B10:J25"/>
  </mergeCells>
  <hyperlinks>
    <hyperlink ref="L2" location="Contenido!A1" display="Contenido" xr:uid="{5D0A91B0-0F5B-4369-A3C8-0B9B3ED44B5A}"/>
  </hyperlinks>
  <printOptions horizontalCentered="1"/>
  <pageMargins left="0.39370078740157483" right="0.39370078740157483" top="0.39370078740157483" bottom="0.39370078740157483" header="0.31496062992125984" footer="0.31496062992125984"/>
  <pageSetup orientation="landscape" horizontalDpi="300" verticalDpi="300" r:id="rId1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63C63E-7233-469A-B832-951DA1079DB6}">
  <sheetPr>
    <pageSetUpPr fitToPage="1"/>
  </sheetPr>
  <dimension ref="A1:S47"/>
  <sheetViews>
    <sheetView showGridLines="0" zoomScale="90" zoomScaleNormal="90" zoomScaleSheetLayoutView="90" workbookViewId="0">
      <selection activeCell="R2" sqref="R2"/>
    </sheetView>
  </sheetViews>
  <sheetFormatPr baseColWidth="10" defaultColWidth="23.453125" defaultRowHeight="15" customHeight="1" x14ac:dyDescent="0.3"/>
  <cols>
    <col min="1" max="1" width="19" style="49" customWidth="1"/>
    <col min="2" max="4" width="7.453125" style="43" customWidth="1"/>
    <col min="5" max="5" width="1.7265625" style="43" customWidth="1"/>
    <col min="6" max="8" width="7.453125" style="43" customWidth="1"/>
    <col min="9" max="9" width="1.7265625" style="43" customWidth="1"/>
    <col min="10" max="12" width="7.453125" style="43" customWidth="1"/>
    <col min="13" max="13" width="1.7265625" style="43" customWidth="1"/>
    <col min="14" max="16" width="7.453125" style="43" customWidth="1"/>
    <col min="17" max="17" width="5.7265625" style="43" customWidth="1"/>
    <col min="18" max="18" width="11.453125" style="38" customWidth="1"/>
    <col min="19" max="55" width="10.7265625" style="30" customWidth="1"/>
    <col min="56" max="16384" width="23.453125" style="30"/>
  </cols>
  <sheetData>
    <row r="1" spans="1:18" ht="15.75" customHeight="1" x14ac:dyDescent="0.3">
      <c r="A1" s="325" t="s">
        <v>427</v>
      </c>
      <c r="B1" s="325"/>
      <c r="C1" s="325"/>
      <c r="D1" s="325"/>
      <c r="E1" s="325"/>
      <c r="F1" s="325"/>
      <c r="G1" s="325"/>
      <c r="H1" s="325"/>
      <c r="I1" s="325"/>
      <c r="J1" s="325"/>
      <c r="K1" s="325"/>
      <c r="L1" s="325"/>
      <c r="M1" s="325"/>
      <c r="N1" s="325"/>
      <c r="O1" s="325"/>
      <c r="P1" s="325"/>
      <c r="Q1" s="209"/>
    </row>
    <row r="2" spans="1:18" ht="15.75" customHeight="1" x14ac:dyDescent="0.3">
      <c r="A2" s="350" t="s">
        <v>203</v>
      </c>
      <c r="B2" s="350"/>
      <c r="C2" s="350"/>
      <c r="D2" s="350"/>
      <c r="E2" s="350"/>
      <c r="F2" s="350"/>
      <c r="G2" s="350"/>
      <c r="H2" s="350"/>
      <c r="I2" s="350"/>
      <c r="J2" s="350"/>
      <c r="K2" s="350"/>
      <c r="L2" s="350"/>
      <c r="M2" s="350"/>
      <c r="N2" s="350"/>
      <c r="O2" s="350"/>
      <c r="P2" s="350"/>
      <c r="Q2" s="219"/>
      <c r="R2" s="311" t="s">
        <v>131</v>
      </c>
    </row>
    <row r="3" spans="1:18" ht="15.75" customHeight="1" x14ac:dyDescent="0.3">
      <c r="A3" s="350" t="s">
        <v>414</v>
      </c>
      <c r="B3" s="350"/>
      <c r="C3" s="350"/>
      <c r="D3" s="350"/>
      <c r="E3" s="350"/>
      <c r="F3" s="350"/>
      <c r="G3" s="350"/>
      <c r="H3" s="350"/>
      <c r="I3" s="350"/>
      <c r="J3" s="350"/>
      <c r="K3" s="350"/>
      <c r="L3" s="350"/>
      <c r="M3" s="350"/>
      <c r="N3" s="350"/>
      <c r="O3" s="350"/>
      <c r="P3" s="350"/>
      <c r="Q3" s="209"/>
    </row>
    <row r="4" spans="1:18" ht="15.75" customHeight="1" x14ac:dyDescent="0.3">
      <c r="A4" s="350" t="s">
        <v>191</v>
      </c>
      <c r="B4" s="350"/>
      <c r="C4" s="350"/>
      <c r="D4" s="350"/>
      <c r="E4" s="350"/>
      <c r="F4" s="350"/>
      <c r="G4" s="350"/>
      <c r="H4" s="350"/>
      <c r="I4" s="350"/>
      <c r="J4" s="350"/>
      <c r="K4" s="350"/>
      <c r="L4" s="350"/>
      <c r="M4" s="350"/>
      <c r="N4" s="350"/>
      <c r="O4" s="350"/>
      <c r="P4" s="350"/>
      <c r="Q4" s="209"/>
    </row>
    <row r="5" spans="1:18" ht="15.75" customHeight="1" x14ac:dyDescent="0.3">
      <c r="A5" s="350" t="s">
        <v>289</v>
      </c>
      <c r="B5" s="350"/>
      <c r="C5" s="350"/>
      <c r="D5" s="350"/>
      <c r="E5" s="350"/>
      <c r="F5" s="350"/>
      <c r="G5" s="350"/>
      <c r="H5" s="350"/>
      <c r="I5" s="350"/>
      <c r="J5" s="350"/>
      <c r="K5" s="350"/>
      <c r="L5" s="350"/>
      <c r="M5" s="350"/>
      <c r="N5" s="350"/>
      <c r="O5" s="350"/>
      <c r="P5" s="350"/>
      <c r="Q5" s="209"/>
    </row>
    <row r="6" spans="1:18" ht="21" customHeight="1" x14ac:dyDescent="0.3">
      <c r="A6" s="331" t="s">
        <v>319</v>
      </c>
      <c r="B6" s="333" t="s">
        <v>158</v>
      </c>
      <c r="C6" s="333"/>
      <c r="D6" s="333"/>
      <c r="E6" s="213"/>
      <c r="F6" s="333" t="s">
        <v>415</v>
      </c>
      <c r="G6" s="333"/>
      <c r="H6" s="333"/>
      <c r="I6" s="213"/>
      <c r="J6" s="333" t="s">
        <v>416</v>
      </c>
      <c r="K6" s="333"/>
      <c r="L6" s="333"/>
      <c r="M6" s="213"/>
      <c r="N6" s="333" t="s">
        <v>417</v>
      </c>
      <c r="O6" s="333"/>
      <c r="P6" s="333"/>
      <c r="Q6" s="205"/>
    </row>
    <row r="7" spans="1:18" ht="21" customHeight="1" x14ac:dyDescent="0.3">
      <c r="A7" s="332"/>
      <c r="B7" s="244" t="s">
        <v>158</v>
      </c>
      <c r="C7" s="244" t="s">
        <v>297</v>
      </c>
      <c r="D7" s="244" t="s">
        <v>298</v>
      </c>
      <c r="E7" s="246"/>
      <c r="F7" s="244" t="s">
        <v>158</v>
      </c>
      <c r="G7" s="244" t="s">
        <v>297</v>
      </c>
      <c r="H7" s="244" t="s">
        <v>298</v>
      </c>
      <c r="I7" s="246"/>
      <c r="J7" s="244" t="s">
        <v>158</v>
      </c>
      <c r="K7" s="244" t="s">
        <v>297</v>
      </c>
      <c r="L7" s="244" t="s">
        <v>298</v>
      </c>
      <c r="M7" s="246"/>
      <c r="N7" s="244" t="s">
        <v>158</v>
      </c>
      <c r="O7" s="244" t="s">
        <v>297</v>
      </c>
      <c r="P7" s="244" t="s">
        <v>298</v>
      </c>
      <c r="Q7" s="205"/>
      <c r="R7" s="30"/>
    </row>
    <row r="8" spans="1:18" ht="15" customHeight="1" x14ac:dyDescent="0.3">
      <c r="A8" s="47"/>
      <c r="B8" s="53"/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231"/>
      <c r="R8" s="30"/>
    </row>
    <row r="9" spans="1:18" ht="15" customHeight="1" x14ac:dyDescent="0.3">
      <c r="A9" s="349" t="s">
        <v>139</v>
      </c>
      <c r="B9" s="349"/>
      <c r="C9" s="349"/>
      <c r="D9" s="349"/>
      <c r="E9" s="349"/>
      <c r="F9" s="349"/>
      <c r="G9" s="349"/>
      <c r="H9" s="349"/>
      <c r="I9" s="349"/>
      <c r="J9" s="349"/>
      <c r="K9" s="349"/>
      <c r="L9" s="349"/>
      <c r="M9" s="349"/>
      <c r="N9" s="349"/>
      <c r="O9" s="349"/>
      <c r="P9" s="349"/>
      <c r="Q9" s="210"/>
    </row>
    <row r="10" spans="1:18" ht="15" customHeight="1" x14ac:dyDescent="0.3">
      <c r="A10" s="96" t="s">
        <v>158</v>
      </c>
      <c r="B10" s="248">
        <v>113</v>
      </c>
      <c r="C10" s="248">
        <v>75</v>
      </c>
      <c r="D10" s="248">
        <v>38</v>
      </c>
      <c r="E10" s="248"/>
      <c r="F10" s="248">
        <v>13</v>
      </c>
      <c r="G10" s="248">
        <v>8</v>
      </c>
      <c r="H10" s="248">
        <v>5</v>
      </c>
      <c r="I10" s="248"/>
      <c r="J10" s="248">
        <v>41</v>
      </c>
      <c r="K10" s="248">
        <v>30</v>
      </c>
      <c r="L10" s="248">
        <v>11</v>
      </c>
      <c r="M10" s="248"/>
      <c r="N10" s="248">
        <v>59</v>
      </c>
      <c r="O10" s="248">
        <v>37</v>
      </c>
      <c r="P10" s="248">
        <v>22</v>
      </c>
      <c r="Q10" s="232"/>
    </row>
    <row r="11" spans="1:18" ht="15" customHeight="1" x14ac:dyDescent="0.3">
      <c r="A11" s="96"/>
      <c r="B11" s="248"/>
      <c r="C11" s="248"/>
      <c r="D11" s="248"/>
      <c r="E11" s="248"/>
      <c r="F11" s="248"/>
      <c r="G11" s="248"/>
      <c r="H11" s="248"/>
      <c r="I11" s="248"/>
      <c r="J11" s="248"/>
      <c r="K11" s="248"/>
      <c r="L11" s="248"/>
      <c r="M11" s="248"/>
      <c r="N11" s="248"/>
      <c r="O11" s="248"/>
      <c r="P11" s="248"/>
      <c r="Q11" s="232"/>
    </row>
    <row r="12" spans="1:18" ht="15" customHeight="1" x14ac:dyDescent="0.3">
      <c r="A12" s="169" t="s">
        <v>220</v>
      </c>
      <c r="B12" s="249">
        <v>45</v>
      </c>
      <c r="C12" s="249">
        <v>28</v>
      </c>
      <c r="D12" s="249">
        <v>17</v>
      </c>
      <c r="E12" s="249"/>
      <c r="F12" s="249">
        <v>7</v>
      </c>
      <c r="G12" s="249">
        <v>5</v>
      </c>
      <c r="H12" s="249">
        <v>2</v>
      </c>
      <c r="I12" s="249"/>
      <c r="J12" s="249">
        <v>17</v>
      </c>
      <c r="K12" s="249">
        <v>12</v>
      </c>
      <c r="L12" s="249">
        <v>5</v>
      </c>
      <c r="M12" s="249"/>
      <c r="N12" s="249">
        <v>21</v>
      </c>
      <c r="O12" s="249">
        <v>11</v>
      </c>
      <c r="P12" s="249">
        <v>10</v>
      </c>
      <c r="Q12" s="233"/>
    </row>
    <row r="13" spans="1:18" ht="15" customHeight="1" x14ac:dyDescent="0.3">
      <c r="A13" s="169" t="s">
        <v>221</v>
      </c>
      <c r="B13" s="249">
        <v>20</v>
      </c>
      <c r="C13" s="249">
        <v>13</v>
      </c>
      <c r="D13" s="249">
        <v>7</v>
      </c>
      <c r="E13" s="249"/>
      <c r="F13" s="249">
        <v>3</v>
      </c>
      <c r="G13" s="249">
        <v>1</v>
      </c>
      <c r="H13" s="249">
        <v>2</v>
      </c>
      <c r="I13" s="249"/>
      <c r="J13" s="249">
        <v>13</v>
      </c>
      <c r="K13" s="249">
        <v>10</v>
      </c>
      <c r="L13" s="249">
        <v>3</v>
      </c>
      <c r="M13" s="249"/>
      <c r="N13" s="249">
        <v>4</v>
      </c>
      <c r="O13" s="249">
        <v>2</v>
      </c>
      <c r="P13" s="249">
        <v>2</v>
      </c>
      <c r="Q13" s="233"/>
    </row>
    <row r="14" spans="1:18" ht="15" customHeight="1" x14ac:dyDescent="0.3">
      <c r="A14" s="169" t="s">
        <v>222</v>
      </c>
      <c r="B14" s="249">
        <v>16</v>
      </c>
      <c r="C14" s="249">
        <v>11</v>
      </c>
      <c r="D14" s="249">
        <v>5</v>
      </c>
      <c r="E14" s="249"/>
      <c r="F14" s="249">
        <v>0</v>
      </c>
      <c r="G14" s="249">
        <v>0</v>
      </c>
      <c r="H14" s="249">
        <v>0</v>
      </c>
      <c r="I14" s="249"/>
      <c r="J14" s="249">
        <v>0</v>
      </c>
      <c r="K14" s="249">
        <v>0</v>
      </c>
      <c r="L14" s="249">
        <v>0</v>
      </c>
      <c r="M14" s="249"/>
      <c r="N14" s="249">
        <v>16</v>
      </c>
      <c r="O14" s="249">
        <v>11</v>
      </c>
      <c r="P14" s="249">
        <v>5</v>
      </c>
      <c r="Q14" s="233"/>
    </row>
    <row r="15" spans="1:18" ht="15" customHeight="1" x14ac:dyDescent="0.3">
      <c r="A15" s="169" t="s">
        <v>223</v>
      </c>
      <c r="B15" s="249">
        <v>4</v>
      </c>
      <c r="C15" s="249">
        <v>2</v>
      </c>
      <c r="D15" s="249">
        <v>2</v>
      </c>
      <c r="E15" s="249"/>
      <c r="F15" s="249">
        <v>0</v>
      </c>
      <c r="G15" s="249">
        <v>0</v>
      </c>
      <c r="H15" s="249">
        <v>0</v>
      </c>
      <c r="I15" s="249"/>
      <c r="J15" s="249">
        <v>0</v>
      </c>
      <c r="K15" s="249">
        <v>0</v>
      </c>
      <c r="L15" s="249">
        <v>0</v>
      </c>
      <c r="M15" s="249"/>
      <c r="N15" s="249">
        <v>4</v>
      </c>
      <c r="O15" s="249">
        <v>2</v>
      </c>
      <c r="P15" s="249">
        <v>2</v>
      </c>
      <c r="Q15" s="231"/>
    </row>
    <row r="16" spans="1:18" ht="15" customHeight="1" x14ac:dyDescent="0.3">
      <c r="A16" s="169" t="s">
        <v>227</v>
      </c>
      <c r="B16" s="249">
        <v>2</v>
      </c>
      <c r="C16" s="249">
        <v>2</v>
      </c>
      <c r="D16" s="249">
        <v>0</v>
      </c>
      <c r="E16" s="249"/>
      <c r="F16" s="249">
        <v>0</v>
      </c>
      <c r="G16" s="249">
        <v>0</v>
      </c>
      <c r="H16" s="249">
        <v>0</v>
      </c>
      <c r="I16" s="249"/>
      <c r="J16" s="249">
        <v>0</v>
      </c>
      <c r="K16" s="249">
        <v>0</v>
      </c>
      <c r="L16" s="249">
        <v>0</v>
      </c>
      <c r="M16" s="249"/>
      <c r="N16" s="249">
        <v>2</v>
      </c>
      <c r="O16" s="249">
        <v>2</v>
      </c>
      <c r="P16" s="249">
        <v>0</v>
      </c>
      <c r="Q16" s="210"/>
    </row>
    <row r="17" spans="1:18" ht="15" customHeight="1" x14ac:dyDescent="0.3">
      <c r="A17" s="169" t="s">
        <v>229</v>
      </c>
      <c r="B17" s="249">
        <v>12</v>
      </c>
      <c r="C17" s="249">
        <v>11</v>
      </c>
      <c r="D17" s="249">
        <v>1</v>
      </c>
      <c r="E17" s="249"/>
      <c r="F17" s="249">
        <v>3</v>
      </c>
      <c r="G17" s="249">
        <v>2</v>
      </c>
      <c r="H17" s="249">
        <v>1</v>
      </c>
      <c r="I17" s="249"/>
      <c r="J17" s="249">
        <v>4</v>
      </c>
      <c r="K17" s="249">
        <v>4</v>
      </c>
      <c r="L17" s="249">
        <v>0</v>
      </c>
      <c r="M17" s="249"/>
      <c r="N17" s="249">
        <v>5</v>
      </c>
      <c r="O17" s="249">
        <v>5</v>
      </c>
      <c r="P17" s="249">
        <v>0</v>
      </c>
      <c r="Q17" s="234"/>
    </row>
    <row r="18" spans="1:18" ht="15" customHeight="1" x14ac:dyDescent="0.3">
      <c r="A18" s="169" t="s">
        <v>233</v>
      </c>
      <c r="B18" s="249">
        <v>5</v>
      </c>
      <c r="C18" s="249">
        <v>2</v>
      </c>
      <c r="D18" s="249">
        <v>3</v>
      </c>
      <c r="E18" s="249"/>
      <c r="F18" s="249">
        <v>0</v>
      </c>
      <c r="G18" s="249">
        <v>0</v>
      </c>
      <c r="H18" s="249">
        <v>0</v>
      </c>
      <c r="I18" s="249"/>
      <c r="J18" s="249">
        <v>0</v>
      </c>
      <c r="K18" s="249">
        <v>0</v>
      </c>
      <c r="L18" s="249">
        <v>0</v>
      </c>
      <c r="M18" s="249"/>
      <c r="N18" s="249">
        <v>5</v>
      </c>
      <c r="O18" s="249">
        <v>2</v>
      </c>
      <c r="P18" s="249">
        <v>3</v>
      </c>
      <c r="Q18" s="234"/>
    </row>
    <row r="19" spans="1:18" ht="15" customHeight="1" x14ac:dyDescent="0.3">
      <c r="A19" s="169" t="s">
        <v>235</v>
      </c>
      <c r="B19" s="249">
        <v>7</v>
      </c>
      <c r="C19" s="249">
        <v>4</v>
      </c>
      <c r="D19" s="249">
        <v>3</v>
      </c>
      <c r="E19" s="249"/>
      <c r="F19" s="249">
        <v>0</v>
      </c>
      <c r="G19" s="249">
        <v>0</v>
      </c>
      <c r="H19" s="249">
        <v>0</v>
      </c>
      <c r="I19" s="249"/>
      <c r="J19" s="249">
        <v>5</v>
      </c>
      <c r="K19" s="249">
        <v>2</v>
      </c>
      <c r="L19" s="249">
        <v>3</v>
      </c>
      <c r="M19" s="249"/>
      <c r="N19" s="249">
        <v>2</v>
      </c>
      <c r="O19" s="249">
        <v>2</v>
      </c>
      <c r="P19" s="249">
        <v>0</v>
      </c>
      <c r="Q19" s="235"/>
    </row>
    <row r="20" spans="1:18" ht="15" customHeight="1" x14ac:dyDescent="0.3">
      <c r="A20" s="169" t="s">
        <v>239</v>
      </c>
      <c r="B20" s="249">
        <v>2</v>
      </c>
      <c r="C20" s="249">
        <v>2</v>
      </c>
      <c r="D20" s="249">
        <v>0</v>
      </c>
      <c r="E20" s="249"/>
      <c r="F20" s="249">
        <v>0</v>
      </c>
      <c r="G20" s="249">
        <v>0</v>
      </c>
      <c r="H20" s="249">
        <v>0</v>
      </c>
      <c r="I20" s="249"/>
      <c r="J20" s="249">
        <v>2</v>
      </c>
      <c r="K20" s="249">
        <v>2</v>
      </c>
      <c r="L20" s="249">
        <v>0</v>
      </c>
      <c r="M20" s="249"/>
      <c r="N20" s="249">
        <v>0</v>
      </c>
      <c r="O20" s="249">
        <v>0</v>
      </c>
      <c r="P20" s="249">
        <v>0</v>
      </c>
      <c r="Q20" s="235"/>
    </row>
    <row r="21" spans="1:18" ht="15" customHeight="1" x14ac:dyDescent="0.3">
      <c r="A21" s="169" t="s">
        <v>241</v>
      </c>
      <c r="B21" s="249">
        <v>0</v>
      </c>
      <c r="C21" s="249">
        <v>0</v>
      </c>
      <c r="D21" s="249">
        <v>0</v>
      </c>
      <c r="E21" s="249"/>
      <c r="F21" s="249">
        <v>0</v>
      </c>
      <c r="G21" s="249">
        <v>0</v>
      </c>
      <c r="H21" s="249">
        <v>0</v>
      </c>
      <c r="I21" s="249"/>
      <c r="J21" s="249">
        <v>0</v>
      </c>
      <c r="K21" s="249">
        <v>0</v>
      </c>
      <c r="L21" s="249">
        <v>0</v>
      </c>
      <c r="M21" s="249"/>
      <c r="N21" s="249">
        <v>0</v>
      </c>
      <c r="O21" s="249">
        <v>0</v>
      </c>
      <c r="P21" s="249">
        <v>0</v>
      </c>
      <c r="Q21" s="235"/>
    </row>
    <row r="22" spans="1:18" ht="15" customHeight="1" x14ac:dyDescent="0.3">
      <c r="A22" s="130"/>
      <c r="B22" s="131"/>
      <c r="C22" s="131"/>
      <c r="D22" s="131"/>
      <c r="E22" s="131"/>
      <c r="F22" s="131"/>
      <c r="G22" s="131"/>
      <c r="H22" s="131"/>
      <c r="I22" s="131"/>
      <c r="J22" s="131"/>
      <c r="K22" s="131"/>
      <c r="L22" s="131"/>
      <c r="M22" s="131"/>
      <c r="N22" s="131"/>
      <c r="O22" s="131"/>
      <c r="P22" s="131"/>
    </row>
    <row r="23" spans="1:18" ht="15" customHeight="1" x14ac:dyDescent="0.3">
      <c r="A23" s="349" t="s">
        <v>150</v>
      </c>
      <c r="B23" s="349"/>
      <c r="C23" s="349"/>
      <c r="D23" s="349"/>
      <c r="E23" s="349"/>
      <c r="F23" s="349"/>
      <c r="G23" s="349"/>
      <c r="H23" s="349"/>
      <c r="I23" s="349"/>
      <c r="J23" s="349"/>
      <c r="K23" s="349"/>
      <c r="L23" s="349"/>
      <c r="M23" s="349"/>
      <c r="N23" s="349"/>
      <c r="O23" s="349"/>
      <c r="P23" s="349"/>
      <c r="Q23" s="54"/>
    </row>
    <row r="24" spans="1:18" ht="15" customHeight="1" x14ac:dyDescent="0.3">
      <c r="A24" s="130" t="s">
        <v>158</v>
      </c>
      <c r="B24" s="251">
        <v>15.672676837725383</v>
      </c>
      <c r="C24" s="251">
        <v>17.045454545454543</v>
      </c>
      <c r="D24" s="251">
        <v>13.523131672597867</v>
      </c>
      <c r="E24" s="251"/>
      <c r="F24" s="251">
        <v>17.333333333333336</v>
      </c>
      <c r="G24" s="251">
        <v>18.604651162790699</v>
      </c>
      <c r="H24" s="251">
        <v>15.625</v>
      </c>
      <c r="I24" s="251"/>
      <c r="J24" s="251">
        <v>13.898305084745763</v>
      </c>
      <c r="K24" s="251">
        <v>16.393442622950818</v>
      </c>
      <c r="L24" s="251">
        <v>9.8214285714285712</v>
      </c>
      <c r="M24" s="251"/>
      <c r="N24" s="251">
        <v>16.809116809116809</v>
      </c>
      <c r="O24" s="251">
        <v>17.289719626168225</v>
      </c>
      <c r="P24" s="251">
        <v>16.058394160583941</v>
      </c>
      <c r="Q24" s="54"/>
    </row>
    <row r="25" spans="1:18" ht="15" customHeight="1" x14ac:dyDescent="0.3">
      <c r="A25" s="130"/>
      <c r="B25" s="251"/>
      <c r="C25" s="251"/>
      <c r="D25" s="251"/>
      <c r="E25" s="251"/>
      <c r="F25" s="251"/>
      <c r="G25" s="251"/>
      <c r="H25" s="251"/>
      <c r="I25" s="251"/>
      <c r="J25" s="251"/>
      <c r="K25" s="251"/>
      <c r="L25" s="251"/>
      <c r="M25" s="251"/>
      <c r="N25" s="251"/>
      <c r="O25" s="251"/>
      <c r="P25" s="251"/>
      <c r="Q25" s="54"/>
    </row>
    <row r="26" spans="1:18" ht="15" customHeight="1" x14ac:dyDescent="0.3">
      <c r="A26" s="169" t="s">
        <v>220</v>
      </c>
      <c r="B26" s="247">
        <v>20.27027027027027</v>
      </c>
      <c r="C26" s="247">
        <v>18.918918918918919</v>
      </c>
      <c r="D26" s="247">
        <v>22.972972972972975</v>
      </c>
      <c r="E26" s="247"/>
      <c r="F26" s="247">
        <v>31.818181818181817</v>
      </c>
      <c r="G26" s="247">
        <v>33.333333333333329</v>
      </c>
      <c r="H26" s="247">
        <v>28.571428571428569</v>
      </c>
      <c r="I26" s="247"/>
      <c r="J26" s="247">
        <v>16.666666666666664</v>
      </c>
      <c r="K26" s="247">
        <v>16.43835616438356</v>
      </c>
      <c r="L26" s="247">
        <v>17.241379310344829</v>
      </c>
      <c r="M26" s="247"/>
      <c r="N26" s="247">
        <v>21.428571428571427</v>
      </c>
      <c r="O26" s="247">
        <v>18.333333333333332</v>
      </c>
      <c r="P26" s="247">
        <v>26.315789473684209</v>
      </c>
      <c r="Q26" s="48"/>
    </row>
    <row r="27" spans="1:18" ht="15" customHeight="1" x14ac:dyDescent="0.3">
      <c r="A27" s="169" t="s">
        <v>221</v>
      </c>
      <c r="B27" s="247">
        <v>19.417475728155338</v>
      </c>
      <c r="C27" s="247">
        <v>23.214285714285715</v>
      </c>
      <c r="D27" s="247">
        <v>14.893617021276595</v>
      </c>
      <c r="E27" s="247"/>
      <c r="F27" s="247">
        <v>60</v>
      </c>
      <c r="G27" s="247">
        <v>100</v>
      </c>
      <c r="H27" s="247">
        <v>50</v>
      </c>
      <c r="I27" s="247"/>
      <c r="J27" s="247">
        <v>29.545454545454547</v>
      </c>
      <c r="K27" s="247">
        <v>47.619047619047613</v>
      </c>
      <c r="L27" s="247">
        <v>13.043478260869565</v>
      </c>
      <c r="M27" s="247"/>
      <c r="N27" s="247">
        <v>7.4074074074074066</v>
      </c>
      <c r="O27" s="247">
        <v>5.8823529411764701</v>
      </c>
      <c r="P27" s="247">
        <v>10</v>
      </c>
      <c r="Q27" s="42"/>
    </row>
    <row r="28" spans="1:18" ht="15" customHeight="1" x14ac:dyDescent="0.3">
      <c r="A28" s="169" t="s">
        <v>222</v>
      </c>
      <c r="B28" s="247">
        <v>11.267605633802818</v>
      </c>
      <c r="C28" s="247">
        <v>13.580246913580247</v>
      </c>
      <c r="D28" s="247">
        <v>8.1967213114754092</v>
      </c>
      <c r="E28" s="247"/>
      <c r="F28" s="247">
        <v>0</v>
      </c>
      <c r="G28" s="247">
        <v>0</v>
      </c>
      <c r="H28" s="247">
        <v>0</v>
      </c>
      <c r="I28" s="247"/>
      <c r="J28" s="247">
        <v>0</v>
      </c>
      <c r="K28" s="247">
        <v>0</v>
      </c>
      <c r="L28" s="247">
        <v>0</v>
      </c>
      <c r="M28" s="247"/>
      <c r="N28" s="247">
        <v>20.253164556962027</v>
      </c>
      <c r="O28" s="247">
        <v>24.444444444444443</v>
      </c>
      <c r="P28" s="247">
        <v>14.705882352941178</v>
      </c>
      <c r="Q28" s="42"/>
    </row>
    <row r="29" spans="1:18" ht="15" customHeight="1" x14ac:dyDescent="0.3">
      <c r="A29" s="169" t="s">
        <v>223</v>
      </c>
      <c r="B29" s="247">
        <v>6.557377049180328</v>
      </c>
      <c r="C29" s="247">
        <v>5.1282051282051277</v>
      </c>
      <c r="D29" s="247">
        <v>9.0909090909090917</v>
      </c>
      <c r="E29" s="247"/>
      <c r="F29" s="247">
        <v>0</v>
      </c>
      <c r="G29" s="247">
        <v>0</v>
      </c>
      <c r="H29" s="247">
        <v>0</v>
      </c>
      <c r="I29" s="247"/>
      <c r="J29" s="247">
        <v>0</v>
      </c>
      <c r="K29" s="247">
        <v>0</v>
      </c>
      <c r="L29" s="247">
        <v>0</v>
      </c>
      <c r="M29" s="247"/>
      <c r="N29" s="247">
        <v>8.695652173913043</v>
      </c>
      <c r="O29" s="247">
        <v>6.666666666666667</v>
      </c>
      <c r="P29" s="247">
        <v>12.5</v>
      </c>
      <c r="Q29" s="42"/>
      <c r="R29" s="41"/>
    </row>
    <row r="30" spans="1:18" ht="15" customHeight="1" x14ac:dyDescent="0.3">
      <c r="A30" s="169" t="s">
        <v>227</v>
      </c>
      <c r="B30" s="247">
        <v>4</v>
      </c>
      <c r="C30" s="247">
        <v>6.25</v>
      </c>
      <c r="D30" s="247">
        <v>0</v>
      </c>
      <c r="E30" s="247"/>
      <c r="F30" s="247">
        <v>0</v>
      </c>
      <c r="G30" s="247">
        <v>0</v>
      </c>
      <c r="H30" s="247">
        <v>0</v>
      </c>
      <c r="I30" s="247"/>
      <c r="J30" s="247">
        <v>0</v>
      </c>
      <c r="K30" s="247">
        <v>0</v>
      </c>
      <c r="L30" s="247">
        <v>0</v>
      </c>
      <c r="M30" s="247"/>
      <c r="N30" s="247">
        <v>20</v>
      </c>
      <c r="O30" s="247">
        <v>28.571428571428569</v>
      </c>
      <c r="P30" s="247">
        <v>0</v>
      </c>
    </row>
    <row r="31" spans="1:18" ht="15" customHeight="1" x14ac:dyDescent="0.3">
      <c r="A31" s="169" t="s">
        <v>229</v>
      </c>
      <c r="B31" s="247">
        <v>41.379310344827587</v>
      </c>
      <c r="C31" s="247">
        <v>55.000000000000007</v>
      </c>
      <c r="D31" s="247">
        <v>11.111111111111111</v>
      </c>
      <c r="E31" s="247"/>
      <c r="F31" s="247">
        <v>50</v>
      </c>
      <c r="G31" s="247">
        <v>66.666666666666657</v>
      </c>
      <c r="H31" s="247">
        <v>33.333333333333329</v>
      </c>
      <c r="I31" s="247"/>
      <c r="J31" s="247">
        <v>40</v>
      </c>
      <c r="K31" s="247">
        <v>66.666666666666657</v>
      </c>
      <c r="L31" s="247">
        <v>0</v>
      </c>
      <c r="M31" s="247"/>
      <c r="N31" s="247">
        <v>38.461538461538467</v>
      </c>
      <c r="O31" s="247">
        <v>45.454545454545453</v>
      </c>
      <c r="P31" s="247">
        <v>0</v>
      </c>
    </row>
    <row r="32" spans="1:18" ht="15" customHeight="1" x14ac:dyDescent="0.3">
      <c r="A32" s="169" t="s">
        <v>233</v>
      </c>
      <c r="B32" s="247">
        <v>33.333333333333329</v>
      </c>
      <c r="C32" s="247">
        <v>28.571428571428569</v>
      </c>
      <c r="D32" s="247">
        <v>37.5</v>
      </c>
      <c r="E32" s="247"/>
      <c r="F32" s="247" t="s">
        <v>285</v>
      </c>
      <c r="G32" s="247" t="s">
        <v>285</v>
      </c>
      <c r="H32" s="247" t="s">
        <v>285</v>
      </c>
      <c r="I32" s="247"/>
      <c r="J32" s="247">
        <v>0</v>
      </c>
      <c r="K32" s="247">
        <v>0</v>
      </c>
      <c r="L32" s="247">
        <v>0</v>
      </c>
      <c r="M32" s="247"/>
      <c r="N32" s="247">
        <v>45.454545454545453</v>
      </c>
      <c r="O32" s="247">
        <v>40</v>
      </c>
      <c r="P32" s="247">
        <v>50</v>
      </c>
    </row>
    <row r="33" spans="1:19" ht="15" customHeight="1" x14ac:dyDescent="0.3">
      <c r="A33" s="169" t="s">
        <v>235</v>
      </c>
      <c r="B33" s="247">
        <v>20.588235294117645</v>
      </c>
      <c r="C33" s="247">
        <v>16</v>
      </c>
      <c r="D33" s="247">
        <v>33.333333333333329</v>
      </c>
      <c r="E33" s="247"/>
      <c r="F33" s="247" t="s">
        <v>285</v>
      </c>
      <c r="G33" s="247" t="s">
        <v>285</v>
      </c>
      <c r="H33" s="247" t="s">
        <v>285</v>
      </c>
      <c r="I33" s="247"/>
      <c r="J33" s="247">
        <v>29.411764705882355</v>
      </c>
      <c r="K33" s="247">
        <v>16.666666666666664</v>
      </c>
      <c r="L33" s="247">
        <v>60</v>
      </c>
      <c r="M33" s="247"/>
      <c r="N33" s="247">
        <v>11.76470588235294</v>
      </c>
      <c r="O33" s="247">
        <v>15.384615384615385</v>
      </c>
      <c r="P33" s="247">
        <v>0</v>
      </c>
    </row>
    <row r="34" spans="1:19" ht="15" customHeight="1" x14ac:dyDescent="0.3">
      <c r="A34" s="169" t="s">
        <v>239</v>
      </c>
      <c r="B34" s="247">
        <v>7.1428571428571423</v>
      </c>
      <c r="C34" s="247">
        <v>20</v>
      </c>
      <c r="D34" s="247">
        <v>0</v>
      </c>
      <c r="E34" s="247"/>
      <c r="F34" s="247">
        <v>0</v>
      </c>
      <c r="G34" s="247" t="s">
        <v>285</v>
      </c>
      <c r="H34" s="247">
        <v>0</v>
      </c>
      <c r="I34" s="247"/>
      <c r="J34" s="247">
        <v>13.333333333333334</v>
      </c>
      <c r="K34" s="247">
        <v>25</v>
      </c>
      <c r="L34" s="247">
        <v>0</v>
      </c>
      <c r="M34" s="247"/>
      <c r="N34" s="247">
        <v>0</v>
      </c>
      <c r="O34" s="247">
        <v>0</v>
      </c>
      <c r="P34" s="247">
        <v>0</v>
      </c>
    </row>
    <row r="35" spans="1:19" ht="15" customHeight="1" thickBot="1" x14ac:dyDescent="0.35">
      <c r="A35" s="169" t="s">
        <v>241</v>
      </c>
      <c r="B35" s="247">
        <v>0</v>
      </c>
      <c r="C35" s="247">
        <v>0</v>
      </c>
      <c r="D35" s="247">
        <v>0</v>
      </c>
      <c r="E35" s="247"/>
      <c r="F35" s="247">
        <v>0</v>
      </c>
      <c r="G35" s="247" t="s">
        <v>285</v>
      </c>
      <c r="H35" s="247">
        <v>0</v>
      </c>
      <c r="I35" s="247"/>
      <c r="J35" s="247">
        <v>0</v>
      </c>
      <c r="K35" s="247">
        <v>0</v>
      </c>
      <c r="L35" s="247">
        <v>0</v>
      </c>
      <c r="M35" s="247"/>
      <c r="N35" s="247">
        <v>0</v>
      </c>
      <c r="O35" s="247">
        <v>0</v>
      </c>
      <c r="P35" s="247">
        <v>0</v>
      </c>
    </row>
    <row r="36" spans="1:19" ht="15" customHeight="1" x14ac:dyDescent="0.3">
      <c r="A36" s="230" t="s">
        <v>425</v>
      </c>
      <c r="B36" s="230"/>
      <c r="C36" s="230"/>
      <c r="D36" s="230"/>
      <c r="E36" s="230"/>
      <c r="F36" s="230"/>
      <c r="G36" s="230"/>
      <c r="H36" s="230"/>
      <c r="I36" s="230"/>
      <c r="J36" s="230"/>
      <c r="K36" s="230"/>
      <c r="L36" s="230"/>
      <c r="M36" s="230"/>
      <c r="N36" s="230"/>
      <c r="O36" s="230"/>
      <c r="P36" s="230"/>
      <c r="Q36" s="131"/>
      <c r="R36" s="131"/>
      <c r="S36" s="131"/>
    </row>
    <row r="37" spans="1:19" ht="15" customHeight="1" x14ac:dyDescent="0.3">
      <c r="A37" s="47"/>
      <c r="B37" s="48"/>
      <c r="C37" s="48"/>
      <c r="D37" s="48"/>
      <c r="E37" s="42"/>
      <c r="F37" s="48"/>
      <c r="G37" s="48"/>
      <c r="H37" s="48"/>
      <c r="I37" s="42"/>
      <c r="J37" s="48"/>
      <c r="K37" s="48"/>
      <c r="L37" s="48"/>
      <c r="M37" s="42"/>
      <c r="N37" s="48"/>
      <c r="O37" s="48"/>
      <c r="P37" s="48"/>
    </row>
    <row r="38" spans="1:19" ht="15" customHeight="1" x14ac:dyDescent="0.3">
      <c r="A38" s="47"/>
      <c r="B38" s="48"/>
      <c r="C38" s="48"/>
      <c r="D38" s="48"/>
      <c r="E38" s="42"/>
      <c r="F38" s="48"/>
      <c r="G38" s="48"/>
      <c r="H38" s="48"/>
      <c r="I38" s="42"/>
      <c r="J38" s="48"/>
      <c r="K38" s="48"/>
      <c r="L38" s="48"/>
      <c r="M38" s="42"/>
      <c r="N38" s="48"/>
      <c r="O38" s="48"/>
      <c r="P38" s="48"/>
    </row>
    <row r="39" spans="1:19" ht="15" customHeight="1" x14ac:dyDescent="0.3">
      <c r="A39" s="47"/>
      <c r="B39" s="48"/>
      <c r="C39" s="48"/>
      <c r="D39" s="48"/>
      <c r="E39" s="42"/>
      <c r="F39" s="48"/>
      <c r="G39" s="48"/>
      <c r="H39" s="48"/>
      <c r="I39" s="42"/>
      <c r="J39" s="48"/>
      <c r="K39" s="48"/>
      <c r="L39" s="48"/>
      <c r="M39" s="42"/>
      <c r="N39" s="48"/>
      <c r="O39" s="48"/>
      <c r="P39" s="48"/>
    </row>
    <row r="40" spans="1:19" ht="15" customHeight="1" x14ac:dyDescent="0.3">
      <c r="A40" s="47"/>
      <c r="B40" s="48"/>
      <c r="C40" s="48"/>
      <c r="D40" s="48"/>
      <c r="E40" s="42"/>
      <c r="F40" s="48"/>
      <c r="G40" s="48"/>
      <c r="H40" s="48"/>
      <c r="I40" s="42"/>
      <c r="J40" s="48"/>
      <c r="K40" s="48"/>
      <c r="L40" s="48"/>
      <c r="M40" s="42"/>
      <c r="N40" s="48"/>
      <c r="O40" s="48"/>
      <c r="P40" s="48"/>
    </row>
    <row r="41" spans="1:19" ht="15" customHeight="1" x14ac:dyDescent="0.3">
      <c r="B41" s="54"/>
      <c r="C41" s="54"/>
      <c r="D41" s="54"/>
      <c r="F41" s="54"/>
      <c r="G41" s="54"/>
      <c r="H41" s="54"/>
      <c r="J41" s="54"/>
      <c r="K41" s="54"/>
      <c r="L41" s="54"/>
      <c r="N41" s="54"/>
      <c r="O41" s="54"/>
      <c r="P41" s="54"/>
    </row>
    <row r="42" spans="1:19" ht="15" customHeight="1" x14ac:dyDescent="0.3">
      <c r="B42" s="54"/>
      <c r="C42" s="54"/>
      <c r="D42" s="54"/>
      <c r="F42" s="54"/>
      <c r="G42" s="54"/>
      <c r="H42" s="54"/>
      <c r="J42" s="54"/>
      <c r="K42" s="54"/>
      <c r="L42" s="54"/>
      <c r="N42" s="54"/>
      <c r="O42" s="54"/>
      <c r="P42" s="54"/>
    </row>
    <row r="43" spans="1:19" ht="15" customHeight="1" x14ac:dyDescent="0.3">
      <c r="B43" s="54"/>
      <c r="C43" s="54"/>
      <c r="D43" s="54"/>
      <c r="F43" s="54"/>
      <c r="G43" s="54"/>
      <c r="H43" s="54"/>
      <c r="J43" s="54"/>
      <c r="K43" s="54"/>
      <c r="L43" s="54"/>
      <c r="N43" s="54"/>
      <c r="O43" s="54"/>
      <c r="P43" s="54"/>
    </row>
    <row r="44" spans="1:19" ht="15" customHeight="1" x14ac:dyDescent="0.3">
      <c r="B44" s="54"/>
      <c r="C44" s="54"/>
      <c r="D44" s="54"/>
      <c r="F44" s="54"/>
      <c r="G44" s="54"/>
      <c r="H44" s="54"/>
      <c r="J44" s="54"/>
      <c r="K44" s="54"/>
      <c r="L44" s="54"/>
      <c r="N44" s="54"/>
      <c r="O44" s="54"/>
      <c r="P44" s="54"/>
    </row>
    <row r="45" spans="1:19" ht="15" customHeight="1" x14ac:dyDescent="0.3">
      <c r="B45" s="54"/>
      <c r="C45" s="54"/>
      <c r="D45" s="54"/>
      <c r="F45" s="54"/>
      <c r="G45" s="54"/>
      <c r="H45" s="54"/>
      <c r="J45" s="54"/>
      <c r="K45" s="54"/>
      <c r="L45" s="54"/>
      <c r="N45" s="54"/>
      <c r="O45" s="54"/>
      <c r="P45" s="54"/>
    </row>
    <row r="46" spans="1:19" ht="15" customHeight="1" x14ac:dyDescent="0.3">
      <c r="B46" s="54"/>
      <c r="C46" s="54"/>
      <c r="D46" s="54"/>
      <c r="F46" s="54"/>
      <c r="G46" s="54"/>
      <c r="H46" s="54"/>
      <c r="J46" s="54"/>
      <c r="K46" s="54"/>
      <c r="L46" s="54"/>
      <c r="N46" s="54"/>
      <c r="O46" s="54"/>
      <c r="P46" s="54"/>
    </row>
    <row r="47" spans="1:19" ht="15" customHeight="1" x14ac:dyDescent="0.3">
      <c r="B47" s="54"/>
      <c r="C47" s="54"/>
      <c r="D47" s="54"/>
      <c r="F47" s="54"/>
      <c r="G47" s="54"/>
      <c r="H47" s="54"/>
      <c r="J47" s="54"/>
      <c r="K47" s="54"/>
      <c r="L47" s="54"/>
      <c r="N47" s="54"/>
      <c r="O47" s="54"/>
      <c r="P47" s="54"/>
    </row>
  </sheetData>
  <mergeCells count="12">
    <mergeCell ref="A1:P1"/>
    <mergeCell ref="A2:P2"/>
    <mergeCell ref="A3:P3"/>
    <mergeCell ref="A5:P5"/>
    <mergeCell ref="A4:P4"/>
    <mergeCell ref="A9:P9"/>
    <mergeCell ref="A23:P23"/>
    <mergeCell ref="A6:A7"/>
    <mergeCell ref="B6:D6"/>
    <mergeCell ref="F6:H6"/>
    <mergeCell ref="J6:L6"/>
    <mergeCell ref="N6:P6"/>
  </mergeCells>
  <conditionalFormatting sqref="A13:A21 Q20:Q26 A22:P22">
    <cfRule type="cellIs" dxfId="7" priority="5" operator="equal">
      <formula>0</formula>
    </cfRule>
  </conditionalFormatting>
  <conditionalFormatting sqref="A27:A35">
    <cfRule type="cellIs" dxfId="6" priority="2" operator="equal">
      <formula>0</formula>
    </cfRule>
  </conditionalFormatting>
  <conditionalFormatting sqref="A37:P37">
    <cfRule type="cellIs" dxfId="5" priority="4" operator="equal">
      <formula>0</formula>
    </cfRule>
  </conditionalFormatting>
  <conditionalFormatting sqref="Q12:Q18">
    <cfRule type="cellIs" dxfId="4" priority="1" operator="equal">
      <formula>0</formula>
    </cfRule>
  </conditionalFormatting>
  <hyperlinks>
    <hyperlink ref="R2" location="Contenido!A1" display="Contenido" xr:uid="{757FA2F2-3213-4F21-9E2B-9AC546CE36FD}"/>
  </hyperlinks>
  <printOptions horizontalCentered="1"/>
  <pageMargins left="0.39370078740157483" right="0.39370078740157483" top="0.39370078740157483" bottom="0.39370078740157483" header="0.31496062992125984" footer="0.31496062992125984"/>
  <pageSetup orientation="landscape" horizontalDpi="300" verticalDpi="300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413387-B844-496C-8947-C8D65C113B6F}">
  <sheetPr>
    <pageSetUpPr fitToPage="1"/>
  </sheetPr>
  <dimension ref="A1:R28"/>
  <sheetViews>
    <sheetView showGridLines="0" zoomScale="90" zoomScaleNormal="90" zoomScaleSheetLayoutView="90" workbookViewId="0">
      <selection activeCell="R2" sqref="R2"/>
    </sheetView>
  </sheetViews>
  <sheetFormatPr baseColWidth="10" defaultColWidth="23.453125" defaultRowHeight="15" customHeight="1" x14ac:dyDescent="0.3"/>
  <cols>
    <col min="1" max="1" width="16.1796875" style="49" customWidth="1"/>
    <col min="2" max="4" width="7.453125" style="43" customWidth="1"/>
    <col min="5" max="5" width="1.81640625" style="43" customWidth="1"/>
    <col min="6" max="8" width="7.453125" style="43" customWidth="1"/>
    <col min="9" max="9" width="1.81640625" style="43" customWidth="1"/>
    <col min="10" max="12" width="7.453125" style="43" customWidth="1"/>
    <col min="13" max="13" width="1.81640625" style="43" customWidth="1"/>
    <col min="14" max="16" width="7.453125" style="43" customWidth="1"/>
    <col min="17" max="17" width="5.7265625" style="43" customWidth="1"/>
    <col min="18" max="18" width="11.453125" style="38" customWidth="1"/>
    <col min="19" max="92" width="10.7265625" style="30" customWidth="1"/>
    <col min="93" max="16384" width="23.453125" style="30"/>
  </cols>
  <sheetData>
    <row r="1" spans="1:18" ht="15.75" customHeight="1" x14ac:dyDescent="0.3">
      <c r="A1" s="325" t="s">
        <v>428</v>
      </c>
      <c r="B1" s="325"/>
      <c r="C1" s="325"/>
      <c r="D1" s="325"/>
      <c r="E1" s="325"/>
      <c r="F1" s="325"/>
      <c r="G1" s="325"/>
      <c r="H1" s="325"/>
      <c r="I1" s="325"/>
      <c r="J1" s="325"/>
      <c r="K1" s="325"/>
      <c r="L1" s="325"/>
      <c r="M1" s="325"/>
      <c r="N1" s="325"/>
      <c r="O1" s="325"/>
      <c r="P1" s="325"/>
      <c r="Q1" s="209"/>
    </row>
    <row r="2" spans="1:18" ht="15.75" customHeight="1" x14ac:dyDescent="0.3">
      <c r="A2" s="350" t="s">
        <v>203</v>
      </c>
      <c r="B2" s="350"/>
      <c r="C2" s="350"/>
      <c r="D2" s="350"/>
      <c r="E2" s="350"/>
      <c r="F2" s="350"/>
      <c r="G2" s="350"/>
      <c r="H2" s="350"/>
      <c r="I2" s="350"/>
      <c r="J2" s="350"/>
      <c r="K2" s="350"/>
      <c r="L2" s="350"/>
      <c r="M2" s="350"/>
      <c r="N2" s="350"/>
      <c r="O2" s="350"/>
      <c r="P2" s="350"/>
      <c r="Q2" s="219"/>
      <c r="R2" s="311" t="s">
        <v>131</v>
      </c>
    </row>
    <row r="3" spans="1:18" ht="15.75" customHeight="1" x14ac:dyDescent="0.3">
      <c r="A3" s="350" t="s">
        <v>420</v>
      </c>
      <c r="B3" s="350"/>
      <c r="C3" s="350"/>
      <c r="D3" s="350"/>
      <c r="E3" s="350"/>
      <c r="F3" s="350"/>
      <c r="G3" s="350"/>
      <c r="H3" s="350"/>
      <c r="I3" s="350"/>
      <c r="J3" s="350"/>
      <c r="K3" s="350"/>
      <c r="L3" s="350"/>
      <c r="M3" s="350"/>
      <c r="N3" s="350"/>
      <c r="O3" s="350"/>
      <c r="P3" s="350"/>
      <c r="Q3" s="209"/>
    </row>
    <row r="4" spans="1:18" ht="15.75" customHeight="1" x14ac:dyDescent="0.3">
      <c r="A4" s="350" t="s">
        <v>191</v>
      </c>
      <c r="B4" s="350"/>
      <c r="C4" s="350"/>
      <c r="D4" s="350"/>
      <c r="E4" s="350"/>
      <c r="F4" s="350"/>
      <c r="G4" s="350"/>
      <c r="H4" s="350"/>
      <c r="I4" s="350"/>
      <c r="J4" s="350"/>
      <c r="K4" s="350"/>
      <c r="L4" s="350"/>
      <c r="M4" s="350"/>
      <c r="N4" s="350"/>
      <c r="O4" s="350"/>
      <c r="P4" s="350"/>
      <c r="Q4" s="209"/>
    </row>
    <row r="5" spans="1:18" ht="15.75" customHeight="1" x14ac:dyDescent="0.3">
      <c r="A5" s="350" t="s">
        <v>289</v>
      </c>
      <c r="B5" s="350"/>
      <c r="C5" s="350"/>
      <c r="D5" s="350"/>
      <c r="E5" s="350"/>
      <c r="F5" s="350"/>
      <c r="G5" s="350"/>
      <c r="H5" s="350"/>
      <c r="I5" s="350"/>
      <c r="J5" s="350"/>
      <c r="K5" s="350"/>
      <c r="L5" s="350"/>
      <c r="M5" s="350"/>
      <c r="N5" s="350"/>
      <c r="O5" s="350"/>
      <c r="P5" s="350"/>
      <c r="Q5" s="209"/>
    </row>
    <row r="6" spans="1:18" ht="21" customHeight="1" x14ac:dyDescent="0.3">
      <c r="A6" s="331" t="s">
        <v>308</v>
      </c>
      <c r="B6" s="333" t="s">
        <v>158</v>
      </c>
      <c r="C6" s="333"/>
      <c r="D6" s="333"/>
      <c r="E6" s="213"/>
      <c r="F6" s="333" t="s">
        <v>415</v>
      </c>
      <c r="G6" s="333"/>
      <c r="H6" s="333"/>
      <c r="I6" s="213"/>
      <c r="J6" s="333" t="s">
        <v>416</v>
      </c>
      <c r="K6" s="333"/>
      <c r="L6" s="333"/>
      <c r="M6" s="213"/>
      <c r="N6" s="333" t="s">
        <v>417</v>
      </c>
      <c r="O6" s="333"/>
      <c r="P6" s="333"/>
      <c r="Q6" s="205"/>
    </row>
    <row r="7" spans="1:18" ht="21" customHeight="1" x14ac:dyDescent="0.3">
      <c r="A7" s="332"/>
      <c r="B7" s="244" t="s">
        <v>158</v>
      </c>
      <c r="C7" s="244" t="s">
        <v>297</v>
      </c>
      <c r="D7" s="244" t="s">
        <v>298</v>
      </c>
      <c r="E7" s="246"/>
      <c r="F7" s="244" t="s">
        <v>158</v>
      </c>
      <c r="G7" s="244" t="s">
        <v>297</v>
      </c>
      <c r="H7" s="244" t="s">
        <v>298</v>
      </c>
      <c r="I7" s="246"/>
      <c r="J7" s="244" t="s">
        <v>158</v>
      </c>
      <c r="K7" s="244" t="s">
        <v>297</v>
      </c>
      <c r="L7" s="244" t="s">
        <v>298</v>
      </c>
      <c r="M7" s="246"/>
      <c r="N7" s="244" t="s">
        <v>158</v>
      </c>
      <c r="O7" s="244" t="s">
        <v>297</v>
      </c>
      <c r="P7" s="244" t="s">
        <v>298</v>
      </c>
      <c r="Q7" s="205"/>
      <c r="R7" s="30"/>
    </row>
    <row r="8" spans="1:18" ht="15" customHeight="1" x14ac:dyDescent="0.3">
      <c r="A8" s="40"/>
      <c r="B8" s="250"/>
      <c r="C8" s="250"/>
      <c r="D8" s="250"/>
      <c r="E8" s="250"/>
      <c r="F8" s="250"/>
      <c r="G8" s="250"/>
      <c r="H8" s="250"/>
      <c r="I8" s="250"/>
      <c r="J8" s="250"/>
      <c r="K8" s="250"/>
      <c r="L8" s="250"/>
      <c r="M8" s="250"/>
      <c r="N8" s="250"/>
      <c r="O8" s="250"/>
      <c r="P8" s="250"/>
      <c r="Q8" s="205"/>
      <c r="R8" s="30"/>
    </row>
    <row r="9" spans="1:18" ht="15" customHeight="1" x14ac:dyDescent="0.3">
      <c r="A9" s="349" t="s">
        <v>139</v>
      </c>
      <c r="B9" s="349"/>
      <c r="C9" s="349"/>
      <c r="D9" s="349"/>
      <c r="E9" s="349"/>
      <c r="F9" s="349"/>
      <c r="G9" s="349"/>
      <c r="H9" s="349"/>
      <c r="I9" s="349"/>
      <c r="J9" s="349"/>
      <c r="K9" s="349"/>
      <c r="L9" s="349"/>
      <c r="M9" s="349"/>
      <c r="N9" s="349"/>
      <c r="O9" s="349"/>
      <c r="P9" s="349"/>
      <c r="Q9" s="231"/>
    </row>
    <row r="10" spans="1:18" ht="15" customHeight="1" x14ac:dyDescent="0.3">
      <c r="A10" s="237" t="s">
        <v>158</v>
      </c>
      <c r="B10" s="248">
        <v>113</v>
      </c>
      <c r="C10" s="248">
        <v>75</v>
      </c>
      <c r="D10" s="248">
        <v>38</v>
      </c>
      <c r="E10" s="248"/>
      <c r="F10" s="248">
        <v>13</v>
      </c>
      <c r="G10" s="248">
        <v>8</v>
      </c>
      <c r="H10" s="248">
        <v>5</v>
      </c>
      <c r="I10" s="248"/>
      <c r="J10" s="248">
        <v>41</v>
      </c>
      <c r="K10" s="248">
        <v>30</v>
      </c>
      <c r="L10" s="248">
        <v>11</v>
      </c>
      <c r="M10" s="248"/>
      <c r="N10" s="248">
        <v>59</v>
      </c>
      <c r="O10" s="248">
        <v>37</v>
      </c>
      <c r="P10" s="248">
        <v>22</v>
      </c>
      <c r="Q10" s="210"/>
    </row>
    <row r="11" spans="1:18" ht="15" customHeight="1" x14ac:dyDescent="0.3">
      <c r="A11" s="237"/>
      <c r="B11" s="249"/>
      <c r="C11" s="249"/>
      <c r="D11" s="249"/>
      <c r="E11" s="249"/>
      <c r="F11" s="249"/>
      <c r="G11" s="249"/>
      <c r="H11" s="249"/>
      <c r="I11" s="249"/>
      <c r="J11" s="249"/>
      <c r="K11" s="249"/>
      <c r="L11" s="249"/>
      <c r="M11" s="249"/>
      <c r="N11" s="249"/>
      <c r="O11" s="249"/>
      <c r="P11" s="249"/>
      <c r="Q11" s="210"/>
    </row>
    <row r="12" spans="1:18" ht="15" customHeight="1" x14ac:dyDescent="0.3">
      <c r="A12" s="169">
        <v>10</v>
      </c>
      <c r="B12" s="249">
        <v>8</v>
      </c>
      <c r="C12" s="249">
        <v>5</v>
      </c>
      <c r="D12" s="249">
        <v>2</v>
      </c>
      <c r="E12" s="249"/>
      <c r="F12" s="249">
        <v>5</v>
      </c>
      <c r="G12" s="249">
        <v>4</v>
      </c>
      <c r="H12" s="249">
        <v>1</v>
      </c>
      <c r="I12" s="249"/>
      <c r="J12" s="249">
        <v>3</v>
      </c>
      <c r="K12" s="249">
        <v>1</v>
      </c>
      <c r="L12" s="249">
        <v>1</v>
      </c>
      <c r="M12" s="249"/>
      <c r="N12" s="249">
        <v>0</v>
      </c>
      <c r="O12" s="249">
        <v>0</v>
      </c>
      <c r="P12" s="249">
        <v>0</v>
      </c>
      <c r="Q12" s="232"/>
    </row>
    <row r="13" spans="1:18" ht="15" customHeight="1" x14ac:dyDescent="0.3">
      <c r="A13" s="169">
        <v>11</v>
      </c>
      <c r="B13" s="249">
        <v>25</v>
      </c>
      <c r="C13" s="249">
        <v>16</v>
      </c>
      <c r="D13" s="249">
        <v>9</v>
      </c>
      <c r="E13" s="249"/>
      <c r="F13" s="249">
        <v>4</v>
      </c>
      <c r="G13" s="249">
        <v>2</v>
      </c>
      <c r="H13" s="249">
        <v>2</v>
      </c>
      <c r="I13" s="249"/>
      <c r="J13" s="249">
        <v>18</v>
      </c>
      <c r="K13" s="249">
        <v>13</v>
      </c>
      <c r="L13" s="249">
        <v>5</v>
      </c>
      <c r="M13" s="249"/>
      <c r="N13" s="249">
        <v>3</v>
      </c>
      <c r="O13" s="249">
        <v>1</v>
      </c>
      <c r="P13" s="249">
        <v>2</v>
      </c>
      <c r="Q13" s="232"/>
    </row>
    <row r="14" spans="1:18" ht="15" customHeight="1" x14ac:dyDescent="0.3">
      <c r="A14" s="169">
        <v>12</v>
      </c>
      <c r="B14" s="249">
        <v>51</v>
      </c>
      <c r="C14" s="249">
        <v>33</v>
      </c>
      <c r="D14" s="249">
        <v>19</v>
      </c>
      <c r="E14" s="249"/>
      <c r="F14" s="249">
        <v>3</v>
      </c>
      <c r="G14" s="249">
        <v>1</v>
      </c>
      <c r="H14" s="249">
        <v>2</v>
      </c>
      <c r="I14" s="249"/>
      <c r="J14" s="249">
        <v>14</v>
      </c>
      <c r="K14" s="249">
        <v>11</v>
      </c>
      <c r="L14" s="249">
        <v>4</v>
      </c>
      <c r="M14" s="249"/>
      <c r="N14" s="249">
        <v>34</v>
      </c>
      <c r="O14" s="249">
        <v>21</v>
      </c>
      <c r="P14" s="249">
        <v>13</v>
      </c>
      <c r="Q14" s="233"/>
    </row>
    <row r="15" spans="1:18" ht="15" customHeight="1" x14ac:dyDescent="0.3">
      <c r="A15" s="169">
        <v>13</v>
      </c>
      <c r="B15" s="249">
        <v>24</v>
      </c>
      <c r="C15" s="249">
        <v>17</v>
      </c>
      <c r="D15" s="249">
        <v>7</v>
      </c>
      <c r="E15" s="249"/>
      <c r="F15" s="249">
        <v>1</v>
      </c>
      <c r="G15" s="249">
        <v>1</v>
      </c>
      <c r="H15" s="249">
        <v>0</v>
      </c>
      <c r="I15" s="249"/>
      <c r="J15" s="249">
        <v>5</v>
      </c>
      <c r="K15" s="249">
        <v>4</v>
      </c>
      <c r="L15" s="249">
        <v>1</v>
      </c>
      <c r="M15" s="249"/>
      <c r="N15" s="249">
        <v>18</v>
      </c>
      <c r="O15" s="249">
        <v>12</v>
      </c>
      <c r="P15" s="249">
        <v>6</v>
      </c>
      <c r="Q15" s="233"/>
    </row>
    <row r="16" spans="1:18" ht="15" customHeight="1" x14ac:dyDescent="0.3">
      <c r="A16" s="169">
        <v>14</v>
      </c>
      <c r="B16" s="249">
        <v>5</v>
      </c>
      <c r="C16" s="249">
        <v>4</v>
      </c>
      <c r="D16" s="249">
        <v>1</v>
      </c>
      <c r="E16" s="249"/>
      <c r="F16" s="249">
        <v>0</v>
      </c>
      <c r="G16" s="249">
        <v>0</v>
      </c>
      <c r="H16" s="249">
        <v>0</v>
      </c>
      <c r="I16" s="249"/>
      <c r="J16" s="249">
        <v>1</v>
      </c>
      <c r="K16" s="249">
        <v>1</v>
      </c>
      <c r="L16" s="249">
        <v>0</v>
      </c>
      <c r="M16" s="249"/>
      <c r="N16" s="249">
        <v>4</v>
      </c>
      <c r="O16" s="249">
        <v>3</v>
      </c>
      <c r="P16" s="249">
        <v>1</v>
      </c>
      <c r="Q16" s="233"/>
    </row>
    <row r="17" spans="1:17" ht="15" customHeight="1" x14ac:dyDescent="0.3">
      <c r="A17" s="237"/>
      <c r="B17" s="252"/>
      <c r="C17" s="252"/>
      <c r="D17" s="252"/>
      <c r="E17" s="252"/>
      <c r="F17" s="252"/>
      <c r="G17" s="252"/>
      <c r="H17" s="252"/>
      <c r="I17" s="252"/>
      <c r="J17" s="252"/>
      <c r="K17" s="252"/>
      <c r="L17" s="252"/>
      <c r="M17" s="252"/>
      <c r="N17" s="252"/>
      <c r="O17" s="252"/>
      <c r="P17" s="252"/>
      <c r="Q17" s="231"/>
    </row>
    <row r="18" spans="1:17" ht="15" customHeight="1" x14ac:dyDescent="0.3">
      <c r="A18" s="349" t="s">
        <v>150</v>
      </c>
      <c r="B18" s="349"/>
      <c r="C18" s="349"/>
      <c r="D18" s="349"/>
      <c r="E18" s="349"/>
      <c r="F18" s="349"/>
      <c r="G18" s="349"/>
      <c r="H18" s="349"/>
      <c r="I18" s="349"/>
      <c r="J18" s="349"/>
      <c r="K18" s="349"/>
      <c r="L18" s="349"/>
      <c r="M18" s="349"/>
      <c r="N18" s="349"/>
      <c r="O18" s="349"/>
      <c r="P18" s="349"/>
      <c r="Q18" s="210"/>
    </row>
    <row r="19" spans="1:17" ht="15" customHeight="1" x14ac:dyDescent="0.3">
      <c r="A19" s="237" t="s">
        <v>158</v>
      </c>
      <c r="B19" s="251">
        <v>15.672676837725383</v>
      </c>
      <c r="C19" s="251">
        <v>17.045454545454543</v>
      </c>
      <c r="D19" s="251">
        <v>13.523131672597867</v>
      </c>
      <c r="E19" s="227"/>
      <c r="F19" s="251">
        <v>17.333333333333336</v>
      </c>
      <c r="G19" s="251">
        <v>18.604651162790699</v>
      </c>
      <c r="H19" s="251">
        <v>15.625</v>
      </c>
      <c r="I19" s="227"/>
      <c r="J19" s="251">
        <v>13.898305084745763</v>
      </c>
      <c r="K19" s="251">
        <v>16.393442622950818</v>
      </c>
      <c r="L19" s="251">
        <v>9.8214285714285712</v>
      </c>
      <c r="M19" s="227"/>
      <c r="N19" s="251">
        <v>16.809116809116809</v>
      </c>
      <c r="O19" s="251">
        <v>17.289719626168225</v>
      </c>
      <c r="P19" s="251">
        <v>16.058394160583941</v>
      </c>
      <c r="Q19" s="234"/>
    </row>
    <row r="20" spans="1:17" ht="15" customHeight="1" x14ac:dyDescent="0.3">
      <c r="A20" s="237"/>
      <c r="B20" s="228"/>
      <c r="C20" s="228"/>
      <c r="D20" s="228"/>
      <c r="E20" s="228"/>
      <c r="F20" s="228"/>
      <c r="G20" s="228"/>
      <c r="H20" s="228"/>
      <c r="I20" s="228"/>
      <c r="J20" s="228"/>
      <c r="K20" s="228"/>
      <c r="L20" s="228"/>
      <c r="M20" s="228"/>
      <c r="N20" s="228"/>
      <c r="O20" s="228"/>
      <c r="P20" s="228"/>
      <c r="Q20" s="234"/>
    </row>
    <row r="21" spans="1:17" ht="15" customHeight="1" x14ac:dyDescent="0.3">
      <c r="A21" s="169">
        <v>10</v>
      </c>
      <c r="B21" s="247">
        <v>17.777777777777779</v>
      </c>
      <c r="C21" s="247">
        <v>18.518518518518519</v>
      </c>
      <c r="D21" s="247">
        <v>11.111111111111111</v>
      </c>
      <c r="E21" s="228"/>
      <c r="F21" s="247">
        <v>18.518518518518519</v>
      </c>
      <c r="G21" s="247">
        <v>22.222222222222221</v>
      </c>
      <c r="H21" s="247">
        <v>11.111111111111111</v>
      </c>
      <c r="I21" s="228"/>
      <c r="J21" s="247">
        <v>16.666666666666664</v>
      </c>
      <c r="K21" s="247">
        <v>11.111111111111111</v>
      </c>
      <c r="L21" s="247">
        <v>11.111111111111111</v>
      </c>
      <c r="M21" s="228"/>
      <c r="N21" s="247" t="s">
        <v>285</v>
      </c>
      <c r="O21" s="247" t="s">
        <v>285</v>
      </c>
      <c r="P21" s="247" t="s">
        <v>285</v>
      </c>
      <c r="Q21" s="234"/>
    </row>
    <row r="22" spans="1:17" ht="15" customHeight="1" x14ac:dyDescent="0.3">
      <c r="A22" s="169">
        <v>11</v>
      </c>
      <c r="B22" s="247">
        <v>14.880952380952381</v>
      </c>
      <c r="C22" s="247">
        <v>17.777777777777779</v>
      </c>
      <c r="D22" s="247">
        <v>11.538461538461538</v>
      </c>
      <c r="E22" s="228"/>
      <c r="F22" s="247">
        <v>17.391304347826086</v>
      </c>
      <c r="G22" s="247">
        <v>18.181818181818183</v>
      </c>
      <c r="H22" s="247">
        <v>16.666666666666664</v>
      </c>
      <c r="I22" s="228"/>
      <c r="J22" s="247">
        <v>14.0625</v>
      </c>
      <c r="K22" s="247">
        <v>18.055555555555554</v>
      </c>
      <c r="L22" s="247">
        <v>8.9285714285714288</v>
      </c>
      <c r="M22" s="228"/>
      <c r="N22" s="247">
        <v>17.647058823529413</v>
      </c>
      <c r="O22" s="247">
        <v>14.285714285714285</v>
      </c>
      <c r="P22" s="247">
        <v>20</v>
      </c>
      <c r="Q22" s="235"/>
    </row>
    <row r="23" spans="1:17" ht="15" customHeight="1" x14ac:dyDescent="0.3">
      <c r="A23" s="169">
        <v>12</v>
      </c>
      <c r="B23" s="247">
        <v>15.548780487804878</v>
      </c>
      <c r="C23" s="247">
        <v>16.751269035532996</v>
      </c>
      <c r="D23" s="247">
        <v>14.503816793893129</v>
      </c>
      <c r="E23" s="228"/>
      <c r="F23" s="247">
        <v>16.666666666666664</v>
      </c>
      <c r="G23" s="247">
        <v>14.285714285714285</v>
      </c>
      <c r="H23" s="247">
        <v>18.181818181818183</v>
      </c>
      <c r="I23" s="228"/>
      <c r="J23" s="247">
        <v>13.461538461538462</v>
      </c>
      <c r="K23" s="247">
        <v>16.417910447761194</v>
      </c>
      <c r="L23" s="247">
        <v>10.810810810810811</v>
      </c>
      <c r="M23" s="228"/>
      <c r="N23" s="247">
        <v>16.50485436893204</v>
      </c>
      <c r="O23" s="247">
        <v>17.073170731707318</v>
      </c>
      <c r="P23" s="247">
        <v>15.66265060240964</v>
      </c>
      <c r="Q23" s="235"/>
    </row>
    <row r="24" spans="1:17" ht="15" customHeight="1" x14ac:dyDescent="0.3">
      <c r="A24" s="169">
        <v>13</v>
      </c>
      <c r="B24" s="247">
        <v>16.326530612244898</v>
      </c>
      <c r="C24" s="247">
        <v>17</v>
      </c>
      <c r="D24" s="247">
        <v>14.893617021276595</v>
      </c>
      <c r="E24" s="228"/>
      <c r="F24" s="247">
        <v>25</v>
      </c>
      <c r="G24" s="247">
        <v>25</v>
      </c>
      <c r="H24" s="247" t="s">
        <v>285</v>
      </c>
      <c r="I24" s="228"/>
      <c r="J24" s="247">
        <v>13.513513513513514</v>
      </c>
      <c r="K24" s="247">
        <v>14.814814814814813</v>
      </c>
      <c r="L24" s="247">
        <v>10</v>
      </c>
      <c r="M24" s="228"/>
      <c r="N24" s="247">
        <v>16.981132075471699</v>
      </c>
      <c r="O24" s="247">
        <v>17.391304347826086</v>
      </c>
      <c r="P24" s="247">
        <v>16.216216216216218</v>
      </c>
      <c r="Q24" s="235"/>
    </row>
    <row r="25" spans="1:17" ht="15" customHeight="1" thickBot="1" x14ac:dyDescent="0.35">
      <c r="A25" s="169">
        <v>14</v>
      </c>
      <c r="B25" s="247">
        <v>16.666666666666664</v>
      </c>
      <c r="C25" s="247">
        <v>16.666666666666664</v>
      </c>
      <c r="D25" s="247">
        <v>16.666666666666664</v>
      </c>
      <c r="E25" s="228"/>
      <c r="F25" s="247">
        <v>0</v>
      </c>
      <c r="G25" s="247">
        <v>0</v>
      </c>
      <c r="H25" s="247" t="s">
        <v>285</v>
      </c>
      <c r="I25" s="228"/>
      <c r="J25" s="247">
        <v>12.5</v>
      </c>
      <c r="K25" s="247">
        <v>12.5</v>
      </c>
      <c r="L25" s="247" t="s">
        <v>285</v>
      </c>
      <c r="M25" s="228"/>
      <c r="N25" s="247">
        <v>19.047619047619047</v>
      </c>
      <c r="O25" s="247">
        <v>20</v>
      </c>
      <c r="P25" s="247">
        <v>16.666666666666664</v>
      </c>
    </row>
    <row r="26" spans="1:17" ht="15" customHeight="1" x14ac:dyDescent="0.3">
      <c r="A26" s="347" t="s">
        <v>429</v>
      </c>
      <c r="B26" s="347"/>
      <c r="C26" s="347"/>
      <c r="D26" s="347"/>
      <c r="E26" s="347"/>
      <c r="F26" s="347"/>
      <c r="G26" s="347"/>
      <c r="H26" s="347"/>
      <c r="I26" s="347"/>
      <c r="J26" s="347"/>
      <c r="K26" s="347"/>
      <c r="L26" s="347"/>
      <c r="M26" s="347"/>
      <c r="N26" s="347"/>
      <c r="O26" s="347"/>
      <c r="P26" s="347"/>
    </row>
    <row r="27" spans="1:17" ht="15" customHeight="1" x14ac:dyDescent="0.3">
      <c r="A27" s="352"/>
      <c r="B27" s="352"/>
      <c r="C27" s="352"/>
      <c r="D27" s="352"/>
      <c r="E27" s="352"/>
      <c r="F27" s="352"/>
      <c r="G27" s="352"/>
      <c r="H27" s="352"/>
      <c r="I27" s="352"/>
      <c r="J27" s="352"/>
      <c r="K27" s="352"/>
      <c r="L27" s="352"/>
      <c r="M27" s="352"/>
      <c r="N27" s="352"/>
      <c r="O27" s="352"/>
      <c r="P27" s="352"/>
      <c r="Q27" s="54"/>
    </row>
    <row r="28" spans="1:17" ht="15" customHeight="1" x14ac:dyDescent="0.3">
      <c r="A28" s="131" t="s">
        <v>425</v>
      </c>
      <c r="B28" s="131"/>
      <c r="C28" s="131"/>
      <c r="D28" s="131"/>
      <c r="E28" s="131"/>
      <c r="F28" s="131"/>
      <c r="G28" s="131"/>
      <c r="H28" s="131"/>
      <c r="I28" s="131"/>
      <c r="J28" s="131"/>
      <c r="K28" s="131"/>
      <c r="L28" s="131"/>
      <c r="M28" s="131"/>
      <c r="N28" s="131"/>
      <c r="O28" s="131"/>
      <c r="P28" s="131"/>
      <c r="Q28" s="54"/>
    </row>
  </sheetData>
  <mergeCells count="13">
    <mergeCell ref="A1:P1"/>
    <mergeCell ref="A2:P2"/>
    <mergeCell ref="A3:P3"/>
    <mergeCell ref="A5:P5"/>
    <mergeCell ref="A4:P4"/>
    <mergeCell ref="A9:P9"/>
    <mergeCell ref="A18:P18"/>
    <mergeCell ref="A26:P27"/>
    <mergeCell ref="A6:A7"/>
    <mergeCell ref="B6:D6"/>
    <mergeCell ref="F6:H6"/>
    <mergeCell ref="J6:L6"/>
    <mergeCell ref="N6:P6"/>
  </mergeCells>
  <conditionalFormatting sqref="A28">
    <cfRule type="cellIs" dxfId="3" priority="1" operator="equal">
      <formula>0</formula>
    </cfRule>
  </conditionalFormatting>
  <conditionalFormatting sqref="Q14:Q21 Q23:Q28">
    <cfRule type="cellIs" dxfId="2" priority="2" operator="equal">
      <formula>0</formula>
    </cfRule>
  </conditionalFormatting>
  <hyperlinks>
    <hyperlink ref="R2" location="Contenido!A1" display="Contenido" xr:uid="{A8952067-2786-4467-BA01-2175CB52284D}"/>
  </hyperlinks>
  <printOptions horizontalCentered="1"/>
  <pageMargins left="0.39370078740157483" right="0.39370078740157483" top="0.39370078740157483" bottom="0.39370078740157483" header="0.31496062992125984" footer="0.31496062992125984"/>
  <pageSetup orientation="landscape" horizontalDpi="300" verticalDpi="3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A2822D-EA19-4506-8EE7-CC7452448733}">
  <sheetPr>
    <tabColor rgb="FF182951"/>
    <pageSetUpPr fitToPage="1"/>
  </sheetPr>
  <dimension ref="A2:L49"/>
  <sheetViews>
    <sheetView showGridLines="0" zoomScaleNormal="100" zoomScaleSheetLayoutView="90" workbookViewId="0">
      <selection activeCell="L2" sqref="L2"/>
    </sheetView>
  </sheetViews>
  <sheetFormatPr baseColWidth="10" defaultColWidth="11.453125" defaultRowHeight="15" customHeight="1" x14ac:dyDescent="0.3"/>
  <cols>
    <col min="1" max="1" width="5.7265625" style="50" customWidth="1"/>
    <col min="2" max="10" width="11.453125" style="50"/>
    <col min="11" max="11" width="5.7265625" style="50" customWidth="1"/>
    <col min="12" max="16384" width="11.453125" style="50"/>
  </cols>
  <sheetData>
    <row r="2" spans="1:12" ht="15" customHeight="1" x14ac:dyDescent="0.3">
      <c r="B2" s="51"/>
      <c r="C2" s="51"/>
      <c r="D2" s="51"/>
      <c r="E2" s="51"/>
      <c r="F2" s="51"/>
      <c r="G2" s="51"/>
      <c r="H2" s="51"/>
      <c r="I2" s="51"/>
      <c r="J2" s="51"/>
      <c r="L2" s="311" t="s">
        <v>131</v>
      </c>
    </row>
    <row r="3" spans="1:12" ht="15" customHeight="1" x14ac:dyDescent="0.3">
      <c r="B3" s="51"/>
      <c r="C3" s="51"/>
      <c r="D3" s="51"/>
      <c r="E3" s="51"/>
      <c r="F3" s="51"/>
      <c r="G3" s="51"/>
      <c r="H3" s="51"/>
      <c r="I3" s="51"/>
      <c r="J3" s="51"/>
    </row>
    <row r="4" spans="1:12" ht="15" customHeight="1" x14ac:dyDescent="0.3">
      <c r="B4" s="51"/>
      <c r="C4" s="51"/>
      <c r="D4" s="51"/>
      <c r="E4" s="51"/>
      <c r="F4" s="51"/>
      <c r="G4" s="51"/>
      <c r="H4" s="51"/>
      <c r="I4" s="51"/>
      <c r="J4" s="51"/>
    </row>
    <row r="5" spans="1:12" ht="15" customHeight="1" x14ac:dyDescent="0.3">
      <c r="B5" s="51"/>
      <c r="C5" s="51"/>
      <c r="D5" s="51"/>
      <c r="E5" s="51"/>
      <c r="F5" s="51"/>
      <c r="G5" s="51"/>
      <c r="H5" s="51"/>
      <c r="I5" s="51"/>
      <c r="J5" s="51"/>
    </row>
    <row r="6" spans="1:12" ht="15" customHeight="1" x14ac:dyDescent="0.3">
      <c r="B6" s="51"/>
      <c r="C6" s="51"/>
      <c r="D6" s="51"/>
      <c r="E6" s="51"/>
      <c r="F6" s="51"/>
      <c r="G6" s="51"/>
      <c r="H6" s="51"/>
      <c r="I6" s="51"/>
      <c r="J6" s="51"/>
    </row>
    <row r="7" spans="1:12" ht="15" customHeight="1" x14ac:dyDescent="0.3">
      <c r="B7" s="51"/>
      <c r="C7" s="51"/>
      <c r="D7" s="51"/>
      <c r="E7" s="51"/>
      <c r="F7" s="51"/>
      <c r="G7" s="51"/>
      <c r="H7" s="51"/>
      <c r="I7" s="51"/>
      <c r="J7" s="51"/>
    </row>
    <row r="8" spans="1:12" ht="15" customHeight="1" x14ac:dyDescent="0.3">
      <c r="B8" s="51"/>
      <c r="C8" s="51"/>
      <c r="D8" s="51"/>
      <c r="E8" s="51"/>
      <c r="F8" s="51"/>
      <c r="G8" s="51"/>
      <c r="H8" s="51"/>
      <c r="I8" s="51"/>
      <c r="J8" s="51"/>
    </row>
    <row r="9" spans="1:12" ht="15" customHeight="1" x14ac:dyDescent="0.3">
      <c r="A9" s="81"/>
      <c r="B9" s="51"/>
      <c r="C9" s="51"/>
      <c r="D9" s="51"/>
      <c r="E9" s="51"/>
      <c r="F9" s="51"/>
      <c r="G9" s="51"/>
      <c r="H9" s="51"/>
      <c r="I9" s="51"/>
      <c r="J9" s="51"/>
    </row>
    <row r="10" spans="1:12" ht="15" customHeight="1" x14ac:dyDescent="0.3">
      <c r="A10" s="141"/>
      <c r="B10" s="315" t="s">
        <v>430</v>
      </c>
      <c r="C10" s="316"/>
      <c r="D10" s="316"/>
      <c r="E10" s="316"/>
      <c r="F10" s="316"/>
      <c r="G10" s="316"/>
      <c r="H10" s="316"/>
      <c r="I10" s="316"/>
      <c r="J10" s="317"/>
      <c r="K10" s="52"/>
    </row>
    <row r="11" spans="1:12" ht="15" customHeight="1" x14ac:dyDescent="0.3">
      <c r="A11" s="141"/>
      <c r="B11" s="318"/>
      <c r="C11" s="319"/>
      <c r="D11" s="319"/>
      <c r="E11" s="319"/>
      <c r="F11" s="319"/>
      <c r="G11" s="319"/>
      <c r="H11" s="319"/>
      <c r="I11" s="319"/>
      <c r="J11" s="320"/>
      <c r="K11" s="52"/>
    </row>
    <row r="12" spans="1:12" ht="15" customHeight="1" x14ac:dyDescent="0.3">
      <c r="A12" s="146"/>
      <c r="B12" s="318"/>
      <c r="C12" s="319"/>
      <c r="D12" s="319"/>
      <c r="E12" s="319"/>
      <c r="F12" s="319"/>
      <c r="G12" s="319"/>
      <c r="H12" s="319"/>
      <c r="I12" s="319"/>
      <c r="J12" s="320"/>
      <c r="K12" s="52"/>
    </row>
    <row r="13" spans="1:12" ht="15" customHeight="1" x14ac:dyDescent="0.3">
      <c r="A13" s="146"/>
      <c r="B13" s="318"/>
      <c r="C13" s="319"/>
      <c r="D13" s="319"/>
      <c r="E13" s="319"/>
      <c r="F13" s="319"/>
      <c r="G13" s="319"/>
      <c r="H13" s="319"/>
      <c r="I13" s="319"/>
      <c r="J13" s="320"/>
      <c r="K13" s="52"/>
    </row>
    <row r="14" spans="1:12" ht="15" customHeight="1" x14ac:dyDescent="0.3">
      <c r="A14" s="146"/>
      <c r="B14" s="318"/>
      <c r="C14" s="319"/>
      <c r="D14" s="319"/>
      <c r="E14" s="319"/>
      <c r="F14" s="319"/>
      <c r="G14" s="319"/>
      <c r="H14" s="319"/>
      <c r="I14" s="319"/>
      <c r="J14" s="320"/>
      <c r="K14" s="52"/>
    </row>
    <row r="15" spans="1:12" ht="15" customHeight="1" x14ac:dyDescent="0.3">
      <c r="A15" s="141"/>
      <c r="B15" s="318"/>
      <c r="C15" s="319"/>
      <c r="D15" s="319"/>
      <c r="E15" s="319"/>
      <c r="F15" s="319"/>
      <c r="G15" s="319"/>
      <c r="H15" s="319"/>
      <c r="I15" s="319"/>
      <c r="J15" s="320"/>
      <c r="K15" s="52"/>
    </row>
    <row r="16" spans="1:12" ht="15" customHeight="1" x14ac:dyDescent="0.3">
      <c r="A16" s="141"/>
      <c r="B16" s="318"/>
      <c r="C16" s="319"/>
      <c r="D16" s="319"/>
      <c r="E16" s="319"/>
      <c r="F16" s="319"/>
      <c r="G16" s="319"/>
      <c r="H16" s="319"/>
      <c r="I16" s="319"/>
      <c r="J16" s="320"/>
      <c r="K16" s="52"/>
    </row>
    <row r="17" spans="1:11" ht="15" customHeight="1" x14ac:dyDescent="0.3">
      <c r="A17" s="141"/>
      <c r="B17" s="318"/>
      <c r="C17" s="319"/>
      <c r="D17" s="319"/>
      <c r="E17" s="319"/>
      <c r="F17" s="319"/>
      <c r="G17" s="319"/>
      <c r="H17" s="319"/>
      <c r="I17" s="319"/>
      <c r="J17" s="320"/>
      <c r="K17" s="52"/>
    </row>
    <row r="18" spans="1:11" ht="15" customHeight="1" x14ac:dyDescent="0.3">
      <c r="A18" s="141"/>
      <c r="B18" s="318"/>
      <c r="C18" s="319"/>
      <c r="D18" s="319"/>
      <c r="E18" s="319"/>
      <c r="F18" s="319"/>
      <c r="G18" s="319"/>
      <c r="H18" s="319"/>
      <c r="I18" s="319"/>
      <c r="J18" s="320"/>
      <c r="K18" s="52"/>
    </row>
    <row r="19" spans="1:11" ht="15" customHeight="1" x14ac:dyDescent="0.3">
      <c r="A19" s="141"/>
      <c r="B19" s="318"/>
      <c r="C19" s="319"/>
      <c r="D19" s="319"/>
      <c r="E19" s="319"/>
      <c r="F19" s="319"/>
      <c r="G19" s="319"/>
      <c r="H19" s="319"/>
      <c r="I19" s="319"/>
      <c r="J19" s="320"/>
      <c r="K19" s="52"/>
    </row>
    <row r="20" spans="1:11" ht="15" customHeight="1" x14ac:dyDescent="0.3">
      <c r="A20" s="52"/>
      <c r="B20" s="318"/>
      <c r="C20" s="319"/>
      <c r="D20" s="319"/>
      <c r="E20" s="319"/>
      <c r="F20" s="319"/>
      <c r="G20" s="319"/>
      <c r="H20" s="319"/>
      <c r="I20" s="319"/>
      <c r="J20" s="320"/>
      <c r="K20" s="52"/>
    </row>
    <row r="21" spans="1:11" ht="15" customHeight="1" x14ac:dyDescent="0.3">
      <c r="A21" s="52"/>
      <c r="B21" s="318"/>
      <c r="C21" s="319"/>
      <c r="D21" s="319"/>
      <c r="E21" s="319"/>
      <c r="F21" s="319"/>
      <c r="G21" s="319"/>
      <c r="H21" s="319"/>
      <c r="I21" s="319"/>
      <c r="J21" s="320"/>
      <c r="K21" s="52"/>
    </row>
    <row r="22" spans="1:11" ht="15" customHeight="1" x14ac:dyDescent="0.3">
      <c r="A22" s="52"/>
      <c r="B22" s="318"/>
      <c r="C22" s="319"/>
      <c r="D22" s="319"/>
      <c r="E22" s="319"/>
      <c r="F22" s="319"/>
      <c r="G22" s="319"/>
      <c r="H22" s="319"/>
      <c r="I22" s="319"/>
      <c r="J22" s="320"/>
      <c r="K22" s="52"/>
    </row>
    <row r="23" spans="1:11" ht="15" customHeight="1" x14ac:dyDescent="0.3">
      <c r="A23" s="52"/>
      <c r="B23" s="318"/>
      <c r="C23" s="319"/>
      <c r="D23" s="319"/>
      <c r="E23" s="319"/>
      <c r="F23" s="319"/>
      <c r="G23" s="319"/>
      <c r="H23" s="319"/>
      <c r="I23" s="319"/>
      <c r="J23" s="320"/>
      <c r="K23" s="52"/>
    </row>
    <row r="24" spans="1:11" ht="15" customHeight="1" x14ac:dyDescent="0.3">
      <c r="A24" s="52"/>
      <c r="B24" s="318"/>
      <c r="C24" s="319"/>
      <c r="D24" s="319"/>
      <c r="E24" s="319"/>
      <c r="F24" s="319"/>
      <c r="G24" s="319"/>
      <c r="H24" s="319"/>
      <c r="I24" s="319"/>
      <c r="J24" s="320"/>
      <c r="K24" s="52"/>
    </row>
    <row r="25" spans="1:11" ht="15" customHeight="1" x14ac:dyDescent="0.3">
      <c r="B25" s="321"/>
      <c r="C25" s="322"/>
      <c r="D25" s="322"/>
      <c r="E25" s="322"/>
      <c r="F25" s="322"/>
      <c r="G25" s="322"/>
      <c r="H25" s="322"/>
      <c r="I25" s="322"/>
      <c r="J25" s="323"/>
    </row>
    <row r="26" spans="1:11" ht="15" customHeight="1" x14ac:dyDescent="0.3">
      <c r="B26" s="51"/>
      <c r="C26" s="51"/>
      <c r="D26" s="51"/>
      <c r="E26" s="51"/>
      <c r="F26" s="51"/>
      <c r="G26" s="51"/>
      <c r="H26" s="51"/>
      <c r="I26" s="51"/>
      <c r="J26" s="51"/>
    </row>
    <row r="27" spans="1:11" ht="15" customHeight="1" x14ac:dyDescent="0.3">
      <c r="B27" s="51"/>
      <c r="C27" s="51"/>
      <c r="D27" s="51"/>
      <c r="E27" s="51"/>
      <c r="F27" s="51"/>
      <c r="G27" s="51"/>
      <c r="H27" s="51"/>
      <c r="I27" s="51"/>
      <c r="J27" s="51"/>
    </row>
    <row r="28" spans="1:11" ht="15" customHeight="1" x14ac:dyDescent="0.3">
      <c r="B28" s="51"/>
      <c r="C28" s="51"/>
      <c r="D28" s="51"/>
      <c r="E28" s="51"/>
      <c r="F28" s="51"/>
      <c r="G28" s="51"/>
      <c r="H28" s="51"/>
      <c r="I28" s="51"/>
      <c r="J28" s="51"/>
    </row>
    <row r="29" spans="1:11" ht="15" customHeight="1" x14ac:dyDescent="0.3">
      <c r="B29" s="51"/>
      <c r="C29" s="51"/>
      <c r="D29" s="51"/>
      <c r="E29" s="51"/>
      <c r="F29" s="51"/>
      <c r="G29" s="51"/>
      <c r="H29" s="51"/>
      <c r="I29" s="51"/>
      <c r="J29" s="51"/>
    </row>
    <row r="30" spans="1:11" ht="15" customHeight="1" x14ac:dyDescent="0.3">
      <c r="B30" s="51"/>
      <c r="C30" s="51"/>
      <c r="D30" s="51"/>
      <c r="E30" s="51"/>
      <c r="F30" s="51"/>
      <c r="G30" s="51"/>
      <c r="H30" s="51"/>
      <c r="I30" s="51"/>
      <c r="J30" s="51"/>
    </row>
    <row r="31" spans="1:11" ht="15" customHeight="1" x14ac:dyDescent="0.3">
      <c r="B31" s="51"/>
      <c r="C31" s="51"/>
      <c r="D31" s="51"/>
      <c r="E31" s="51"/>
      <c r="F31" s="51"/>
      <c r="G31" s="51"/>
      <c r="H31" s="51"/>
      <c r="I31" s="51"/>
      <c r="J31" s="51"/>
    </row>
    <row r="32" spans="1:11" ht="15" customHeight="1" x14ac:dyDescent="0.3">
      <c r="B32" s="51"/>
      <c r="C32" s="51"/>
      <c r="D32" s="51"/>
      <c r="E32" s="51"/>
      <c r="F32" s="51"/>
      <c r="G32" s="51"/>
      <c r="H32" s="51"/>
      <c r="I32" s="51"/>
      <c r="J32" s="51"/>
    </row>
    <row r="33" spans="2:10" ht="15" customHeight="1" x14ac:dyDescent="0.3">
      <c r="B33" s="22"/>
      <c r="C33" s="22"/>
      <c r="D33" s="22"/>
      <c r="E33" s="22"/>
      <c r="F33" s="22"/>
      <c r="G33" s="22"/>
      <c r="H33" s="22"/>
      <c r="I33" s="22"/>
      <c r="J33" s="51"/>
    </row>
    <row r="34" spans="2:10" ht="15" customHeight="1" x14ac:dyDescent="0.3">
      <c r="B34" s="51"/>
      <c r="C34" s="51"/>
      <c r="D34" s="51"/>
      <c r="E34" s="51"/>
      <c r="F34" s="51"/>
      <c r="G34" s="51"/>
      <c r="H34" s="51"/>
      <c r="I34" s="51"/>
      <c r="J34" s="51"/>
    </row>
    <row r="35" spans="2:10" ht="15" customHeight="1" x14ac:dyDescent="0.3">
      <c r="B35" s="51"/>
      <c r="C35" s="51"/>
      <c r="D35" s="51"/>
      <c r="E35" s="51"/>
      <c r="F35" s="51"/>
      <c r="G35" s="51"/>
      <c r="H35" s="51"/>
      <c r="I35" s="51"/>
      <c r="J35" s="51"/>
    </row>
    <row r="36" spans="2:10" ht="15" customHeight="1" x14ac:dyDescent="0.3">
      <c r="B36" s="51"/>
      <c r="C36" s="51"/>
      <c r="D36" s="51"/>
      <c r="E36" s="51"/>
      <c r="F36" s="51"/>
      <c r="G36" s="51"/>
      <c r="H36" s="51"/>
      <c r="I36" s="51"/>
      <c r="J36" s="51"/>
    </row>
    <row r="37" spans="2:10" ht="15" customHeight="1" x14ac:dyDescent="0.3">
      <c r="B37" s="51"/>
      <c r="C37" s="51"/>
      <c r="D37" s="51"/>
      <c r="E37" s="51"/>
      <c r="F37" s="51"/>
      <c r="G37" s="51"/>
      <c r="H37" s="51"/>
      <c r="I37" s="51"/>
      <c r="J37" s="51"/>
    </row>
    <row r="38" spans="2:10" ht="15" customHeight="1" x14ac:dyDescent="0.3">
      <c r="B38" s="51"/>
      <c r="C38" s="51"/>
      <c r="D38" s="51"/>
      <c r="E38" s="51"/>
      <c r="F38" s="51"/>
      <c r="G38" s="51"/>
      <c r="H38" s="51"/>
      <c r="I38" s="51"/>
      <c r="J38" s="51"/>
    </row>
    <row r="39" spans="2:10" ht="15" customHeight="1" x14ac:dyDescent="0.3">
      <c r="B39" s="51"/>
      <c r="C39" s="51"/>
      <c r="D39" s="51"/>
      <c r="E39" s="51"/>
      <c r="F39" s="51"/>
      <c r="G39" s="51"/>
      <c r="H39" s="51"/>
      <c r="I39" s="51"/>
      <c r="J39" s="51"/>
    </row>
    <row r="40" spans="2:10" ht="15" customHeight="1" x14ac:dyDescent="0.3">
      <c r="B40" s="51"/>
      <c r="C40" s="51"/>
      <c r="D40" s="51"/>
      <c r="E40" s="51"/>
      <c r="F40" s="51"/>
      <c r="G40" s="51"/>
      <c r="H40" s="51"/>
      <c r="I40" s="51"/>
      <c r="J40" s="51"/>
    </row>
    <row r="41" spans="2:10" ht="15" customHeight="1" x14ac:dyDescent="0.3">
      <c r="B41" s="51"/>
      <c r="C41" s="51"/>
      <c r="D41" s="51"/>
      <c r="E41" s="51"/>
      <c r="F41" s="51"/>
      <c r="G41" s="51"/>
      <c r="H41" s="51"/>
      <c r="I41" s="51"/>
      <c r="J41" s="51"/>
    </row>
    <row r="42" spans="2:10" ht="15" customHeight="1" x14ac:dyDescent="0.3">
      <c r="B42" s="51"/>
      <c r="C42" s="51"/>
      <c r="D42" s="51"/>
      <c r="E42" s="51"/>
      <c r="F42" s="51"/>
      <c r="G42" s="51"/>
      <c r="H42" s="51"/>
      <c r="I42" s="51"/>
      <c r="J42" s="51"/>
    </row>
    <row r="43" spans="2:10" ht="15" customHeight="1" x14ac:dyDescent="0.3">
      <c r="B43" s="51"/>
      <c r="C43" s="51"/>
      <c r="D43" s="51"/>
      <c r="E43" s="51"/>
      <c r="F43" s="51"/>
      <c r="G43" s="51"/>
      <c r="H43" s="51"/>
      <c r="I43" s="51"/>
      <c r="J43" s="51"/>
    </row>
    <row r="44" spans="2:10" ht="15" customHeight="1" x14ac:dyDescent="0.3">
      <c r="B44" s="51"/>
      <c r="C44" s="51"/>
      <c r="D44" s="51"/>
      <c r="E44" s="51"/>
      <c r="F44" s="51"/>
      <c r="G44" s="51"/>
      <c r="H44" s="51"/>
      <c r="I44" s="51"/>
      <c r="J44" s="51"/>
    </row>
    <row r="45" spans="2:10" ht="15" customHeight="1" x14ac:dyDescent="0.3">
      <c r="B45" s="51"/>
      <c r="C45" s="51"/>
      <c r="D45" s="51"/>
      <c r="E45" s="51"/>
      <c r="F45" s="51"/>
      <c r="G45" s="51"/>
      <c r="H45" s="51"/>
      <c r="I45" s="51"/>
      <c r="J45" s="51"/>
    </row>
    <row r="46" spans="2:10" ht="15" customHeight="1" x14ac:dyDescent="0.3">
      <c r="B46" s="51"/>
      <c r="C46" s="51"/>
      <c r="D46" s="51"/>
      <c r="E46" s="51"/>
      <c r="F46" s="51"/>
      <c r="G46" s="51"/>
      <c r="H46" s="51"/>
      <c r="I46" s="51"/>
      <c r="J46" s="51"/>
    </row>
    <row r="47" spans="2:10" ht="15" customHeight="1" x14ac:dyDescent="0.3">
      <c r="B47" s="51"/>
      <c r="C47" s="51"/>
      <c r="D47" s="51"/>
      <c r="E47" s="51"/>
      <c r="F47" s="51"/>
      <c r="G47" s="51"/>
      <c r="H47" s="51"/>
      <c r="I47" s="51"/>
      <c r="J47" s="51"/>
    </row>
    <row r="48" spans="2:10" ht="15" customHeight="1" x14ac:dyDescent="0.3">
      <c r="B48" s="51"/>
      <c r="C48" s="51"/>
      <c r="D48" s="51"/>
      <c r="E48" s="51"/>
      <c r="F48" s="51"/>
      <c r="G48" s="51"/>
      <c r="H48" s="51"/>
      <c r="I48" s="51"/>
      <c r="J48" s="51"/>
    </row>
    <row r="49" spans="2:10" ht="15" customHeight="1" x14ac:dyDescent="0.3">
      <c r="B49" s="51"/>
      <c r="C49" s="51"/>
      <c r="D49" s="51"/>
      <c r="E49" s="51"/>
      <c r="F49" s="51"/>
      <c r="G49" s="51"/>
      <c r="H49" s="51"/>
      <c r="I49" s="51"/>
      <c r="J49" s="51"/>
    </row>
  </sheetData>
  <mergeCells count="1">
    <mergeCell ref="B10:J25"/>
  </mergeCells>
  <hyperlinks>
    <hyperlink ref="L2" location="Contenido!A1" display="Contenido" xr:uid="{FF33A5E0-A9D6-43D3-9042-FF1B90268083}"/>
  </hyperlinks>
  <printOptions horizontalCentered="1"/>
  <pageMargins left="0.39370078740157483" right="0.39370078740157483" top="0.39370078740157483" bottom="0.39370078740157483" header="0.31496062992125984" footer="0.31496062992125984"/>
  <pageSetup orientation="landscape" horizontalDpi="300" verticalDpi="300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C213E0-4FA1-4087-B06C-CC84CC553D9A}">
  <sheetPr>
    <pageSetUpPr fitToPage="1"/>
  </sheetPr>
  <dimension ref="A1:AV47"/>
  <sheetViews>
    <sheetView showGridLines="0" zoomScale="90" zoomScaleNormal="90" zoomScaleSheetLayoutView="90" workbookViewId="0">
      <selection activeCell="Z2" sqref="Z2"/>
    </sheetView>
  </sheetViews>
  <sheetFormatPr baseColWidth="10" defaultColWidth="23.453125" defaultRowHeight="14" x14ac:dyDescent="0.3"/>
  <cols>
    <col min="1" max="1" width="17.453125" style="49" customWidth="1"/>
    <col min="2" max="4" width="7.54296875" style="43" customWidth="1"/>
    <col min="5" max="5" width="1.81640625" style="43" customWidth="1"/>
    <col min="6" max="8" width="7.54296875" style="43" customWidth="1"/>
    <col min="9" max="9" width="1.81640625" style="43" customWidth="1"/>
    <col min="10" max="12" width="7.54296875" style="43" customWidth="1"/>
    <col min="13" max="13" width="1.81640625" style="43" customWidth="1"/>
    <col min="14" max="16" width="7.54296875" style="43" customWidth="1"/>
    <col min="17" max="17" width="1.81640625" style="43" customWidth="1"/>
    <col min="18" max="20" width="7.54296875" style="43" customWidth="1"/>
    <col min="21" max="21" width="1.81640625" style="43" customWidth="1"/>
    <col min="22" max="24" width="7.54296875" style="43" customWidth="1"/>
    <col min="25" max="25" width="5.7265625" style="43" customWidth="1"/>
    <col min="26" max="26" width="11" style="38" customWidth="1"/>
    <col min="27" max="109" width="10.7265625" style="30" customWidth="1"/>
    <col min="110" max="16384" width="23.453125" style="30"/>
  </cols>
  <sheetData>
    <row r="1" spans="1:48" ht="15.75" customHeight="1" x14ac:dyDescent="0.3">
      <c r="A1" s="330" t="s">
        <v>431</v>
      </c>
      <c r="B1" s="330"/>
      <c r="C1" s="330"/>
      <c r="D1" s="330"/>
      <c r="E1" s="330"/>
      <c r="F1" s="330"/>
      <c r="G1" s="330"/>
      <c r="H1" s="330"/>
      <c r="I1" s="330"/>
      <c r="J1" s="330"/>
      <c r="K1" s="330"/>
      <c r="L1" s="330"/>
      <c r="M1" s="330"/>
      <c r="N1" s="330"/>
      <c r="O1" s="330"/>
      <c r="P1" s="330"/>
      <c r="Q1" s="330"/>
      <c r="R1" s="330"/>
      <c r="S1" s="330"/>
      <c r="T1" s="330"/>
      <c r="U1" s="330"/>
      <c r="V1" s="330"/>
      <c r="W1" s="330"/>
      <c r="X1" s="330"/>
      <c r="Y1" s="209"/>
      <c r="AA1" s="44"/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44"/>
      <c r="AO1" s="44"/>
      <c r="AP1" s="44"/>
      <c r="AQ1" s="44"/>
      <c r="AR1" s="44"/>
      <c r="AS1" s="44"/>
      <c r="AT1" s="44"/>
      <c r="AU1" s="44"/>
      <c r="AV1" s="44"/>
    </row>
    <row r="2" spans="1:48" ht="15.75" customHeight="1" x14ac:dyDescent="0.3">
      <c r="A2" s="354" t="s">
        <v>212</v>
      </c>
      <c r="B2" s="354"/>
      <c r="C2" s="354"/>
      <c r="D2" s="354"/>
      <c r="E2" s="354"/>
      <c r="F2" s="354"/>
      <c r="G2" s="354"/>
      <c r="H2" s="354"/>
      <c r="I2" s="354"/>
      <c r="J2" s="354"/>
      <c r="K2" s="354"/>
      <c r="L2" s="354"/>
      <c r="M2" s="354"/>
      <c r="N2" s="354"/>
      <c r="O2" s="354"/>
      <c r="P2" s="354"/>
      <c r="Q2" s="354"/>
      <c r="R2" s="354"/>
      <c r="S2" s="354"/>
      <c r="T2" s="354"/>
      <c r="U2" s="354"/>
      <c r="V2" s="354"/>
      <c r="W2" s="354"/>
      <c r="X2" s="354"/>
      <c r="Y2" s="219"/>
      <c r="Z2" s="311" t="s">
        <v>131</v>
      </c>
      <c r="AA2" s="44"/>
      <c r="AB2" s="44"/>
      <c r="AC2" s="44"/>
      <c r="AD2" s="44"/>
      <c r="AE2" s="44"/>
      <c r="AF2" s="44"/>
      <c r="AG2" s="44"/>
      <c r="AH2" s="44"/>
      <c r="AI2" s="44"/>
      <c r="AJ2" s="44"/>
      <c r="AK2" s="44"/>
      <c r="AL2" s="44"/>
      <c r="AM2" s="44"/>
      <c r="AN2" s="44"/>
      <c r="AO2" s="44"/>
      <c r="AP2" s="44"/>
      <c r="AQ2" s="44"/>
      <c r="AR2" s="44"/>
      <c r="AS2" s="44"/>
      <c r="AT2" s="44"/>
      <c r="AU2" s="44"/>
      <c r="AV2" s="44"/>
    </row>
    <row r="3" spans="1:48" ht="15.75" customHeight="1" x14ac:dyDescent="0.3">
      <c r="A3" s="354" t="s">
        <v>318</v>
      </c>
      <c r="B3" s="354"/>
      <c r="C3" s="354"/>
      <c r="D3" s="354"/>
      <c r="E3" s="354"/>
      <c r="F3" s="354"/>
      <c r="G3" s="354"/>
      <c r="H3" s="354"/>
      <c r="I3" s="354"/>
      <c r="J3" s="354"/>
      <c r="K3" s="354"/>
      <c r="L3" s="354"/>
      <c r="M3" s="354"/>
      <c r="N3" s="354"/>
      <c r="O3" s="354"/>
      <c r="P3" s="354"/>
      <c r="Q3" s="354"/>
      <c r="R3" s="354"/>
      <c r="S3" s="354"/>
      <c r="T3" s="354"/>
      <c r="U3" s="354"/>
      <c r="V3" s="354"/>
      <c r="W3" s="354"/>
      <c r="X3" s="354"/>
      <c r="Y3" s="209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  <c r="AS3" s="44"/>
      <c r="AT3" s="44"/>
      <c r="AU3" s="44"/>
      <c r="AV3" s="44"/>
    </row>
    <row r="4" spans="1:48" ht="15.75" customHeight="1" x14ac:dyDescent="0.3">
      <c r="A4" s="354" t="s">
        <v>191</v>
      </c>
      <c r="B4" s="354"/>
      <c r="C4" s="354"/>
      <c r="D4" s="354"/>
      <c r="E4" s="354"/>
      <c r="F4" s="354"/>
      <c r="G4" s="354"/>
      <c r="H4" s="354"/>
      <c r="I4" s="354"/>
      <c r="J4" s="354"/>
      <c r="K4" s="354"/>
      <c r="L4" s="354"/>
      <c r="M4" s="354"/>
      <c r="N4" s="354"/>
      <c r="O4" s="354"/>
      <c r="P4" s="354"/>
      <c r="Q4" s="354"/>
      <c r="R4" s="354"/>
      <c r="S4" s="354"/>
      <c r="T4" s="354"/>
      <c r="U4" s="354"/>
      <c r="V4" s="354"/>
      <c r="W4" s="354"/>
      <c r="X4" s="354"/>
      <c r="Y4" s="209"/>
      <c r="AA4" s="44"/>
      <c r="AB4" s="44"/>
      <c r="AC4" s="44"/>
      <c r="AD4" s="44"/>
      <c r="AE4" s="44"/>
      <c r="AF4" s="44"/>
      <c r="AG4" s="44"/>
      <c r="AH4" s="44"/>
      <c r="AI4" s="44"/>
      <c r="AJ4" s="44"/>
      <c r="AK4" s="44"/>
      <c r="AL4" s="44"/>
      <c r="AM4" s="44"/>
      <c r="AN4" s="44"/>
      <c r="AO4" s="44"/>
      <c r="AP4" s="44"/>
      <c r="AQ4" s="44"/>
      <c r="AR4" s="44"/>
      <c r="AS4" s="44"/>
      <c r="AT4" s="44"/>
      <c r="AU4" s="44"/>
      <c r="AV4" s="44"/>
    </row>
    <row r="5" spans="1:48" ht="15.75" customHeight="1" x14ac:dyDescent="0.3">
      <c r="A5" s="354" t="s">
        <v>289</v>
      </c>
      <c r="B5" s="354"/>
      <c r="C5" s="354"/>
      <c r="D5" s="354"/>
      <c r="E5" s="354"/>
      <c r="F5" s="354"/>
      <c r="G5" s="354"/>
      <c r="H5" s="354"/>
      <c r="I5" s="354"/>
      <c r="J5" s="354"/>
      <c r="K5" s="354"/>
      <c r="L5" s="354"/>
      <c r="M5" s="354"/>
      <c r="N5" s="354"/>
      <c r="O5" s="354"/>
      <c r="P5" s="354"/>
      <c r="Q5" s="354"/>
      <c r="R5" s="354"/>
      <c r="S5" s="354"/>
      <c r="T5" s="354"/>
      <c r="U5" s="354"/>
      <c r="V5" s="354"/>
      <c r="W5" s="354"/>
      <c r="X5" s="354"/>
      <c r="Y5" s="209"/>
      <c r="AA5" s="254"/>
      <c r="AB5" s="254"/>
      <c r="AC5" s="254"/>
      <c r="AD5" s="254"/>
      <c r="AE5" s="44"/>
      <c r="AF5" s="44"/>
      <c r="AG5" s="44"/>
      <c r="AH5" s="44"/>
      <c r="AI5" s="44"/>
      <c r="AJ5" s="44"/>
      <c r="AK5" s="44"/>
      <c r="AL5" s="44"/>
      <c r="AM5" s="44"/>
      <c r="AN5" s="44"/>
      <c r="AO5" s="44"/>
      <c r="AP5" s="44"/>
      <c r="AQ5" s="44"/>
      <c r="AR5" s="44"/>
      <c r="AS5" s="44"/>
      <c r="AT5" s="44"/>
      <c r="AU5" s="44"/>
      <c r="AV5" s="44"/>
    </row>
    <row r="6" spans="1:48" s="71" customFormat="1" ht="21" customHeight="1" x14ac:dyDescent="0.3">
      <c r="A6" s="331" t="s">
        <v>319</v>
      </c>
      <c r="B6" s="333" t="s">
        <v>158</v>
      </c>
      <c r="C6" s="333"/>
      <c r="D6" s="333"/>
      <c r="E6" s="245"/>
      <c r="F6" s="333" t="s">
        <v>350</v>
      </c>
      <c r="G6" s="333"/>
      <c r="H6" s="333"/>
      <c r="I6" s="245"/>
      <c r="J6" s="333" t="s">
        <v>351</v>
      </c>
      <c r="K6" s="333"/>
      <c r="L6" s="333"/>
      <c r="M6" s="245"/>
      <c r="N6" s="333" t="s">
        <v>352</v>
      </c>
      <c r="O6" s="333"/>
      <c r="P6" s="333"/>
      <c r="Q6" s="245"/>
      <c r="R6" s="333" t="s">
        <v>353</v>
      </c>
      <c r="S6" s="333"/>
      <c r="T6" s="333"/>
      <c r="U6" s="245"/>
      <c r="V6" s="333" t="s">
        <v>354</v>
      </c>
      <c r="W6" s="333"/>
      <c r="X6" s="333"/>
      <c r="Y6" s="205"/>
      <c r="Z6" s="353"/>
      <c r="AA6" s="353"/>
      <c r="AB6" s="353"/>
      <c r="AC6" s="353"/>
      <c r="AD6" s="205"/>
      <c r="AE6" s="32"/>
      <c r="AH6" s="176"/>
    </row>
    <row r="7" spans="1:48" s="71" customFormat="1" ht="21" customHeight="1" x14ac:dyDescent="0.3">
      <c r="A7" s="332"/>
      <c r="B7" s="244" t="s">
        <v>158</v>
      </c>
      <c r="C7" s="244" t="s">
        <v>297</v>
      </c>
      <c r="D7" s="244" t="s">
        <v>298</v>
      </c>
      <c r="E7" s="245"/>
      <c r="F7" s="244" t="s">
        <v>158</v>
      </c>
      <c r="G7" s="244" t="s">
        <v>297</v>
      </c>
      <c r="H7" s="244" t="s">
        <v>298</v>
      </c>
      <c r="I7" s="245"/>
      <c r="J7" s="244" t="s">
        <v>158</v>
      </c>
      <c r="K7" s="244" t="s">
        <v>297</v>
      </c>
      <c r="L7" s="244" t="s">
        <v>298</v>
      </c>
      <c r="M7" s="245"/>
      <c r="N7" s="244" t="s">
        <v>158</v>
      </c>
      <c r="O7" s="244" t="s">
        <v>297</v>
      </c>
      <c r="P7" s="244" t="s">
        <v>298</v>
      </c>
      <c r="Q7" s="245"/>
      <c r="R7" s="244" t="s">
        <v>158</v>
      </c>
      <c r="S7" s="244" t="s">
        <v>297</v>
      </c>
      <c r="T7" s="244" t="s">
        <v>298</v>
      </c>
      <c r="U7" s="245"/>
      <c r="V7" s="244" t="s">
        <v>158</v>
      </c>
      <c r="W7" s="244" t="s">
        <v>297</v>
      </c>
      <c r="X7" s="244" t="s">
        <v>298</v>
      </c>
      <c r="Y7" s="205"/>
      <c r="Z7" s="353"/>
      <c r="AA7" s="255"/>
      <c r="AB7" s="255"/>
      <c r="AC7" s="255"/>
      <c r="AD7" s="206"/>
      <c r="AE7" s="73"/>
    </row>
    <row r="8" spans="1:48" s="32" customFormat="1" x14ac:dyDescent="0.3">
      <c r="A8" s="45"/>
      <c r="B8" s="46"/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205"/>
      <c r="Z8" s="38"/>
    </row>
    <row r="9" spans="1:48" x14ac:dyDescent="0.3">
      <c r="A9" s="349" t="s">
        <v>139</v>
      </c>
      <c r="B9" s="349"/>
      <c r="C9" s="349"/>
      <c r="D9" s="349"/>
      <c r="E9" s="349"/>
      <c r="F9" s="349"/>
      <c r="G9" s="349"/>
      <c r="H9" s="349"/>
      <c r="I9" s="349"/>
      <c r="J9" s="349"/>
      <c r="K9" s="349"/>
      <c r="L9" s="349"/>
      <c r="M9" s="349"/>
      <c r="N9" s="349"/>
      <c r="O9" s="349"/>
      <c r="P9" s="349"/>
      <c r="Q9" s="349"/>
      <c r="R9" s="349"/>
      <c r="S9" s="349"/>
      <c r="T9" s="349"/>
      <c r="U9" s="349"/>
      <c r="V9" s="349"/>
      <c r="W9" s="349"/>
      <c r="X9" s="349"/>
      <c r="Y9" s="231"/>
    </row>
    <row r="10" spans="1:48" s="32" customFormat="1" x14ac:dyDescent="0.3">
      <c r="A10" s="96" t="s">
        <v>158</v>
      </c>
      <c r="B10" s="248">
        <v>683</v>
      </c>
      <c r="C10" s="248">
        <v>298</v>
      </c>
      <c r="D10" s="248">
        <v>385</v>
      </c>
      <c r="E10" s="248"/>
      <c r="F10" s="248">
        <v>81</v>
      </c>
      <c r="G10" s="248">
        <v>34</v>
      </c>
      <c r="H10" s="248">
        <v>47</v>
      </c>
      <c r="I10" s="248"/>
      <c r="J10" s="248">
        <v>126</v>
      </c>
      <c r="K10" s="248">
        <v>61</v>
      </c>
      <c r="L10" s="248">
        <v>65</v>
      </c>
      <c r="M10" s="248"/>
      <c r="N10" s="248">
        <v>185</v>
      </c>
      <c r="O10" s="248">
        <v>78</v>
      </c>
      <c r="P10" s="248">
        <v>107</v>
      </c>
      <c r="Q10" s="248"/>
      <c r="R10" s="248">
        <v>213</v>
      </c>
      <c r="S10" s="248">
        <v>88</v>
      </c>
      <c r="T10" s="248">
        <v>125</v>
      </c>
      <c r="U10" s="248"/>
      <c r="V10" s="248">
        <v>78</v>
      </c>
      <c r="W10" s="248">
        <v>37</v>
      </c>
      <c r="X10" s="248">
        <v>41</v>
      </c>
      <c r="Y10" s="210"/>
      <c r="Z10" s="38"/>
    </row>
    <row r="11" spans="1:48" s="32" customFormat="1" x14ac:dyDescent="0.3">
      <c r="A11" s="95"/>
      <c r="B11" s="248"/>
      <c r="C11" s="248"/>
      <c r="D11" s="248"/>
      <c r="E11" s="248"/>
      <c r="F11" s="248"/>
      <c r="G11" s="248"/>
      <c r="H11" s="248"/>
      <c r="I11" s="248"/>
      <c r="J11" s="248"/>
      <c r="K11" s="248"/>
      <c r="L11" s="248"/>
      <c r="M11" s="248"/>
      <c r="N11" s="248"/>
      <c r="O11" s="248"/>
      <c r="P11" s="248"/>
      <c r="Q11" s="248"/>
      <c r="R11" s="248"/>
      <c r="S11" s="248"/>
      <c r="T11" s="248"/>
      <c r="U11" s="248"/>
      <c r="V11" s="248"/>
      <c r="W11" s="248"/>
      <c r="X11" s="248"/>
      <c r="Y11" s="210"/>
      <c r="Z11" s="38"/>
    </row>
    <row r="12" spans="1:48" x14ac:dyDescent="0.3">
      <c r="A12" s="169" t="s">
        <v>220</v>
      </c>
      <c r="B12" s="249">
        <v>144</v>
      </c>
      <c r="C12" s="249">
        <v>78</v>
      </c>
      <c r="D12" s="249">
        <v>66</v>
      </c>
      <c r="E12" s="249"/>
      <c r="F12" s="249">
        <v>17</v>
      </c>
      <c r="G12" s="249">
        <v>9</v>
      </c>
      <c r="H12" s="249">
        <v>8</v>
      </c>
      <c r="I12" s="249"/>
      <c r="J12" s="249">
        <v>33</v>
      </c>
      <c r="K12" s="249">
        <v>18</v>
      </c>
      <c r="L12" s="249">
        <v>15</v>
      </c>
      <c r="M12" s="249"/>
      <c r="N12" s="249">
        <v>37</v>
      </c>
      <c r="O12" s="249">
        <v>19</v>
      </c>
      <c r="P12" s="249">
        <v>18</v>
      </c>
      <c r="Q12" s="249"/>
      <c r="R12" s="249">
        <v>45</v>
      </c>
      <c r="S12" s="249">
        <v>25</v>
      </c>
      <c r="T12" s="249">
        <v>20</v>
      </c>
      <c r="U12" s="249"/>
      <c r="V12" s="249">
        <v>12</v>
      </c>
      <c r="W12" s="249">
        <v>7</v>
      </c>
      <c r="X12" s="249">
        <v>5</v>
      </c>
      <c r="Y12" s="232"/>
    </row>
    <row r="13" spans="1:48" x14ac:dyDescent="0.3">
      <c r="A13" s="169" t="s">
        <v>223</v>
      </c>
      <c r="B13" s="249">
        <v>96</v>
      </c>
      <c r="C13" s="249">
        <v>36</v>
      </c>
      <c r="D13" s="249">
        <v>60</v>
      </c>
      <c r="E13" s="249"/>
      <c r="F13" s="249">
        <v>9</v>
      </c>
      <c r="G13" s="249">
        <v>2</v>
      </c>
      <c r="H13" s="249">
        <v>7</v>
      </c>
      <c r="I13" s="249"/>
      <c r="J13" s="249">
        <v>17</v>
      </c>
      <c r="K13" s="249">
        <v>8</v>
      </c>
      <c r="L13" s="249">
        <v>9</v>
      </c>
      <c r="M13" s="249"/>
      <c r="N13" s="249">
        <v>27</v>
      </c>
      <c r="O13" s="249">
        <v>10</v>
      </c>
      <c r="P13" s="249">
        <v>17</v>
      </c>
      <c r="Q13" s="249"/>
      <c r="R13" s="249">
        <v>38</v>
      </c>
      <c r="S13" s="249">
        <v>14</v>
      </c>
      <c r="T13" s="249">
        <v>24</v>
      </c>
      <c r="U13" s="249"/>
      <c r="V13" s="249">
        <v>5</v>
      </c>
      <c r="W13" s="249">
        <v>2</v>
      </c>
      <c r="X13" s="249">
        <v>3</v>
      </c>
      <c r="Y13" s="232"/>
    </row>
    <row r="14" spans="1:48" x14ac:dyDescent="0.3">
      <c r="A14" s="169" t="s">
        <v>224</v>
      </c>
      <c r="B14" s="249">
        <v>3</v>
      </c>
      <c r="C14" s="249">
        <v>0</v>
      </c>
      <c r="D14" s="249">
        <v>3</v>
      </c>
      <c r="E14" s="249"/>
      <c r="F14" s="249">
        <v>0</v>
      </c>
      <c r="G14" s="249">
        <v>0</v>
      </c>
      <c r="H14" s="249">
        <v>0</v>
      </c>
      <c r="I14" s="249"/>
      <c r="J14" s="249">
        <v>0</v>
      </c>
      <c r="K14" s="249">
        <v>0</v>
      </c>
      <c r="L14" s="249">
        <v>0</v>
      </c>
      <c r="M14" s="249"/>
      <c r="N14" s="249">
        <v>0</v>
      </c>
      <c r="O14" s="249">
        <v>0</v>
      </c>
      <c r="P14" s="249">
        <v>0</v>
      </c>
      <c r="Q14" s="249"/>
      <c r="R14" s="249">
        <v>2</v>
      </c>
      <c r="S14" s="249">
        <v>0</v>
      </c>
      <c r="T14" s="249">
        <v>2</v>
      </c>
      <c r="U14" s="249"/>
      <c r="V14" s="249">
        <v>1</v>
      </c>
      <c r="W14" s="249">
        <v>0</v>
      </c>
      <c r="X14" s="249">
        <v>1</v>
      </c>
      <c r="Y14" s="233"/>
    </row>
    <row r="15" spans="1:48" x14ac:dyDescent="0.3">
      <c r="A15" s="169" t="s">
        <v>227</v>
      </c>
      <c r="B15" s="249">
        <v>19</v>
      </c>
      <c r="C15" s="249">
        <v>8</v>
      </c>
      <c r="D15" s="249">
        <v>11</v>
      </c>
      <c r="E15" s="249"/>
      <c r="F15" s="249">
        <v>6</v>
      </c>
      <c r="G15" s="249">
        <v>5</v>
      </c>
      <c r="H15" s="249">
        <v>1</v>
      </c>
      <c r="I15" s="249"/>
      <c r="J15" s="249">
        <v>3</v>
      </c>
      <c r="K15" s="249">
        <v>2</v>
      </c>
      <c r="L15" s="249">
        <v>1</v>
      </c>
      <c r="M15" s="249"/>
      <c r="N15" s="249">
        <v>2</v>
      </c>
      <c r="O15" s="249">
        <v>1</v>
      </c>
      <c r="P15" s="249">
        <v>1</v>
      </c>
      <c r="Q15" s="249"/>
      <c r="R15" s="249">
        <v>8</v>
      </c>
      <c r="S15" s="249">
        <v>0</v>
      </c>
      <c r="T15" s="249">
        <v>8</v>
      </c>
      <c r="U15" s="249"/>
      <c r="V15" s="249">
        <v>0</v>
      </c>
      <c r="W15" s="249">
        <v>0</v>
      </c>
      <c r="X15" s="249">
        <v>0</v>
      </c>
      <c r="Y15" s="233"/>
    </row>
    <row r="16" spans="1:48" x14ac:dyDescent="0.3">
      <c r="A16" s="169" t="s">
        <v>228</v>
      </c>
      <c r="B16" s="249">
        <v>53</v>
      </c>
      <c r="C16" s="249">
        <v>25</v>
      </c>
      <c r="D16" s="249">
        <v>28</v>
      </c>
      <c r="E16" s="249"/>
      <c r="F16" s="249">
        <v>4</v>
      </c>
      <c r="G16" s="249">
        <v>1</v>
      </c>
      <c r="H16" s="249">
        <v>3</v>
      </c>
      <c r="I16" s="249"/>
      <c r="J16" s="249">
        <v>8</v>
      </c>
      <c r="K16" s="249">
        <v>4</v>
      </c>
      <c r="L16" s="249">
        <v>4</v>
      </c>
      <c r="M16" s="249"/>
      <c r="N16" s="249">
        <v>18</v>
      </c>
      <c r="O16" s="249">
        <v>7</v>
      </c>
      <c r="P16" s="249">
        <v>11</v>
      </c>
      <c r="Q16" s="249"/>
      <c r="R16" s="249">
        <v>13</v>
      </c>
      <c r="S16" s="249">
        <v>9</v>
      </c>
      <c r="T16" s="249">
        <v>4</v>
      </c>
      <c r="U16" s="249"/>
      <c r="V16" s="249">
        <v>10</v>
      </c>
      <c r="W16" s="249">
        <v>4</v>
      </c>
      <c r="X16" s="249">
        <v>6</v>
      </c>
      <c r="Y16" s="233"/>
    </row>
    <row r="17" spans="1:26" x14ac:dyDescent="0.3">
      <c r="A17" s="169" t="s">
        <v>231</v>
      </c>
      <c r="B17" s="249">
        <v>74</v>
      </c>
      <c r="C17" s="249">
        <v>32</v>
      </c>
      <c r="D17" s="249">
        <v>42</v>
      </c>
      <c r="E17" s="249"/>
      <c r="F17" s="249">
        <v>7</v>
      </c>
      <c r="G17" s="249">
        <v>3</v>
      </c>
      <c r="H17" s="249">
        <v>4</v>
      </c>
      <c r="I17" s="249"/>
      <c r="J17" s="249">
        <v>13</v>
      </c>
      <c r="K17" s="249">
        <v>6</v>
      </c>
      <c r="L17" s="249">
        <v>7</v>
      </c>
      <c r="M17" s="249"/>
      <c r="N17" s="249">
        <v>24</v>
      </c>
      <c r="O17" s="249">
        <v>10</v>
      </c>
      <c r="P17" s="249">
        <v>14</v>
      </c>
      <c r="Q17" s="249"/>
      <c r="R17" s="249">
        <v>16</v>
      </c>
      <c r="S17" s="249">
        <v>6</v>
      </c>
      <c r="T17" s="249">
        <v>10</v>
      </c>
      <c r="U17" s="249"/>
      <c r="V17" s="249">
        <v>14</v>
      </c>
      <c r="W17" s="249">
        <v>7</v>
      </c>
      <c r="X17" s="249">
        <v>7</v>
      </c>
      <c r="Y17" s="233"/>
    </row>
    <row r="18" spans="1:26" x14ac:dyDescent="0.3">
      <c r="A18" s="169" t="s">
        <v>232</v>
      </c>
      <c r="B18" s="249">
        <v>68</v>
      </c>
      <c r="C18" s="249">
        <v>30</v>
      </c>
      <c r="D18" s="249">
        <v>38</v>
      </c>
      <c r="E18" s="249"/>
      <c r="F18" s="249">
        <v>3</v>
      </c>
      <c r="G18" s="249">
        <v>1</v>
      </c>
      <c r="H18" s="249">
        <v>2</v>
      </c>
      <c r="I18" s="249"/>
      <c r="J18" s="249">
        <v>4</v>
      </c>
      <c r="K18" s="249">
        <v>3</v>
      </c>
      <c r="L18" s="249">
        <v>1</v>
      </c>
      <c r="M18" s="249"/>
      <c r="N18" s="249">
        <v>23</v>
      </c>
      <c r="O18" s="249">
        <v>15</v>
      </c>
      <c r="P18" s="249">
        <v>8</v>
      </c>
      <c r="Q18" s="249"/>
      <c r="R18" s="249">
        <v>31</v>
      </c>
      <c r="S18" s="249">
        <v>8</v>
      </c>
      <c r="T18" s="249">
        <v>23</v>
      </c>
      <c r="U18" s="249"/>
      <c r="V18" s="249">
        <v>7</v>
      </c>
      <c r="W18" s="249">
        <v>3</v>
      </c>
      <c r="X18" s="249">
        <v>4</v>
      </c>
      <c r="Y18" s="233"/>
    </row>
    <row r="19" spans="1:26" x14ac:dyDescent="0.3">
      <c r="A19" s="169" t="s">
        <v>233</v>
      </c>
      <c r="B19" s="249">
        <v>117</v>
      </c>
      <c r="C19" s="249">
        <v>44</v>
      </c>
      <c r="D19" s="249">
        <v>73</v>
      </c>
      <c r="E19" s="249"/>
      <c r="F19" s="249">
        <v>19</v>
      </c>
      <c r="G19" s="249">
        <v>7</v>
      </c>
      <c r="H19" s="249">
        <v>12</v>
      </c>
      <c r="I19" s="249"/>
      <c r="J19" s="249">
        <v>30</v>
      </c>
      <c r="K19" s="249">
        <v>12</v>
      </c>
      <c r="L19" s="249">
        <v>18</v>
      </c>
      <c r="M19" s="249"/>
      <c r="N19" s="249">
        <v>32</v>
      </c>
      <c r="O19" s="249">
        <v>11</v>
      </c>
      <c r="P19" s="249">
        <v>21</v>
      </c>
      <c r="Q19" s="249"/>
      <c r="R19" s="249">
        <v>21</v>
      </c>
      <c r="S19" s="249">
        <v>9</v>
      </c>
      <c r="T19" s="249">
        <v>12</v>
      </c>
      <c r="U19" s="249"/>
      <c r="V19" s="249">
        <v>15</v>
      </c>
      <c r="W19" s="249">
        <v>5</v>
      </c>
      <c r="X19" s="249">
        <v>10</v>
      </c>
      <c r="Y19" s="233"/>
    </row>
    <row r="20" spans="1:26" x14ac:dyDescent="0.3">
      <c r="A20" s="169" t="s">
        <v>235</v>
      </c>
      <c r="B20" s="249">
        <v>7</v>
      </c>
      <c r="C20" s="249">
        <v>3</v>
      </c>
      <c r="D20" s="249">
        <v>4</v>
      </c>
      <c r="E20" s="249"/>
      <c r="F20" s="249">
        <v>1</v>
      </c>
      <c r="G20" s="249">
        <v>1</v>
      </c>
      <c r="H20" s="249">
        <v>0</v>
      </c>
      <c r="I20" s="249"/>
      <c r="J20" s="249">
        <v>3</v>
      </c>
      <c r="K20" s="249">
        <v>1</v>
      </c>
      <c r="L20" s="249">
        <v>2</v>
      </c>
      <c r="M20" s="249"/>
      <c r="N20" s="249">
        <v>1</v>
      </c>
      <c r="O20" s="249">
        <v>1</v>
      </c>
      <c r="P20" s="249">
        <v>0</v>
      </c>
      <c r="Q20" s="249"/>
      <c r="R20" s="249">
        <v>2</v>
      </c>
      <c r="S20" s="249">
        <v>0</v>
      </c>
      <c r="T20" s="249">
        <v>2</v>
      </c>
      <c r="U20" s="249"/>
      <c r="V20" s="249">
        <v>0</v>
      </c>
      <c r="W20" s="249">
        <v>0</v>
      </c>
      <c r="X20" s="249">
        <v>0</v>
      </c>
      <c r="Y20" s="231"/>
    </row>
    <row r="21" spans="1:26" x14ac:dyDescent="0.3">
      <c r="A21" s="169" t="s">
        <v>236</v>
      </c>
      <c r="B21" s="249">
        <v>10</v>
      </c>
      <c r="C21" s="249">
        <v>5</v>
      </c>
      <c r="D21" s="249">
        <v>5</v>
      </c>
      <c r="E21" s="249"/>
      <c r="F21" s="249">
        <v>1</v>
      </c>
      <c r="G21" s="249">
        <v>1</v>
      </c>
      <c r="H21" s="249">
        <v>0</v>
      </c>
      <c r="I21" s="249"/>
      <c r="J21" s="249">
        <v>3</v>
      </c>
      <c r="K21" s="249">
        <v>1</v>
      </c>
      <c r="L21" s="249">
        <v>2</v>
      </c>
      <c r="M21" s="249"/>
      <c r="N21" s="249">
        <v>2</v>
      </c>
      <c r="O21" s="249">
        <v>1</v>
      </c>
      <c r="P21" s="249">
        <v>1</v>
      </c>
      <c r="Q21" s="249"/>
      <c r="R21" s="249">
        <v>3</v>
      </c>
      <c r="S21" s="249">
        <v>1</v>
      </c>
      <c r="T21" s="249">
        <v>2</v>
      </c>
      <c r="U21" s="249"/>
      <c r="V21" s="249">
        <v>1</v>
      </c>
      <c r="W21" s="249">
        <v>1</v>
      </c>
      <c r="X21" s="249">
        <v>0</v>
      </c>
      <c r="Y21" s="210"/>
    </row>
    <row r="22" spans="1:26" x14ac:dyDescent="0.3">
      <c r="A22" s="169" t="s">
        <v>239</v>
      </c>
      <c r="B22" s="249">
        <v>9</v>
      </c>
      <c r="C22" s="249">
        <v>7</v>
      </c>
      <c r="D22" s="249">
        <v>2</v>
      </c>
      <c r="E22" s="249"/>
      <c r="F22" s="249">
        <v>0</v>
      </c>
      <c r="G22" s="249">
        <v>0</v>
      </c>
      <c r="H22" s="249">
        <v>0</v>
      </c>
      <c r="I22" s="249"/>
      <c r="J22" s="249">
        <v>1</v>
      </c>
      <c r="K22" s="249">
        <v>1</v>
      </c>
      <c r="L22" s="249">
        <v>0</v>
      </c>
      <c r="M22" s="249"/>
      <c r="N22" s="249">
        <v>1</v>
      </c>
      <c r="O22" s="249">
        <v>0</v>
      </c>
      <c r="P22" s="249">
        <v>1</v>
      </c>
      <c r="Q22" s="249"/>
      <c r="R22" s="249">
        <v>4</v>
      </c>
      <c r="S22" s="249">
        <v>4</v>
      </c>
      <c r="T22" s="249">
        <v>0</v>
      </c>
      <c r="U22" s="249"/>
      <c r="V22" s="249">
        <v>3</v>
      </c>
      <c r="W22" s="249">
        <v>2</v>
      </c>
      <c r="X22" s="249">
        <v>1</v>
      </c>
      <c r="Y22" s="234"/>
    </row>
    <row r="23" spans="1:26" x14ac:dyDescent="0.3">
      <c r="A23" s="169" t="s">
        <v>240</v>
      </c>
      <c r="B23" s="249">
        <v>32</v>
      </c>
      <c r="C23" s="249">
        <v>14</v>
      </c>
      <c r="D23" s="249">
        <v>18</v>
      </c>
      <c r="E23" s="249"/>
      <c r="F23" s="249">
        <v>1</v>
      </c>
      <c r="G23" s="249">
        <v>0</v>
      </c>
      <c r="H23" s="249">
        <v>1</v>
      </c>
      <c r="I23" s="249"/>
      <c r="J23" s="249">
        <v>3</v>
      </c>
      <c r="K23" s="249">
        <v>1</v>
      </c>
      <c r="L23" s="249">
        <v>2</v>
      </c>
      <c r="M23" s="249"/>
      <c r="N23" s="249">
        <v>7</v>
      </c>
      <c r="O23" s="249">
        <v>1</v>
      </c>
      <c r="P23" s="249">
        <v>6</v>
      </c>
      <c r="Q23" s="249"/>
      <c r="R23" s="249">
        <v>17</v>
      </c>
      <c r="S23" s="249">
        <v>9</v>
      </c>
      <c r="T23" s="249">
        <v>8</v>
      </c>
      <c r="U23" s="249"/>
      <c r="V23" s="249">
        <v>4</v>
      </c>
      <c r="W23" s="249">
        <v>3</v>
      </c>
      <c r="X23" s="249">
        <v>1</v>
      </c>
      <c r="Y23" s="234"/>
    </row>
    <row r="24" spans="1:26" x14ac:dyDescent="0.3">
      <c r="A24" s="169" t="s">
        <v>241</v>
      </c>
      <c r="B24" s="249">
        <v>0</v>
      </c>
      <c r="C24" s="249">
        <v>0</v>
      </c>
      <c r="D24" s="249">
        <v>0</v>
      </c>
      <c r="E24" s="249"/>
      <c r="F24" s="249">
        <v>0</v>
      </c>
      <c r="G24" s="249">
        <v>0</v>
      </c>
      <c r="H24" s="249">
        <v>0</v>
      </c>
      <c r="I24" s="249"/>
      <c r="J24" s="249">
        <v>0</v>
      </c>
      <c r="K24" s="249">
        <v>0</v>
      </c>
      <c r="L24" s="249">
        <v>0</v>
      </c>
      <c r="M24" s="249"/>
      <c r="N24" s="249">
        <v>0</v>
      </c>
      <c r="O24" s="249">
        <v>0</v>
      </c>
      <c r="P24" s="249">
        <v>0</v>
      </c>
      <c r="Q24" s="249"/>
      <c r="R24" s="249">
        <v>0</v>
      </c>
      <c r="S24" s="249">
        <v>0</v>
      </c>
      <c r="T24" s="249">
        <v>0</v>
      </c>
      <c r="U24" s="249"/>
      <c r="V24" s="249">
        <v>0</v>
      </c>
      <c r="W24" s="249">
        <v>0</v>
      </c>
      <c r="X24" s="249">
        <v>0</v>
      </c>
      <c r="Y24" s="234"/>
    </row>
    <row r="25" spans="1:26" x14ac:dyDescent="0.3">
      <c r="A25" s="169" t="s">
        <v>244</v>
      </c>
      <c r="B25" s="249">
        <v>51</v>
      </c>
      <c r="C25" s="249">
        <v>16</v>
      </c>
      <c r="D25" s="249">
        <v>35</v>
      </c>
      <c r="E25" s="249"/>
      <c r="F25" s="249">
        <v>13</v>
      </c>
      <c r="G25" s="249">
        <v>4</v>
      </c>
      <c r="H25" s="249">
        <v>9</v>
      </c>
      <c r="I25" s="249"/>
      <c r="J25" s="249">
        <v>8</v>
      </c>
      <c r="K25" s="249">
        <v>4</v>
      </c>
      <c r="L25" s="249">
        <v>4</v>
      </c>
      <c r="M25" s="249"/>
      <c r="N25" s="249">
        <v>11</v>
      </c>
      <c r="O25" s="249">
        <v>2</v>
      </c>
      <c r="P25" s="249">
        <v>9</v>
      </c>
      <c r="Q25" s="249"/>
      <c r="R25" s="249">
        <v>13</v>
      </c>
      <c r="S25" s="249">
        <v>3</v>
      </c>
      <c r="T25" s="249">
        <v>10</v>
      </c>
      <c r="U25" s="249"/>
      <c r="V25" s="249">
        <v>6</v>
      </c>
      <c r="W25" s="249">
        <v>3</v>
      </c>
      <c r="X25" s="249">
        <v>3</v>
      </c>
      <c r="Y25" s="235"/>
    </row>
    <row r="26" spans="1:26" x14ac:dyDescent="0.3">
      <c r="A26" s="222"/>
      <c r="B26" s="225"/>
      <c r="C26" s="225"/>
      <c r="D26" s="225"/>
      <c r="E26" s="225"/>
      <c r="F26" s="225"/>
      <c r="G26" s="225"/>
      <c r="H26" s="225"/>
      <c r="I26" s="225"/>
      <c r="J26" s="225"/>
      <c r="K26" s="225"/>
      <c r="L26" s="225"/>
      <c r="M26" s="225"/>
      <c r="N26" s="225"/>
      <c r="O26" s="225"/>
      <c r="P26" s="225"/>
      <c r="Q26" s="225"/>
      <c r="R26" s="225"/>
      <c r="S26" s="225"/>
      <c r="T26" s="225"/>
      <c r="U26" s="225"/>
      <c r="V26" s="225"/>
      <c r="W26" s="225"/>
      <c r="X26" s="225"/>
      <c r="Y26" s="235"/>
    </row>
    <row r="27" spans="1:26" x14ac:dyDescent="0.3">
      <c r="A27" s="349" t="s">
        <v>150</v>
      </c>
      <c r="B27" s="349"/>
      <c r="C27" s="349"/>
      <c r="D27" s="349"/>
      <c r="E27" s="349"/>
      <c r="F27" s="349"/>
      <c r="G27" s="349"/>
      <c r="H27" s="349"/>
      <c r="I27" s="349"/>
      <c r="J27" s="349"/>
      <c r="K27" s="349"/>
      <c r="L27" s="349"/>
      <c r="M27" s="349"/>
      <c r="N27" s="349"/>
      <c r="O27" s="349"/>
      <c r="P27" s="349"/>
      <c r="Q27" s="349"/>
      <c r="R27" s="349"/>
      <c r="S27" s="349"/>
      <c r="T27" s="349"/>
      <c r="U27" s="349"/>
      <c r="V27" s="349"/>
      <c r="W27" s="349"/>
      <c r="X27" s="349"/>
      <c r="Y27" s="235"/>
    </row>
    <row r="28" spans="1:26" s="32" customFormat="1" x14ac:dyDescent="0.3">
      <c r="A28" s="253" t="s">
        <v>158</v>
      </c>
      <c r="B28" s="251">
        <v>17.339426250317338</v>
      </c>
      <c r="C28" s="251">
        <v>20.985915492957748</v>
      </c>
      <c r="D28" s="251">
        <v>15.283842794759824</v>
      </c>
      <c r="E28" s="251"/>
      <c r="F28" s="251">
        <v>12.235649546827794</v>
      </c>
      <c r="G28" s="251">
        <v>13.385826771653544</v>
      </c>
      <c r="H28" s="251">
        <v>11.519607843137255</v>
      </c>
      <c r="I28" s="251"/>
      <c r="J28" s="251">
        <v>17.142857142857142</v>
      </c>
      <c r="K28" s="251">
        <v>23.106060606060606</v>
      </c>
      <c r="L28" s="251">
        <v>13.800424628450106</v>
      </c>
      <c r="M28" s="251"/>
      <c r="N28" s="251">
        <v>22.867737948084056</v>
      </c>
      <c r="O28" s="251">
        <v>25.827814569536422</v>
      </c>
      <c r="P28" s="251">
        <v>21.104536489151872</v>
      </c>
      <c r="Q28" s="251"/>
      <c r="R28" s="251">
        <v>18.849557522123895</v>
      </c>
      <c r="S28" s="251">
        <v>22.797927461139896</v>
      </c>
      <c r="T28" s="251">
        <v>16.801075268817204</v>
      </c>
      <c r="U28" s="251"/>
      <c r="V28" s="251">
        <v>12.935323383084576</v>
      </c>
      <c r="W28" s="251">
        <v>17.289719626168225</v>
      </c>
      <c r="X28" s="251">
        <v>10.539845758354756</v>
      </c>
      <c r="Y28" s="43"/>
      <c r="Z28" s="38"/>
    </row>
    <row r="29" spans="1:26" s="32" customFormat="1" x14ac:dyDescent="0.3">
      <c r="A29" s="253"/>
      <c r="B29" s="251"/>
      <c r="C29" s="251"/>
      <c r="D29" s="251"/>
      <c r="E29" s="251"/>
      <c r="F29" s="251"/>
      <c r="G29" s="251"/>
      <c r="H29" s="251"/>
      <c r="I29" s="251"/>
      <c r="J29" s="251"/>
      <c r="K29" s="251"/>
      <c r="L29" s="251"/>
      <c r="M29" s="251"/>
      <c r="N29" s="251"/>
      <c r="O29" s="251"/>
      <c r="P29" s="251"/>
      <c r="Q29" s="251"/>
      <c r="R29" s="251"/>
      <c r="S29" s="251"/>
      <c r="T29" s="251"/>
      <c r="U29" s="251"/>
      <c r="V29" s="251"/>
      <c r="W29" s="251"/>
      <c r="X29" s="251"/>
      <c r="Y29" s="43"/>
      <c r="Z29" s="38"/>
    </row>
    <row r="30" spans="1:26" x14ac:dyDescent="0.3">
      <c r="A30" s="169" t="s">
        <v>220</v>
      </c>
      <c r="B30" s="247">
        <v>17.518248175182482</v>
      </c>
      <c r="C30" s="247">
        <v>31.578947368421051</v>
      </c>
      <c r="D30" s="247">
        <v>11.478260869565217</v>
      </c>
      <c r="E30" s="247"/>
      <c r="F30" s="247">
        <v>11.971830985915492</v>
      </c>
      <c r="G30" s="247">
        <v>20.930232558139537</v>
      </c>
      <c r="H30" s="247">
        <v>8.0808080808080813</v>
      </c>
      <c r="I30" s="247"/>
      <c r="J30" s="247">
        <v>19.879518072289155</v>
      </c>
      <c r="K30" s="247">
        <v>33.962264150943398</v>
      </c>
      <c r="L30" s="247">
        <v>13.274336283185843</v>
      </c>
      <c r="M30" s="247"/>
      <c r="N30" s="247">
        <v>21.637426900584796</v>
      </c>
      <c r="O30" s="247">
        <v>35.849056603773583</v>
      </c>
      <c r="P30" s="247">
        <v>15.254237288135593</v>
      </c>
      <c r="Q30" s="247"/>
      <c r="R30" s="247">
        <v>16.853932584269664</v>
      </c>
      <c r="S30" s="247">
        <v>34.246575342465754</v>
      </c>
      <c r="T30" s="247">
        <v>10.309278350515463</v>
      </c>
      <c r="U30" s="247"/>
      <c r="V30" s="247">
        <v>15.789473684210526</v>
      </c>
      <c r="W30" s="247">
        <v>28.000000000000004</v>
      </c>
      <c r="X30" s="247">
        <v>9.8039215686274517</v>
      </c>
      <c r="Y30" s="54"/>
    </row>
    <row r="31" spans="1:26" x14ac:dyDescent="0.3">
      <c r="A31" s="169" t="s">
        <v>223</v>
      </c>
      <c r="B31" s="247">
        <v>57.142857142857139</v>
      </c>
      <c r="C31" s="247">
        <v>69.230769230769226</v>
      </c>
      <c r="D31" s="247">
        <v>51.724137931034484</v>
      </c>
      <c r="E31" s="247"/>
      <c r="F31" s="247">
        <v>27.27272727272727</v>
      </c>
      <c r="G31" s="247">
        <v>18.181818181818183</v>
      </c>
      <c r="H31" s="247">
        <v>31.818181818181817</v>
      </c>
      <c r="I31" s="247"/>
      <c r="J31" s="247">
        <v>42.5</v>
      </c>
      <c r="K31" s="247">
        <v>72.727272727272734</v>
      </c>
      <c r="L31" s="247">
        <v>31.03448275862069</v>
      </c>
      <c r="M31" s="247"/>
      <c r="N31" s="247">
        <v>58.695652173913047</v>
      </c>
      <c r="O31" s="247">
        <v>71.428571428571431</v>
      </c>
      <c r="P31" s="247">
        <v>53.125</v>
      </c>
      <c r="Q31" s="247"/>
      <c r="R31" s="247">
        <v>100</v>
      </c>
      <c r="S31" s="247">
        <v>100</v>
      </c>
      <c r="T31" s="247">
        <v>100</v>
      </c>
      <c r="U31" s="247"/>
      <c r="V31" s="247">
        <v>45.454545454545453</v>
      </c>
      <c r="W31" s="247">
        <v>100</v>
      </c>
      <c r="X31" s="247">
        <v>33.333333333333329</v>
      </c>
      <c r="Y31" s="54"/>
    </row>
    <row r="32" spans="1:26" x14ac:dyDescent="0.3">
      <c r="A32" s="169" t="s">
        <v>224</v>
      </c>
      <c r="B32" s="247">
        <v>8.1081081081081088</v>
      </c>
      <c r="C32" s="247">
        <v>0</v>
      </c>
      <c r="D32" s="247">
        <v>14.285714285714285</v>
      </c>
      <c r="E32" s="247"/>
      <c r="F32" s="247" t="s">
        <v>285</v>
      </c>
      <c r="G32" s="247" t="s">
        <v>285</v>
      </c>
      <c r="H32" s="247" t="s">
        <v>285</v>
      </c>
      <c r="I32" s="247"/>
      <c r="J32" s="247" t="s">
        <v>285</v>
      </c>
      <c r="K32" s="247" t="s">
        <v>285</v>
      </c>
      <c r="L32" s="247" t="s">
        <v>285</v>
      </c>
      <c r="M32" s="247"/>
      <c r="N32" s="247" t="s">
        <v>285</v>
      </c>
      <c r="O32" s="247" t="s">
        <v>285</v>
      </c>
      <c r="P32" s="247" t="s">
        <v>285</v>
      </c>
      <c r="Q32" s="247"/>
      <c r="R32" s="247">
        <v>7.1428571428571423</v>
      </c>
      <c r="S32" s="247">
        <v>0</v>
      </c>
      <c r="T32" s="247">
        <v>15.384615384615385</v>
      </c>
      <c r="U32" s="247"/>
      <c r="V32" s="247">
        <v>11.111111111111111</v>
      </c>
      <c r="W32" s="247">
        <v>0</v>
      </c>
      <c r="X32" s="247">
        <v>12.5</v>
      </c>
      <c r="Y32" s="54"/>
      <c r="Z32" s="41"/>
    </row>
    <row r="33" spans="1:25" x14ac:dyDescent="0.3">
      <c r="A33" s="169" t="s">
        <v>227</v>
      </c>
      <c r="B33" s="247">
        <v>7.7551020408163263</v>
      </c>
      <c r="C33" s="247">
        <v>7.9207920792079207</v>
      </c>
      <c r="D33" s="247">
        <v>7.6388888888888893</v>
      </c>
      <c r="E33" s="247"/>
      <c r="F33" s="247">
        <v>7.2289156626506017</v>
      </c>
      <c r="G33" s="247">
        <v>11.904761904761903</v>
      </c>
      <c r="H33" s="247">
        <v>2.4390243902439024</v>
      </c>
      <c r="I33" s="247"/>
      <c r="J33" s="247">
        <v>5.6603773584905666</v>
      </c>
      <c r="K33" s="247">
        <v>9.0909090909090917</v>
      </c>
      <c r="L33" s="247">
        <v>3.225806451612903</v>
      </c>
      <c r="M33" s="247"/>
      <c r="N33" s="247">
        <v>3.8461538461538463</v>
      </c>
      <c r="O33" s="247">
        <v>4.5454545454545459</v>
      </c>
      <c r="P33" s="247">
        <v>3.3333333333333335</v>
      </c>
      <c r="Q33" s="247"/>
      <c r="R33" s="247">
        <v>14.545454545454545</v>
      </c>
      <c r="S33" s="247">
        <v>0</v>
      </c>
      <c r="T33" s="247">
        <v>20</v>
      </c>
      <c r="U33" s="247"/>
      <c r="V33" s="247">
        <v>0</v>
      </c>
      <c r="W33" s="247" t="s">
        <v>285</v>
      </c>
      <c r="X33" s="247">
        <v>0</v>
      </c>
      <c r="Y33" s="48"/>
    </row>
    <row r="34" spans="1:25" x14ac:dyDescent="0.3">
      <c r="A34" s="169" t="s">
        <v>228</v>
      </c>
      <c r="B34" s="247">
        <v>16.158536585365855</v>
      </c>
      <c r="C34" s="247">
        <v>17.730496453900709</v>
      </c>
      <c r="D34" s="247">
        <v>14.973262032085561</v>
      </c>
      <c r="E34" s="247"/>
      <c r="F34" s="247">
        <v>8</v>
      </c>
      <c r="G34" s="247">
        <v>4.1666666666666661</v>
      </c>
      <c r="H34" s="247">
        <v>11.538461538461538</v>
      </c>
      <c r="I34" s="247"/>
      <c r="J34" s="247">
        <v>19.512195121951219</v>
      </c>
      <c r="K34" s="247">
        <v>14.814814814814813</v>
      </c>
      <c r="L34" s="247">
        <v>28.571428571428569</v>
      </c>
      <c r="M34" s="247"/>
      <c r="N34" s="247">
        <v>21.176470588235293</v>
      </c>
      <c r="O34" s="247">
        <v>18.918918918918919</v>
      </c>
      <c r="P34" s="247">
        <v>22.916666666666664</v>
      </c>
      <c r="Q34" s="247"/>
      <c r="R34" s="247">
        <v>14.606741573033707</v>
      </c>
      <c r="S34" s="247">
        <v>27.27272727272727</v>
      </c>
      <c r="T34" s="247">
        <v>7.1428571428571423</v>
      </c>
      <c r="U34" s="247"/>
      <c r="V34" s="247">
        <v>15.873015873015872</v>
      </c>
      <c r="W34" s="247">
        <v>20</v>
      </c>
      <c r="X34" s="247">
        <v>13.953488372093023</v>
      </c>
      <c r="Y34" s="42"/>
    </row>
    <row r="35" spans="1:25" x14ac:dyDescent="0.3">
      <c r="A35" s="169" t="s">
        <v>231</v>
      </c>
      <c r="B35" s="247">
        <v>12.012987012987013</v>
      </c>
      <c r="C35" s="247">
        <v>13.168724279835391</v>
      </c>
      <c r="D35" s="247">
        <v>11.260053619302949</v>
      </c>
      <c r="E35" s="247"/>
      <c r="F35" s="247">
        <v>6.5420560747663545</v>
      </c>
      <c r="G35" s="247">
        <v>6.1224489795918364</v>
      </c>
      <c r="H35" s="247">
        <v>6.8965517241379306</v>
      </c>
      <c r="I35" s="247"/>
      <c r="J35" s="247">
        <v>8.3870967741935498</v>
      </c>
      <c r="K35" s="247">
        <v>10.344827586206897</v>
      </c>
      <c r="L35" s="247">
        <v>7.216494845360824</v>
      </c>
      <c r="M35" s="247"/>
      <c r="N35" s="247">
        <v>18.320610687022899</v>
      </c>
      <c r="O35" s="247">
        <v>18.181818181818183</v>
      </c>
      <c r="P35" s="247">
        <v>18.421052631578945</v>
      </c>
      <c r="Q35" s="247"/>
      <c r="R35" s="247">
        <v>11.851851851851853</v>
      </c>
      <c r="S35" s="247">
        <v>12.5</v>
      </c>
      <c r="T35" s="247">
        <v>11.494252873563218</v>
      </c>
      <c r="U35" s="247"/>
      <c r="V35" s="247">
        <v>15.909090909090908</v>
      </c>
      <c r="W35" s="247">
        <v>21.212121212121211</v>
      </c>
      <c r="X35" s="247">
        <v>12.727272727272727</v>
      </c>
      <c r="Y35" s="42"/>
    </row>
    <row r="36" spans="1:25" x14ac:dyDescent="0.3">
      <c r="A36" s="169" t="s">
        <v>232</v>
      </c>
      <c r="B36" s="247">
        <v>30.493273542600896</v>
      </c>
      <c r="C36" s="247">
        <v>42.857142857142854</v>
      </c>
      <c r="D36" s="247">
        <v>24.836601307189543</v>
      </c>
      <c r="E36" s="247"/>
      <c r="F36" s="247">
        <v>17.647058823529413</v>
      </c>
      <c r="G36" s="247">
        <v>50</v>
      </c>
      <c r="H36" s="247">
        <v>13.333333333333334</v>
      </c>
      <c r="I36" s="247"/>
      <c r="J36" s="247">
        <v>10.810810810810811</v>
      </c>
      <c r="K36" s="247">
        <v>37.5</v>
      </c>
      <c r="L36" s="247">
        <v>3.4482758620689653</v>
      </c>
      <c r="M36" s="247"/>
      <c r="N36" s="247">
        <v>56.09756097560976</v>
      </c>
      <c r="O36" s="247">
        <v>83.333333333333343</v>
      </c>
      <c r="P36" s="247">
        <v>34.782608695652172</v>
      </c>
      <c r="Q36" s="247"/>
      <c r="R36" s="247">
        <v>39.743589743589745</v>
      </c>
      <c r="S36" s="247">
        <v>33.333333333333329</v>
      </c>
      <c r="T36" s="247">
        <v>42.592592592592595</v>
      </c>
      <c r="U36" s="247"/>
      <c r="V36" s="247">
        <v>14.000000000000002</v>
      </c>
      <c r="W36" s="247">
        <v>16.666666666666664</v>
      </c>
      <c r="X36" s="247">
        <v>12.5</v>
      </c>
      <c r="Y36" s="42"/>
    </row>
    <row r="37" spans="1:25" x14ac:dyDescent="0.3">
      <c r="A37" s="169" t="s">
        <v>233</v>
      </c>
      <c r="B37" s="247">
        <v>19.21182266009852</v>
      </c>
      <c r="C37" s="247">
        <v>21.256038647342994</v>
      </c>
      <c r="D37" s="247">
        <v>18.159203980099502</v>
      </c>
      <c r="E37" s="247"/>
      <c r="F37" s="247">
        <v>18.811881188118811</v>
      </c>
      <c r="G37" s="247">
        <v>25</v>
      </c>
      <c r="H37" s="247">
        <v>16.43835616438356</v>
      </c>
      <c r="I37" s="247"/>
      <c r="J37" s="247">
        <v>22.900763358778626</v>
      </c>
      <c r="K37" s="247">
        <v>29.268292682926827</v>
      </c>
      <c r="L37" s="247">
        <v>20</v>
      </c>
      <c r="M37" s="247"/>
      <c r="N37" s="247">
        <v>22.377622377622377</v>
      </c>
      <c r="O37" s="247">
        <v>20</v>
      </c>
      <c r="P37" s="247">
        <v>23.863636363636363</v>
      </c>
      <c r="Q37" s="247"/>
      <c r="R37" s="247">
        <v>14.893617021276595</v>
      </c>
      <c r="S37" s="247">
        <v>18</v>
      </c>
      <c r="T37" s="247">
        <v>13.186813186813188</v>
      </c>
      <c r="U37" s="247"/>
      <c r="V37" s="247">
        <v>16.129032258064516</v>
      </c>
      <c r="W37" s="247">
        <v>15.151515151515152</v>
      </c>
      <c r="X37" s="247">
        <v>16.666666666666664</v>
      </c>
      <c r="Y37" s="42"/>
    </row>
    <row r="38" spans="1:25" x14ac:dyDescent="0.3">
      <c r="A38" s="169" t="s">
        <v>235</v>
      </c>
      <c r="B38" s="247">
        <v>4.4871794871794872</v>
      </c>
      <c r="C38" s="247">
        <v>4.1666666666666661</v>
      </c>
      <c r="D38" s="247">
        <v>4.7619047619047619</v>
      </c>
      <c r="E38" s="247"/>
      <c r="F38" s="247">
        <v>4.7619047619047619</v>
      </c>
      <c r="G38" s="247">
        <v>9.0909090909090917</v>
      </c>
      <c r="H38" s="247">
        <v>0</v>
      </c>
      <c r="I38" s="247"/>
      <c r="J38" s="247">
        <v>13.636363636363635</v>
      </c>
      <c r="K38" s="247">
        <v>10</v>
      </c>
      <c r="L38" s="247">
        <v>16.666666666666664</v>
      </c>
      <c r="M38" s="247"/>
      <c r="N38" s="247">
        <v>4.5454545454545459</v>
      </c>
      <c r="O38" s="247">
        <v>14.285714285714285</v>
      </c>
      <c r="P38" s="247">
        <v>0</v>
      </c>
      <c r="Q38" s="247"/>
      <c r="R38" s="247">
        <v>4.0816326530612246</v>
      </c>
      <c r="S38" s="247">
        <v>0</v>
      </c>
      <c r="T38" s="247">
        <v>8</v>
      </c>
      <c r="U38" s="247"/>
      <c r="V38" s="247">
        <v>0</v>
      </c>
      <c r="W38" s="247">
        <v>0</v>
      </c>
      <c r="X38" s="247">
        <v>0</v>
      </c>
      <c r="Y38" s="42"/>
    </row>
    <row r="39" spans="1:25" x14ac:dyDescent="0.3">
      <c r="A39" s="169" t="s">
        <v>236</v>
      </c>
      <c r="B39" s="247">
        <v>10.309278350515463</v>
      </c>
      <c r="C39" s="247">
        <v>16.666666666666664</v>
      </c>
      <c r="D39" s="247">
        <v>7.4626865671641784</v>
      </c>
      <c r="E39" s="247"/>
      <c r="F39" s="247">
        <v>7.6923076923076925</v>
      </c>
      <c r="G39" s="247">
        <v>14.285714285714285</v>
      </c>
      <c r="H39" s="247">
        <v>0</v>
      </c>
      <c r="I39" s="247"/>
      <c r="J39" s="247">
        <v>25</v>
      </c>
      <c r="K39" s="247">
        <v>50</v>
      </c>
      <c r="L39" s="247">
        <v>20</v>
      </c>
      <c r="M39" s="247"/>
      <c r="N39" s="247">
        <v>8</v>
      </c>
      <c r="O39" s="247">
        <v>14.285714285714285</v>
      </c>
      <c r="P39" s="247">
        <v>5.5555555555555554</v>
      </c>
      <c r="Q39" s="247"/>
      <c r="R39" s="247">
        <v>11.538461538461538</v>
      </c>
      <c r="S39" s="247">
        <v>14.285714285714285</v>
      </c>
      <c r="T39" s="247">
        <v>10.526315789473683</v>
      </c>
      <c r="U39" s="247"/>
      <c r="V39" s="247">
        <v>4.7619047619047619</v>
      </c>
      <c r="W39" s="247">
        <v>14.285714285714285</v>
      </c>
      <c r="X39" s="247">
        <v>0</v>
      </c>
      <c r="Y39" s="42"/>
    </row>
    <row r="40" spans="1:25" x14ac:dyDescent="0.3">
      <c r="A40" s="169" t="s">
        <v>239</v>
      </c>
      <c r="B40" s="247">
        <v>3.0303030303030303</v>
      </c>
      <c r="C40" s="247">
        <v>5.0359712230215825</v>
      </c>
      <c r="D40" s="247">
        <v>1.2658227848101267</v>
      </c>
      <c r="E40" s="247"/>
      <c r="F40" s="247">
        <v>0</v>
      </c>
      <c r="G40" s="247">
        <v>0</v>
      </c>
      <c r="H40" s="247">
        <v>0</v>
      </c>
      <c r="I40" s="247"/>
      <c r="J40" s="247">
        <v>3.0303030303030303</v>
      </c>
      <c r="K40" s="247">
        <v>5.2631578947368416</v>
      </c>
      <c r="L40" s="247">
        <v>0</v>
      </c>
      <c r="M40" s="247"/>
      <c r="N40" s="247">
        <v>2.4390243902439024</v>
      </c>
      <c r="O40" s="247">
        <v>0</v>
      </c>
      <c r="P40" s="247">
        <v>4.3478260869565215</v>
      </c>
      <c r="Q40" s="247"/>
      <c r="R40" s="247">
        <v>3.7383177570093453</v>
      </c>
      <c r="S40" s="247">
        <v>8</v>
      </c>
      <c r="T40" s="247">
        <v>0</v>
      </c>
      <c r="U40" s="247"/>
      <c r="V40" s="247">
        <v>3.6144578313253009</v>
      </c>
      <c r="W40" s="247">
        <v>5.8823529411764701</v>
      </c>
      <c r="X40" s="247">
        <v>2.0408163265306123</v>
      </c>
    </row>
    <row r="41" spans="1:25" x14ac:dyDescent="0.3">
      <c r="A41" s="169" t="s">
        <v>240</v>
      </c>
      <c r="B41" s="247">
        <v>25.196850393700785</v>
      </c>
      <c r="C41" s="247">
        <v>56.000000000000007</v>
      </c>
      <c r="D41" s="247">
        <v>17.647058823529413</v>
      </c>
      <c r="E41" s="247"/>
      <c r="F41" s="247">
        <v>5</v>
      </c>
      <c r="G41" s="247">
        <v>0</v>
      </c>
      <c r="H41" s="247">
        <v>5.2631578947368416</v>
      </c>
      <c r="I41" s="247"/>
      <c r="J41" s="247">
        <v>18.75</v>
      </c>
      <c r="K41" s="247">
        <v>50</v>
      </c>
      <c r="L41" s="247">
        <v>14.285714285714285</v>
      </c>
      <c r="M41" s="247"/>
      <c r="N41" s="247">
        <v>41.17647058823529</v>
      </c>
      <c r="O41" s="247">
        <v>16.666666666666664</v>
      </c>
      <c r="P41" s="247">
        <v>54.54545454545454</v>
      </c>
      <c r="Q41" s="247"/>
      <c r="R41" s="247">
        <v>32.692307692307693</v>
      </c>
      <c r="S41" s="247">
        <v>75</v>
      </c>
      <c r="T41" s="247">
        <v>20</v>
      </c>
      <c r="U41" s="247"/>
      <c r="V41" s="247">
        <v>18.181818181818183</v>
      </c>
      <c r="W41" s="247">
        <v>75</v>
      </c>
      <c r="X41" s="247">
        <v>5.5555555555555554</v>
      </c>
    </row>
    <row r="42" spans="1:25" x14ac:dyDescent="0.3">
      <c r="A42" s="169" t="s">
        <v>241</v>
      </c>
      <c r="B42" s="247">
        <v>0</v>
      </c>
      <c r="C42" s="247">
        <v>0</v>
      </c>
      <c r="D42" s="247">
        <v>0</v>
      </c>
      <c r="E42" s="247"/>
      <c r="F42" s="247">
        <v>0</v>
      </c>
      <c r="G42" s="247">
        <v>0</v>
      </c>
      <c r="H42" s="247">
        <v>0</v>
      </c>
      <c r="I42" s="247"/>
      <c r="J42" s="247">
        <v>0</v>
      </c>
      <c r="K42" s="247">
        <v>0</v>
      </c>
      <c r="L42" s="247">
        <v>0</v>
      </c>
      <c r="M42" s="247"/>
      <c r="N42" s="247">
        <v>0</v>
      </c>
      <c r="O42" s="247">
        <v>0</v>
      </c>
      <c r="P42" s="247">
        <v>0</v>
      </c>
      <c r="Q42" s="247"/>
      <c r="R42" s="247">
        <v>0</v>
      </c>
      <c r="S42" s="247">
        <v>0</v>
      </c>
      <c r="T42" s="247">
        <v>0</v>
      </c>
      <c r="U42" s="247"/>
      <c r="V42" s="247">
        <v>0</v>
      </c>
      <c r="W42" s="247">
        <v>0</v>
      </c>
      <c r="X42" s="247">
        <v>0</v>
      </c>
    </row>
    <row r="43" spans="1:25" ht="14.5" thickBot="1" x14ac:dyDescent="0.35">
      <c r="A43" s="169" t="s">
        <v>244</v>
      </c>
      <c r="B43" s="247">
        <v>34.93150684931507</v>
      </c>
      <c r="C43" s="247">
        <v>29.09090909090909</v>
      </c>
      <c r="D43" s="247">
        <v>38.461538461538467</v>
      </c>
      <c r="E43" s="247"/>
      <c r="F43" s="247">
        <v>39.393939393939391</v>
      </c>
      <c r="G43" s="247">
        <v>26.666666666666668</v>
      </c>
      <c r="H43" s="247">
        <v>50</v>
      </c>
      <c r="I43" s="247"/>
      <c r="J43" s="247">
        <v>47.058823529411761</v>
      </c>
      <c r="K43" s="247">
        <v>57.142857142857139</v>
      </c>
      <c r="L43" s="247">
        <v>40</v>
      </c>
      <c r="M43" s="247"/>
      <c r="N43" s="247">
        <v>45.833333333333329</v>
      </c>
      <c r="O43" s="247">
        <v>33.333333333333329</v>
      </c>
      <c r="P43" s="247">
        <v>50</v>
      </c>
      <c r="Q43" s="247"/>
      <c r="R43" s="247">
        <v>30.232558139534881</v>
      </c>
      <c r="S43" s="247">
        <v>18.75</v>
      </c>
      <c r="T43" s="247">
        <v>37.037037037037038</v>
      </c>
      <c r="U43" s="247"/>
      <c r="V43" s="247">
        <v>20.689655172413794</v>
      </c>
      <c r="W43" s="247">
        <v>27.27272727272727</v>
      </c>
      <c r="X43" s="247">
        <v>16.666666666666664</v>
      </c>
    </row>
    <row r="44" spans="1:25" ht="14.25" customHeight="1" x14ac:dyDescent="0.3">
      <c r="A44" s="230" t="s">
        <v>425</v>
      </c>
      <c r="B44" s="230"/>
      <c r="C44" s="230"/>
      <c r="D44" s="230"/>
      <c r="E44" s="230"/>
      <c r="F44" s="230"/>
      <c r="G44" s="230"/>
      <c r="H44" s="230"/>
      <c r="I44" s="230"/>
      <c r="J44" s="230"/>
      <c r="K44" s="230"/>
      <c r="L44" s="230"/>
      <c r="M44" s="230"/>
      <c r="N44" s="230"/>
      <c r="O44" s="230"/>
      <c r="P44" s="230"/>
      <c r="Q44" s="230"/>
      <c r="R44" s="230"/>
      <c r="S44" s="230"/>
      <c r="T44" s="230"/>
      <c r="U44" s="230"/>
      <c r="V44" s="230"/>
      <c r="W44" s="230"/>
      <c r="X44" s="230"/>
    </row>
    <row r="45" spans="1:25" x14ac:dyDescent="0.3">
      <c r="A45" s="47"/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</row>
    <row r="46" spans="1:25" x14ac:dyDescent="0.3">
      <c r="A46" s="47"/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</row>
    <row r="47" spans="1:25" x14ac:dyDescent="0.3">
      <c r="A47" s="47"/>
      <c r="B47" s="48"/>
      <c r="C47" s="48"/>
      <c r="D47" s="48"/>
      <c r="E47" s="42"/>
      <c r="F47" s="48"/>
      <c r="G47" s="48"/>
      <c r="H47" s="48"/>
      <c r="I47" s="42"/>
      <c r="J47" s="48"/>
      <c r="K47" s="48"/>
      <c r="L47" s="48"/>
      <c r="M47" s="42"/>
      <c r="N47" s="48"/>
      <c r="O47" s="48"/>
      <c r="P47" s="48"/>
      <c r="Q47" s="42"/>
      <c r="R47" s="48"/>
      <c r="S47" s="48"/>
      <c r="T47" s="48"/>
      <c r="U47" s="42"/>
      <c r="V47" s="48"/>
      <c r="W47" s="48"/>
      <c r="X47" s="48"/>
    </row>
  </sheetData>
  <mergeCells count="16">
    <mergeCell ref="Z6:Z7"/>
    <mergeCell ref="AA6:AC6"/>
    <mergeCell ref="A1:X1"/>
    <mergeCell ref="A2:X2"/>
    <mergeCell ref="A3:X3"/>
    <mergeCell ref="A4:X4"/>
    <mergeCell ref="A5:X5"/>
    <mergeCell ref="V6:X6"/>
    <mergeCell ref="A9:X9"/>
    <mergeCell ref="A27:X27"/>
    <mergeCell ref="A6:A7"/>
    <mergeCell ref="B6:D6"/>
    <mergeCell ref="F6:H6"/>
    <mergeCell ref="J6:L6"/>
    <mergeCell ref="N6:P6"/>
    <mergeCell ref="R6:T6"/>
  </mergeCells>
  <conditionalFormatting sqref="Y14:Y24 Y26:Y33">
    <cfRule type="cellIs" dxfId="1" priority="1" operator="equal">
      <formula>0</formula>
    </cfRule>
  </conditionalFormatting>
  <hyperlinks>
    <hyperlink ref="Z2" location="Contenido!A1" display="Contenido" xr:uid="{92BFB7FF-0748-437F-949D-2B239DF79132}"/>
  </hyperlinks>
  <printOptions horizontalCentered="1"/>
  <pageMargins left="0.39370078740157483" right="0.39370078740157483" top="0.39370078740157483" bottom="0.39370078740157483" header="0.31496062992125984" footer="0.31496062992125984"/>
  <pageSetup scale="79" orientation="landscape" horizontalDpi="300" verticalDpi="300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1B5087-8F72-4A3C-9B44-997550C53263}">
  <sheetPr>
    <pageSetUpPr fitToPage="1"/>
  </sheetPr>
  <dimension ref="A1:AH43"/>
  <sheetViews>
    <sheetView showGridLines="0" zoomScale="90" zoomScaleNormal="90" zoomScaleSheetLayoutView="90" workbookViewId="0">
      <selection activeCell="Z2" sqref="Z2"/>
    </sheetView>
  </sheetViews>
  <sheetFormatPr baseColWidth="10" defaultColWidth="23.453125" defaultRowHeight="14" x14ac:dyDescent="0.3"/>
  <cols>
    <col min="1" max="1" width="13.81640625" style="41" customWidth="1"/>
    <col min="2" max="4" width="7.54296875" style="38" customWidth="1"/>
    <col min="5" max="5" width="1.7265625" style="38" customWidth="1"/>
    <col min="6" max="8" width="7.54296875" style="38" customWidth="1"/>
    <col min="9" max="9" width="1.7265625" style="38" customWidth="1"/>
    <col min="10" max="12" width="7.54296875" style="38" customWidth="1"/>
    <col min="13" max="13" width="1.7265625" style="38" customWidth="1"/>
    <col min="14" max="16" width="7.54296875" style="38" customWidth="1"/>
    <col min="17" max="17" width="1.7265625" style="38" customWidth="1"/>
    <col min="18" max="20" width="7.54296875" style="38" customWidth="1"/>
    <col min="21" max="21" width="1.7265625" style="38" customWidth="1"/>
    <col min="22" max="24" width="7.54296875" style="38" customWidth="1"/>
    <col min="25" max="25" width="5.7265625" style="43" customWidth="1"/>
    <col min="26" max="26" width="11" style="38" customWidth="1"/>
    <col min="27" max="110" width="10.7265625" style="30" customWidth="1"/>
    <col min="111" max="16384" width="23.453125" style="30"/>
  </cols>
  <sheetData>
    <row r="1" spans="1:34" ht="15.75" customHeight="1" x14ac:dyDescent="0.3">
      <c r="A1" s="330" t="s">
        <v>432</v>
      </c>
      <c r="B1" s="330"/>
      <c r="C1" s="330"/>
      <c r="D1" s="330"/>
      <c r="E1" s="330"/>
      <c r="F1" s="330"/>
      <c r="G1" s="330"/>
      <c r="H1" s="330"/>
      <c r="I1" s="330"/>
      <c r="J1" s="330"/>
      <c r="K1" s="330"/>
      <c r="L1" s="330"/>
      <c r="M1" s="330"/>
      <c r="N1" s="330"/>
      <c r="O1" s="330"/>
      <c r="P1" s="330"/>
      <c r="Q1" s="330"/>
      <c r="R1" s="330"/>
      <c r="S1" s="330"/>
      <c r="T1" s="330"/>
      <c r="U1" s="330"/>
      <c r="V1" s="330"/>
      <c r="W1" s="330"/>
      <c r="X1" s="330"/>
      <c r="Y1" s="209"/>
    </row>
    <row r="2" spans="1:34" ht="15.75" customHeight="1" x14ac:dyDescent="0.3">
      <c r="A2" s="354" t="s">
        <v>212</v>
      </c>
      <c r="B2" s="354"/>
      <c r="C2" s="354"/>
      <c r="D2" s="354"/>
      <c r="E2" s="354"/>
      <c r="F2" s="354"/>
      <c r="G2" s="354"/>
      <c r="H2" s="354"/>
      <c r="I2" s="354"/>
      <c r="J2" s="354"/>
      <c r="K2" s="354"/>
      <c r="L2" s="354"/>
      <c r="M2" s="354"/>
      <c r="N2" s="354"/>
      <c r="O2" s="354"/>
      <c r="P2" s="354"/>
      <c r="Q2" s="354"/>
      <c r="R2" s="354"/>
      <c r="S2" s="354"/>
      <c r="T2" s="354"/>
      <c r="U2" s="354"/>
      <c r="V2" s="354"/>
      <c r="W2" s="354"/>
      <c r="X2" s="354"/>
      <c r="Y2" s="219"/>
      <c r="Z2" s="311" t="s">
        <v>131</v>
      </c>
    </row>
    <row r="3" spans="1:34" ht="15.75" customHeight="1" x14ac:dyDescent="0.3">
      <c r="A3" s="354" t="s">
        <v>307</v>
      </c>
      <c r="B3" s="354"/>
      <c r="C3" s="354"/>
      <c r="D3" s="354"/>
      <c r="E3" s="354"/>
      <c r="F3" s="354"/>
      <c r="G3" s="354"/>
      <c r="H3" s="354"/>
      <c r="I3" s="354"/>
      <c r="J3" s="354"/>
      <c r="K3" s="354"/>
      <c r="L3" s="354"/>
      <c r="M3" s="354"/>
      <c r="N3" s="354"/>
      <c r="O3" s="354"/>
      <c r="P3" s="354"/>
      <c r="Q3" s="354"/>
      <c r="R3" s="354"/>
      <c r="S3" s="354"/>
      <c r="T3" s="354"/>
      <c r="U3" s="354"/>
      <c r="V3" s="354"/>
      <c r="W3" s="354"/>
      <c r="X3" s="354"/>
      <c r="Y3" s="209"/>
    </row>
    <row r="4" spans="1:34" ht="15.75" customHeight="1" x14ac:dyDescent="0.3">
      <c r="A4" s="354" t="s">
        <v>191</v>
      </c>
      <c r="B4" s="354"/>
      <c r="C4" s="354"/>
      <c r="D4" s="354"/>
      <c r="E4" s="354"/>
      <c r="F4" s="354"/>
      <c r="G4" s="354"/>
      <c r="H4" s="354"/>
      <c r="I4" s="354"/>
      <c r="J4" s="354"/>
      <c r="K4" s="354"/>
      <c r="L4" s="354"/>
      <c r="M4" s="354"/>
      <c r="N4" s="354"/>
      <c r="O4" s="354"/>
      <c r="P4" s="354"/>
      <c r="Q4" s="354"/>
      <c r="R4" s="354"/>
      <c r="S4" s="354"/>
      <c r="T4" s="354"/>
      <c r="U4" s="354"/>
      <c r="V4" s="354"/>
      <c r="W4" s="354"/>
      <c r="X4" s="354"/>
      <c r="Y4" s="209"/>
    </row>
    <row r="5" spans="1:34" ht="15.75" customHeight="1" x14ac:dyDescent="0.3">
      <c r="A5" s="355" t="s">
        <v>289</v>
      </c>
      <c r="B5" s="355"/>
      <c r="C5" s="355"/>
      <c r="D5" s="355"/>
      <c r="E5" s="355"/>
      <c r="F5" s="355"/>
      <c r="G5" s="355"/>
      <c r="H5" s="355"/>
      <c r="I5" s="355"/>
      <c r="J5" s="355"/>
      <c r="K5" s="355"/>
      <c r="L5" s="355"/>
      <c r="M5" s="355"/>
      <c r="N5" s="355"/>
      <c r="O5" s="355"/>
      <c r="P5" s="355"/>
      <c r="Q5" s="355"/>
      <c r="R5" s="355"/>
      <c r="S5" s="355"/>
      <c r="T5" s="355"/>
      <c r="U5" s="355"/>
      <c r="V5" s="355"/>
      <c r="W5" s="355"/>
      <c r="X5" s="355"/>
      <c r="Y5" s="209"/>
    </row>
    <row r="6" spans="1:34" s="71" customFormat="1" ht="21" customHeight="1" x14ac:dyDescent="0.3">
      <c r="A6" s="331" t="s">
        <v>308</v>
      </c>
      <c r="B6" s="333" t="s">
        <v>158</v>
      </c>
      <c r="C6" s="333"/>
      <c r="D6" s="333"/>
      <c r="E6" s="245"/>
      <c r="F6" s="333" t="s">
        <v>350</v>
      </c>
      <c r="G6" s="333"/>
      <c r="H6" s="333"/>
      <c r="I6" s="245"/>
      <c r="J6" s="333" t="s">
        <v>351</v>
      </c>
      <c r="K6" s="333"/>
      <c r="L6" s="333"/>
      <c r="M6" s="245"/>
      <c r="N6" s="333" t="s">
        <v>352</v>
      </c>
      <c r="O6" s="333"/>
      <c r="P6" s="333"/>
      <c r="Q6" s="245"/>
      <c r="R6" s="333" t="s">
        <v>353</v>
      </c>
      <c r="S6" s="333"/>
      <c r="T6" s="333"/>
      <c r="U6" s="245"/>
      <c r="V6" s="333" t="s">
        <v>354</v>
      </c>
      <c r="W6" s="333"/>
      <c r="X6" s="333"/>
      <c r="Y6" s="205"/>
      <c r="Z6" s="353"/>
      <c r="AA6" s="353"/>
      <c r="AB6" s="353"/>
      <c r="AC6" s="353"/>
      <c r="AD6" s="205"/>
      <c r="AE6" s="32"/>
      <c r="AH6" s="176"/>
    </row>
    <row r="7" spans="1:34" s="71" customFormat="1" ht="21" customHeight="1" x14ac:dyDescent="0.3">
      <c r="A7" s="332"/>
      <c r="B7" s="244" t="s">
        <v>158</v>
      </c>
      <c r="C7" s="244" t="s">
        <v>297</v>
      </c>
      <c r="D7" s="244" t="s">
        <v>298</v>
      </c>
      <c r="E7" s="245"/>
      <c r="F7" s="244" t="s">
        <v>158</v>
      </c>
      <c r="G7" s="244" t="s">
        <v>297</v>
      </c>
      <c r="H7" s="244" t="s">
        <v>298</v>
      </c>
      <c r="I7" s="245"/>
      <c r="J7" s="244" t="s">
        <v>158</v>
      </c>
      <c r="K7" s="244" t="s">
        <v>297</v>
      </c>
      <c r="L7" s="244" t="s">
        <v>298</v>
      </c>
      <c r="M7" s="245"/>
      <c r="N7" s="244" t="s">
        <v>158</v>
      </c>
      <c r="O7" s="244" t="s">
        <v>297</v>
      </c>
      <c r="P7" s="244" t="s">
        <v>298</v>
      </c>
      <c r="Q7" s="245"/>
      <c r="R7" s="244" t="s">
        <v>158</v>
      </c>
      <c r="S7" s="244" t="s">
        <v>297</v>
      </c>
      <c r="T7" s="244" t="s">
        <v>298</v>
      </c>
      <c r="U7" s="245"/>
      <c r="V7" s="244" t="s">
        <v>158</v>
      </c>
      <c r="W7" s="244" t="s">
        <v>297</v>
      </c>
      <c r="X7" s="244" t="s">
        <v>298</v>
      </c>
      <c r="Y7" s="205"/>
      <c r="Z7" s="353"/>
      <c r="AA7" s="255"/>
      <c r="AB7" s="255"/>
      <c r="AC7" s="255"/>
      <c r="AD7" s="206"/>
      <c r="AE7" s="73"/>
    </row>
    <row r="8" spans="1:34" x14ac:dyDescent="0.3">
      <c r="A8" s="39"/>
      <c r="B8" s="256"/>
      <c r="C8" s="256"/>
      <c r="D8" s="256"/>
      <c r="E8" s="256"/>
      <c r="F8" s="256"/>
      <c r="G8" s="256"/>
      <c r="H8" s="256"/>
      <c r="I8" s="256"/>
      <c r="J8" s="256"/>
      <c r="K8" s="256"/>
      <c r="L8" s="256"/>
      <c r="M8" s="256"/>
      <c r="N8" s="256"/>
      <c r="O8" s="256"/>
      <c r="P8" s="256"/>
      <c r="Q8" s="256"/>
      <c r="R8" s="256"/>
      <c r="S8" s="256"/>
      <c r="T8" s="256"/>
      <c r="U8" s="256"/>
      <c r="V8" s="256"/>
      <c r="W8" s="256"/>
      <c r="X8" s="256"/>
      <c r="Y8" s="205"/>
    </row>
    <row r="9" spans="1:34" x14ac:dyDescent="0.3">
      <c r="A9" s="349" t="s">
        <v>139</v>
      </c>
      <c r="B9" s="349"/>
      <c r="C9" s="349"/>
      <c r="D9" s="349"/>
      <c r="E9" s="349"/>
      <c r="F9" s="349"/>
      <c r="G9" s="349"/>
      <c r="H9" s="349"/>
      <c r="I9" s="349"/>
      <c r="J9" s="349"/>
      <c r="K9" s="349"/>
      <c r="L9" s="349"/>
      <c r="M9" s="349"/>
      <c r="N9" s="349"/>
      <c r="O9" s="349"/>
      <c r="P9" s="349"/>
      <c r="Q9" s="349"/>
      <c r="R9" s="349"/>
      <c r="S9" s="349"/>
      <c r="T9" s="349"/>
      <c r="U9" s="349"/>
      <c r="V9" s="349"/>
      <c r="W9" s="349"/>
      <c r="X9" s="349"/>
      <c r="Y9" s="231"/>
    </row>
    <row r="10" spans="1:34" x14ac:dyDescent="0.3">
      <c r="A10" s="237" t="s">
        <v>158</v>
      </c>
      <c r="B10" s="248">
        <v>683</v>
      </c>
      <c r="C10" s="248">
        <v>298</v>
      </c>
      <c r="D10" s="248">
        <v>385</v>
      </c>
      <c r="E10" s="248"/>
      <c r="F10" s="248">
        <v>81</v>
      </c>
      <c r="G10" s="248">
        <v>34</v>
      </c>
      <c r="H10" s="248">
        <v>47</v>
      </c>
      <c r="I10" s="248"/>
      <c r="J10" s="248">
        <v>126</v>
      </c>
      <c r="K10" s="248">
        <v>61</v>
      </c>
      <c r="L10" s="248">
        <v>65</v>
      </c>
      <c r="M10" s="248"/>
      <c r="N10" s="248">
        <v>185</v>
      </c>
      <c r="O10" s="248">
        <v>78</v>
      </c>
      <c r="P10" s="248">
        <v>107</v>
      </c>
      <c r="Q10" s="248"/>
      <c r="R10" s="248">
        <v>213</v>
      </c>
      <c r="S10" s="248">
        <v>88</v>
      </c>
      <c r="T10" s="248">
        <v>125</v>
      </c>
      <c r="U10" s="248"/>
      <c r="V10" s="248">
        <v>78</v>
      </c>
      <c r="W10" s="248">
        <v>37</v>
      </c>
      <c r="X10" s="248">
        <v>41</v>
      </c>
      <c r="Y10" s="210"/>
    </row>
    <row r="11" spans="1:34" x14ac:dyDescent="0.3">
      <c r="A11" s="237"/>
      <c r="B11" s="249"/>
      <c r="C11" s="249"/>
      <c r="D11" s="249"/>
      <c r="E11" s="249"/>
      <c r="F11" s="249"/>
      <c r="G11" s="249"/>
      <c r="H11" s="249"/>
      <c r="I11" s="249"/>
      <c r="J11" s="249"/>
      <c r="K11" s="249"/>
      <c r="L11" s="249"/>
      <c r="M11" s="249"/>
      <c r="N11" s="249"/>
      <c r="O11" s="249"/>
      <c r="P11" s="249"/>
      <c r="Q11" s="249"/>
      <c r="R11" s="249"/>
      <c r="S11" s="249"/>
      <c r="T11" s="249"/>
      <c r="U11" s="249"/>
      <c r="V11" s="249"/>
      <c r="W11" s="249"/>
      <c r="X11" s="249"/>
      <c r="Y11" s="210"/>
    </row>
    <row r="12" spans="1:34" x14ac:dyDescent="0.3">
      <c r="A12" s="169">
        <v>18</v>
      </c>
      <c r="B12" s="249">
        <v>11</v>
      </c>
      <c r="C12" s="249">
        <v>7</v>
      </c>
      <c r="D12" s="249">
        <v>4</v>
      </c>
      <c r="E12" s="249"/>
      <c r="F12" s="249">
        <v>1</v>
      </c>
      <c r="G12" s="249">
        <v>0</v>
      </c>
      <c r="H12" s="249">
        <v>1</v>
      </c>
      <c r="I12" s="249"/>
      <c r="J12" s="249">
        <v>1</v>
      </c>
      <c r="K12" s="249">
        <v>1</v>
      </c>
      <c r="L12" s="249">
        <v>0</v>
      </c>
      <c r="M12" s="249"/>
      <c r="N12" s="249">
        <v>1</v>
      </c>
      <c r="O12" s="249">
        <v>1</v>
      </c>
      <c r="P12" s="249">
        <v>0</v>
      </c>
      <c r="Q12" s="249"/>
      <c r="R12" s="249">
        <v>4</v>
      </c>
      <c r="S12" s="249">
        <v>3</v>
      </c>
      <c r="T12" s="249">
        <v>1</v>
      </c>
      <c r="U12" s="249"/>
      <c r="V12" s="249">
        <v>4</v>
      </c>
      <c r="W12" s="249">
        <v>2</v>
      </c>
      <c r="X12" s="249">
        <v>2</v>
      </c>
      <c r="Y12" s="210"/>
    </row>
    <row r="13" spans="1:34" x14ac:dyDescent="0.3">
      <c r="A13" s="169">
        <v>19</v>
      </c>
      <c r="B13" s="249">
        <v>11</v>
      </c>
      <c r="C13" s="249">
        <v>5</v>
      </c>
      <c r="D13" s="249">
        <v>6</v>
      </c>
      <c r="E13" s="249"/>
      <c r="F13" s="249">
        <v>1</v>
      </c>
      <c r="G13" s="249">
        <v>0</v>
      </c>
      <c r="H13" s="249">
        <v>1</v>
      </c>
      <c r="I13" s="249"/>
      <c r="J13" s="249">
        <v>1</v>
      </c>
      <c r="K13" s="249">
        <v>0</v>
      </c>
      <c r="L13" s="249">
        <v>1</v>
      </c>
      <c r="M13" s="249"/>
      <c r="N13" s="249">
        <v>2</v>
      </c>
      <c r="O13" s="249">
        <v>1</v>
      </c>
      <c r="P13" s="249">
        <v>1</v>
      </c>
      <c r="Q13" s="249"/>
      <c r="R13" s="249">
        <v>4</v>
      </c>
      <c r="S13" s="249">
        <v>2</v>
      </c>
      <c r="T13" s="249">
        <v>2</v>
      </c>
      <c r="U13" s="249"/>
      <c r="V13" s="249">
        <v>3</v>
      </c>
      <c r="W13" s="249">
        <v>2</v>
      </c>
      <c r="X13" s="249">
        <v>1</v>
      </c>
      <c r="Y13" s="232"/>
    </row>
    <row r="14" spans="1:34" x14ac:dyDescent="0.3">
      <c r="A14" s="169">
        <v>20</v>
      </c>
      <c r="B14" s="249">
        <v>11</v>
      </c>
      <c r="C14" s="249">
        <v>6</v>
      </c>
      <c r="D14" s="249">
        <v>5</v>
      </c>
      <c r="E14" s="249"/>
      <c r="F14" s="249">
        <v>1</v>
      </c>
      <c r="G14" s="249">
        <v>1</v>
      </c>
      <c r="H14" s="249">
        <v>0</v>
      </c>
      <c r="I14" s="249"/>
      <c r="J14" s="249">
        <v>1</v>
      </c>
      <c r="K14" s="249">
        <v>1</v>
      </c>
      <c r="L14" s="249">
        <v>0</v>
      </c>
      <c r="M14" s="249"/>
      <c r="N14" s="249">
        <v>3</v>
      </c>
      <c r="O14" s="249">
        <v>1</v>
      </c>
      <c r="P14" s="249">
        <v>2</v>
      </c>
      <c r="Q14" s="249"/>
      <c r="R14" s="249">
        <v>4</v>
      </c>
      <c r="S14" s="249">
        <v>2</v>
      </c>
      <c r="T14" s="249">
        <v>2</v>
      </c>
      <c r="U14" s="249"/>
      <c r="V14" s="249">
        <v>2</v>
      </c>
      <c r="W14" s="249">
        <v>1</v>
      </c>
      <c r="X14" s="249">
        <v>1</v>
      </c>
      <c r="Y14" s="232"/>
    </row>
    <row r="15" spans="1:34" x14ac:dyDescent="0.3">
      <c r="A15" s="169">
        <v>21</v>
      </c>
      <c r="B15" s="249">
        <v>10</v>
      </c>
      <c r="C15" s="249">
        <v>4</v>
      </c>
      <c r="D15" s="249">
        <v>6</v>
      </c>
      <c r="E15" s="249"/>
      <c r="F15" s="249">
        <v>1</v>
      </c>
      <c r="G15" s="249">
        <v>1</v>
      </c>
      <c r="H15" s="249">
        <v>0</v>
      </c>
      <c r="I15" s="249"/>
      <c r="J15" s="249">
        <v>1</v>
      </c>
      <c r="K15" s="249">
        <v>1</v>
      </c>
      <c r="L15" s="249">
        <v>0</v>
      </c>
      <c r="M15" s="249"/>
      <c r="N15" s="249">
        <v>3</v>
      </c>
      <c r="O15" s="249">
        <v>1</v>
      </c>
      <c r="P15" s="249">
        <v>2</v>
      </c>
      <c r="Q15" s="249"/>
      <c r="R15" s="249">
        <v>4</v>
      </c>
      <c r="S15" s="249">
        <v>1</v>
      </c>
      <c r="T15" s="249">
        <v>3</v>
      </c>
      <c r="U15" s="249"/>
      <c r="V15" s="249">
        <v>1</v>
      </c>
      <c r="W15" s="249">
        <v>0</v>
      </c>
      <c r="X15" s="249">
        <v>1</v>
      </c>
      <c r="Y15" s="233"/>
    </row>
    <row r="16" spans="1:34" x14ac:dyDescent="0.3">
      <c r="A16" s="169">
        <v>22</v>
      </c>
      <c r="B16" s="249">
        <v>14</v>
      </c>
      <c r="C16" s="249">
        <v>8</v>
      </c>
      <c r="D16" s="249">
        <v>6</v>
      </c>
      <c r="E16" s="249"/>
      <c r="F16" s="249">
        <v>1</v>
      </c>
      <c r="G16" s="249">
        <v>1</v>
      </c>
      <c r="H16" s="249">
        <v>0</v>
      </c>
      <c r="I16" s="249"/>
      <c r="J16" s="249">
        <v>3</v>
      </c>
      <c r="K16" s="249">
        <v>1</v>
      </c>
      <c r="L16" s="249">
        <v>2</v>
      </c>
      <c r="M16" s="249"/>
      <c r="N16" s="249">
        <v>4</v>
      </c>
      <c r="O16" s="249">
        <v>2</v>
      </c>
      <c r="P16" s="249">
        <v>2</v>
      </c>
      <c r="Q16" s="249"/>
      <c r="R16" s="249">
        <v>4</v>
      </c>
      <c r="S16" s="249">
        <v>3</v>
      </c>
      <c r="T16" s="249">
        <v>1</v>
      </c>
      <c r="U16" s="249"/>
      <c r="V16" s="249">
        <v>2</v>
      </c>
      <c r="W16" s="249">
        <v>1</v>
      </c>
      <c r="X16" s="249">
        <v>1</v>
      </c>
      <c r="Y16" s="233"/>
    </row>
    <row r="17" spans="1:26" x14ac:dyDescent="0.3">
      <c r="A17" s="169">
        <v>23</v>
      </c>
      <c r="B17" s="249">
        <v>14</v>
      </c>
      <c r="C17" s="249">
        <v>8</v>
      </c>
      <c r="D17" s="249">
        <v>6</v>
      </c>
      <c r="E17" s="249"/>
      <c r="F17" s="249">
        <v>1</v>
      </c>
      <c r="G17" s="249">
        <v>0</v>
      </c>
      <c r="H17" s="249">
        <v>1</v>
      </c>
      <c r="I17" s="249"/>
      <c r="J17" s="249">
        <v>2</v>
      </c>
      <c r="K17" s="249">
        <v>2</v>
      </c>
      <c r="L17" s="249">
        <v>0</v>
      </c>
      <c r="M17" s="249"/>
      <c r="N17" s="249">
        <v>4</v>
      </c>
      <c r="O17" s="249">
        <v>2</v>
      </c>
      <c r="P17" s="249">
        <v>2</v>
      </c>
      <c r="Q17" s="249"/>
      <c r="R17" s="249">
        <v>6</v>
      </c>
      <c r="S17" s="249">
        <v>3</v>
      </c>
      <c r="T17" s="249">
        <v>3</v>
      </c>
      <c r="U17" s="249"/>
      <c r="V17" s="249">
        <v>1</v>
      </c>
      <c r="W17" s="249">
        <v>1</v>
      </c>
      <c r="X17" s="249">
        <v>0</v>
      </c>
      <c r="Y17" s="233"/>
    </row>
    <row r="18" spans="1:26" x14ac:dyDescent="0.3">
      <c r="A18" s="169">
        <v>24</v>
      </c>
      <c r="B18" s="249">
        <v>18</v>
      </c>
      <c r="C18" s="249">
        <v>9</v>
      </c>
      <c r="D18" s="249">
        <v>9</v>
      </c>
      <c r="E18" s="249"/>
      <c r="F18" s="249">
        <v>2</v>
      </c>
      <c r="G18" s="249">
        <v>1</v>
      </c>
      <c r="H18" s="249">
        <v>1</v>
      </c>
      <c r="I18" s="249"/>
      <c r="J18" s="249">
        <v>4</v>
      </c>
      <c r="K18" s="249">
        <v>2</v>
      </c>
      <c r="L18" s="249">
        <v>2</v>
      </c>
      <c r="M18" s="249"/>
      <c r="N18" s="249">
        <v>4</v>
      </c>
      <c r="O18" s="249">
        <v>2</v>
      </c>
      <c r="P18" s="249">
        <v>2</v>
      </c>
      <c r="Q18" s="249"/>
      <c r="R18" s="249">
        <v>7</v>
      </c>
      <c r="S18" s="249">
        <v>3</v>
      </c>
      <c r="T18" s="249">
        <v>4</v>
      </c>
      <c r="U18" s="249"/>
      <c r="V18" s="249">
        <v>1</v>
      </c>
      <c r="W18" s="249">
        <v>1</v>
      </c>
      <c r="X18" s="249">
        <v>0</v>
      </c>
      <c r="Y18" s="231"/>
    </row>
    <row r="19" spans="1:26" x14ac:dyDescent="0.3">
      <c r="A19" s="169" t="s">
        <v>315</v>
      </c>
      <c r="B19" s="249">
        <v>125</v>
      </c>
      <c r="C19" s="249">
        <v>53</v>
      </c>
      <c r="D19" s="249">
        <v>72</v>
      </c>
      <c r="E19" s="249"/>
      <c r="F19" s="249">
        <v>14</v>
      </c>
      <c r="G19" s="249">
        <v>7</v>
      </c>
      <c r="H19" s="249">
        <v>7</v>
      </c>
      <c r="I19" s="249"/>
      <c r="J19" s="249">
        <v>21</v>
      </c>
      <c r="K19" s="249">
        <v>9</v>
      </c>
      <c r="L19" s="249">
        <v>12</v>
      </c>
      <c r="M19" s="249"/>
      <c r="N19" s="249">
        <v>34</v>
      </c>
      <c r="O19" s="249">
        <v>14</v>
      </c>
      <c r="P19" s="249">
        <v>20</v>
      </c>
      <c r="Q19" s="249"/>
      <c r="R19" s="249">
        <v>43</v>
      </c>
      <c r="S19" s="249">
        <v>17</v>
      </c>
      <c r="T19" s="249">
        <v>26</v>
      </c>
      <c r="U19" s="249"/>
      <c r="V19" s="249">
        <v>13</v>
      </c>
      <c r="W19" s="249">
        <v>6</v>
      </c>
      <c r="X19" s="249">
        <v>7</v>
      </c>
      <c r="Y19" s="210"/>
    </row>
    <row r="20" spans="1:26" x14ac:dyDescent="0.3">
      <c r="A20" s="169" t="s">
        <v>433</v>
      </c>
      <c r="B20" s="249">
        <v>137</v>
      </c>
      <c r="C20" s="249">
        <v>57</v>
      </c>
      <c r="D20" s="249">
        <v>80</v>
      </c>
      <c r="E20" s="249"/>
      <c r="F20" s="249">
        <v>17</v>
      </c>
      <c r="G20" s="249">
        <v>7</v>
      </c>
      <c r="H20" s="249">
        <v>10</v>
      </c>
      <c r="I20" s="249"/>
      <c r="J20" s="249">
        <v>23</v>
      </c>
      <c r="K20" s="249">
        <v>12</v>
      </c>
      <c r="L20" s="249">
        <v>11</v>
      </c>
      <c r="M20" s="249"/>
      <c r="N20" s="249">
        <v>33</v>
      </c>
      <c r="O20" s="249">
        <v>15</v>
      </c>
      <c r="P20" s="249">
        <v>18</v>
      </c>
      <c r="Q20" s="249"/>
      <c r="R20" s="249">
        <v>46</v>
      </c>
      <c r="S20" s="249">
        <v>16</v>
      </c>
      <c r="T20" s="249">
        <v>30</v>
      </c>
      <c r="U20" s="249"/>
      <c r="V20" s="249">
        <v>18</v>
      </c>
      <c r="W20" s="249">
        <v>7</v>
      </c>
      <c r="X20" s="249">
        <v>11</v>
      </c>
      <c r="Y20" s="234"/>
    </row>
    <row r="21" spans="1:26" x14ac:dyDescent="0.3">
      <c r="A21" s="169" t="s">
        <v>421</v>
      </c>
      <c r="B21" s="249">
        <v>140</v>
      </c>
      <c r="C21" s="249">
        <v>57</v>
      </c>
      <c r="D21" s="249">
        <v>83</v>
      </c>
      <c r="E21" s="249"/>
      <c r="F21" s="249">
        <v>14</v>
      </c>
      <c r="G21" s="249">
        <v>5</v>
      </c>
      <c r="H21" s="249">
        <v>9</v>
      </c>
      <c r="I21" s="249"/>
      <c r="J21" s="249">
        <v>31</v>
      </c>
      <c r="K21" s="249">
        <v>15</v>
      </c>
      <c r="L21" s="249">
        <v>16</v>
      </c>
      <c r="M21" s="249"/>
      <c r="N21" s="249">
        <v>39</v>
      </c>
      <c r="O21" s="249">
        <v>14</v>
      </c>
      <c r="P21" s="249">
        <v>25</v>
      </c>
      <c r="Q21" s="249"/>
      <c r="R21" s="249">
        <v>40</v>
      </c>
      <c r="S21" s="249">
        <v>16</v>
      </c>
      <c r="T21" s="249">
        <v>24</v>
      </c>
      <c r="U21" s="249"/>
      <c r="V21" s="249">
        <v>16</v>
      </c>
      <c r="W21" s="249">
        <v>7</v>
      </c>
      <c r="X21" s="249">
        <v>9</v>
      </c>
      <c r="Y21" s="234"/>
    </row>
    <row r="22" spans="1:26" x14ac:dyDescent="0.3">
      <c r="A22" s="169" t="s">
        <v>422</v>
      </c>
      <c r="B22" s="249">
        <v>110</v>
      </c>
      <c r="C22" s="249">
        <v>46</v>
      </c>
      <c r="D22" s="249">
        <v>64</v>
      </c>
      <c r="E22" s="249"/>
      <c r="F22" s="249">
        <v>17</v>
      </c>
      <c r="G22" s="249">
        <v>7</v>
      </c>
      <c r="H22" s="249">
        <v>10</v>
      </c>
      <c r="I22" s="249"/>
      <c r="J22" s="249">
        <v>20</v>
      </c>
      <c r="K22" s="249">
        <v>10</v>
      </c>
      <c r="L22" s="249">
        <v>10</v>
      </c>
      <c r="M22" s="249"/>
      <c r="N22" s="249">
        <v>35</v>
      </c>
      <c r="O22" s="249">
        <v>13</v>
      </c>
      <c r="P22" s="249">
        <v>22</v>
      </c>
      <c r="Q22" s="249"/>
      <c r="R22" s="249">
        <v>28</v>
      </c>
      <c r="S22" s="249">
        <v>11</v>
      </c>
      <c r="T22" s="249">
        <v>17</v>
      </c>
      <c r="U22" s="249"/>
      <c r="V22" s="249">
        <v>10</v>
      </c>
      <c r="W22" s="249">
        <v>5</v>
      </c>
      <c r="X22" s="249">
        <v>5</v>
      </c>
      <c r="Y22" s="234"/>
    </row>
    <row r="23" spans="1:26" x14ac:dyDescent="0.3">
      <c r="A23" s="169" t="s">
        <v>423</v>
      </c>
      <c r="B23" s="249">
        <v>50</v>
      </c>
      <c r="C23" s="249">
        <v>23</v>
      </c>
      <c r="D23" s="249">
        <v>27</v>
      </c>
      <c r="E23" s="249"/>
      <c r="F23" s="249">
        <v>7</v>
      </c>
      <c r="G23" s="249">
        <v>3</v>
      </c>
      <c r="H23" s="249">
        <v>4</v>
      </c>
      <c r="I23" s="249"/>
      <c r="J23" s="249">
        <v>11</v>
      </c>
      <c r="K23" s="249">
        <v>4</v>
      </c>
      <c r="L23" s="249">
        <v>7</v>
      </c>
      <c r="M23" s="249"/>
      <c r="N23" s="249">
        <v>16</v>
      </c>
      <c r="O23" s="249">
        <v>8</v>
      </c>
      <c r="P23" s="249">
        <v>8</v>
      </c>
      <c r="Q23" s="249"/>
      <c r="R23" s="249">
        <v>12</v>
      </c>
      <c r="S23" s="249">
        <v>6</v>
      </c>
      <c r="T23" s="249">
        <v>6</v>
      </c>
      <c r="U23" s="249"/>
      <c r="V23" s="249">
        <v>4</v>
      </c>
      <c r="W23" s="249">
        <v>2</v>
      </c>
      <c r="X23" s="249">
        <v>2</v>
      </c>
      <c r="Y23" s="235"/>
    </row>
    <row r="24" spans="1:26" x14ac:dyDescent="0.3">
      <c r="A24" s="169" t="s">
        <v>362</v>
      </c>
      <c r="B24" s="249">
        <v>32</v>
      </c>
      <c r="C24" s="249">
        <v>15</v>
      </c>
      <c r="D24" s="249">
        <v>17</v>
      </c>
      <c r="E24" s="249"/>
      <c r="F24" s="249">
        <v>4</v>
      </c>
      <c r="G24" s="249">
        <v>1</v>
      </c>
      <c r="H24" s="249">
        <v>3</v>
      </c>
      <c r="I24" s="249"/>
      <c r="J24" s="249">
        <v>7</v>
      </c>
      <c r="K24" s="249">
        <v>3</v>
      </c>
      <c r="L24" s="249">
        <v>4</v>
      </c>
      <c r="M24" s="249"/>
      <c r="N24" s="249">
        <v>7</v>
      </c>
      <c r="O24" s="249">
        <v>4</v>
      </c>
      <c r="P24" s="249">
        <v>3</v>
      </c>
      <c r="Q24" s="249"/>
      <c r="R24" s="249">
        <v>11</v>
      </c>
      <c r="S24" s="249">
        <v>5</v>
      </c>
      <c r="T24" s="249">
        <v>6</v>
      </c>
      <c r="U24" s="249"/>
      <c r="V24" s="249">
        <v>3</v>
      </c>
      <c r="W24" s="249">
        <v>2</v>
      </c>
      <c r="X24" s="249">
        <v>1</v>
      </c>
      <c r="Y24" s="235"/>
    </row>
    <row r="25" spans="1:26" x14ac:dyDescent="0.3">
      <c r="A25" s="236"/>
      <c r="B25" s="252"/>
      <c r="C25" s="252"/>
      <c r="D25" s="252"/>
      <c r="E25" s="252"/>
      <c r="F25" s="252"/>
      <c r="G25" s="252"/>
      <c r="H25" s="252"/>
      <c r="I25" s="252"/>
      <c r="J25" s="252"/>
      <c r="K25" s="252"/>
      <c r="L25" s="252"/>
      <c r="M25" s="252"/>
      <c r="N25" s="252"/>
      <c r="O25" s="252"/>
      <c r="P25" s="252"/>
      <c r="Q25" s="252"/>
      <c r="R25" s="252"/>
      <c r="S25" s="252"/>
      <c r="T25" s="252"/>
      <c r="U25" s="252"/>
      <c r="V25" s="252"/>
      <c r="W25" s="252"/>
      <c r="X25" s="252"/>
      <c r="Y25" s="235"/>
    </row>
    <row r="26" spans="1:26" x14ac:dyDescent="0.3">
      <c r="A26" s="349" t="s">
        <v>150</v>
      </c>
      <c r="B26" s="349"/>
      <c r="C26" s="349"/>
      <c r="D26" s="349"/>
      <c r="E26" s="349"/>
      <c r="F26" s="349"/>
      <c r="G26" s="349"/>
      <c r="H26" s="349"/>
      <c r="I26" s="349"/>
      <c r="J26" s="349"/>
      <c r="K26" s="349"/>
      <c r="L26" s="349"/>
      <c r="M26" s="349"/>
      <c r="N26" s="349"/>
      <c r="O26" s="349"/>
      <c r="P26" s="349"/>
      <c r="Q26" s="349"/>
      <c r="R26" s="349"/>
      <c r="S26" s="349"/>
      <c r="T26" s="349"/>
      <c r="U26" s="349"/>
      <c r="V26" s="349"/>
      <c r="W26" s="349"/>
      <c r="X26" s="349"/>
    </row>
    <row r="27" spans="1:26" x14ac:dyDescent="0.3">
      <c r="A27" s="236" t="s">
        <v>158</v>
      </c>
      <c r="B27" s="251">
        <v>17.339426250317338</v>
      </c>
      <c r="C27" s="251">
        <v>20.985915492957748</v>
      </c>
      <c r="D27" s="251">
        <v>15.283842794759824</v>
      </c>
      <c r="E27" s="251"/>
      <c r="F27" s="251">
        <v>12.235649546827794</v>
      </c>
      <c r="G27" s="251">
        <v>13.385826771653544</v>
      </c>
      <c r="H27" s="251">
        <v>11.519607843137255</v>
      </c>
      <c r="I27" s="251"/>
      <c r="J27" s="251">
        <v>17.142857142857142</v>
      </c>
      <c r="K27" s="251">
        <v>23.106060606060606</v>
      </c>
      <c r="L27" s="251">
        <v>13.800424628450106</v>
      </c>
      <c r="M27" s="251"/>
      <c r="N27" s="251">
        <v>22.867737948084056</v>
      </c>
      <c r="O27" s="251">
        <v>25.827814569536422</v>
      </c>
      <c r="P27" s="251">
        <v>21.104536489151872</v>
      </c>
      <c r="Q27" s="251"/>
      <c r="R27" s="251">
        <v>18.849557522123895</v>
      </c>
      <c r="S27" s="251">
        <v>22.797927461139896</v>
      </c>
      <c r="T27" s="251">
        <v>16.801075268817204</v>
      </c>
      <c r="U27" s="251"/>
      <c r="V27" s="251">
        <v>12.935323383084576</v>
      </c>
      <c r="W27" s="251">
        <v>17.289719626168225</v>
      </c>
      <c r="X27" s="251">
        <v>10.539845758354756</v>
      </c>
    </row>
    <row r="28" spans="1:26" x14ac:dyDescent="0.3">
      <c r="A28" s="236"/>
      <c r="B28" s="247"/>
      <c r="C28" s="247"/>
      <c r="D28" s="247"/>
      <c r="E28" s="247"/>
      <c r="F28" s="247"/>
      <c r="G28" s="247"/>
      <c r="H28" s="247"/>
      <c r="I28" s="247"/>
      <c r="J28" s="247"/>
      <c r="K28" s="247"/>
      <c r="L28" s="247"/>
      <c r="M28" s="247"/>
      <c r="N28" s="247"/>
      <c r="O28" s="247"/>
      <c r="P28" s="247"/>
      <c r="Q28" s="247"/>
      <c r="R28" s="247"/>
      <c r="S28" s="247"/>
      <c r="T28" s="247"/>
      <c r="U28" s="247"/>
      <c r="V28" s="247"/>
      <c r="W28" s="247"/>
      <c r="X28" s="247"/>
    </row>
    <row r="29" spans="1:26" x14ac:dyDescent="0.3">
      <c r="A29" s="169">
        <v>18</v>
      </c>
      <c r="B29" s="247">
        <v>16.176470588235293</v>
      </c>
      <c r="C29" s="247">
        <v>21.875</v>
      </c>
      <c r="D29" s="247">
        <v>11.111111111111111</v>
      </c>
      <c r="E29" s="247"/>
      <c r="F29" s="247">
        <v>14.285714285714285</v>
      </c>
      <c r="G29" s="247">
        <v>0</v>
      </c>
      <c r="H29" s="247">
        <v>20</v>
      </c>
      <c r="I29" s="247"/>
      <c r="J29" s="247">
        <v>33.333333333333329</v>
      </c>
      <c r="K29" s="247">
        <v>33.333333333333329</v>
      </c>
      <c r="L29" s="247" t="s">
        <v>285</v>
      </c>
      <c r="M29" s="247"/>
      <c r="N29" s="247">
        <v>16.666666666666664</v>
      </c>
      <c r="O29" s="247">
        <v>25</v>
      </c>
      <c r="P29" s="247">
        <v>0</v>
      </c>
      <c r="Q29" s="247"/>
      <c r="R29" s="247">
        <v>18.181818181818183</v>
      </c>
      <c r="S29" s="247">
        <v>27.27272727272727</v>
      </c>
      <c r="T29" s="247">
        <v>9.0909090909090917</v>
      </c>
      <c r="U29" s="247"/>
      <c r="V29" s="247">
        <v>13.333333333333334</v>
      </c>
      <c r="W29" s="247">
        <v>16.666666666666664</v>
      </c>
      <c r="X29" s="247">
        <v>11.111111111111111</v>
      </c>
      <c r="Y29" s="54"/>
      <c r="Z29" s="41"/>
    </row>
    <row r="30" spans="1:26" x14ac:dyDescent="0.3">
      <c r="A30" s="169">
        <v>19</v>
      </c>
      <c r="B30" s="247">
        <v>16.666666666666664</v>
      </c>
      <c r="C30" s="247">
        <v>21.739130434782609</v>
      </c>
      <c r="D30" s="247">
        <v>13.953488372093023</v>
      </c>
      <c r="E30" s="247"/>
      <c r="F30" s="247">
        <v>20</v>
      </c>
      <c r="G30" s="247">
        <v>0</v>
      </c>
      <c r="H30" s="247">
        <v>33.333333333333329</v>
      </c>
      <c r="I30" s="247"/>
      <c r="J30" s="247">
        <v>33.333333333333329</v>
      </c>
      <c r="K30" s="247">
        <v>0</v>
      </c>
      <c r="L30" s="247">
        <v>50</v>
      </c>
      <c r="M30" s="247"/>
      <c r="N30" s="247">
        <v>20</v>
      </c>
      <c r="O30" s="247">
        <v>33.333333333333329</v>
      </c>
      <c r="P30" s="247">
        <v>14.285714285714285</v>
      </c>
      <c r="Q30" s="247"/>
      <c r="R30" s="247">
        <v>19.047619047619047</v>
      </c>
      <c r="S30" s="247">
        <v>28.571428571428569</v>
      </c>
      <c r="T30" s="247">
        <v>14.285714285714285</v>
      </c>
      <c r="U30" s="247"/>
      <c r="V30" s="247">
        <v>11.111111111111111</v>
      </c>
      <c r="W30" s="247">
        <v>20</v>
      </c>
      <c r="X30" s="247">
        <v>5.8823529411764701</v>
      </c>
      <c r="Y30" s="54"/>
    </row>
    <row r="31" spans="1:26" x14ac:dyDescent="0.3">
      <c r="A31" s="169">
        <v>20</v>
      </c>
      <c r="B31" s="247">
        <v>16.417910447761194</v>
      </c>
      <c r="C31" s="247">
        <v>20</v>
      </c>
      <c r="D31" s="247">
        <v>13.513513513513514</v>
      </c>
      <c r="E31" s="247"/>
      <c r="F31" s="247">
        <v>12.5</v>
      </c>
      <c r="G31" s="247">
        <v>20</v>
      </c>
      <c r="H31" s="247">
        <v>0</v>
      </c>
      <c r="I31" s="247"/>
      <c r="J31" s="247">
        <v>14.285714285714285</v>
      </c>
      <c r="K31" s="247">
        <v>25</v>
      </c>
      <c r="L31" s="247">
        <v>0</v>
      </c>
      <c r="M31" s="247"/>
      <c r="N31" s="247">
        <v>25</v>
      </c>
      <c r="O31" s="247">
        <v>20</v>
      </c>
      <c r="P31" s="247">
        <v>28.571428571428569</v>
      </c>
      <c r="Q31" s="247"/>
      <c r="R31" s="247">
        <v>18.181818181818183</v>
      </c>
      <c r="S31" s="247">
        <v>22.222222222222221</v>
      </c>
      <c r="T31" s="247">
        <v>15.384615384615385</v>
      </c>
      <c r="U31" s="247"/>
      <c r="V31" s="247">
        <v>11.111111111111111</v>
      </c>
      <c r="W31" s="247">
        <v>14.285714285714285</v>
      </c>
      <c r="X31" s="247">
        <v>9.0909090909090917</v>
      </c>
      <c r="Y31" s="54"/>
    </row>
    <row r="32" spans="1:26" x14ac:dyDescent="0.3">
      <c r="A32" s="169">
        <v>21</v>
      </c>
      <c r="B32" s="247">
        <v>18.181818181818183</v>
      </c>
      <c r="C32" s="247">
        <v>25</v>
      </c>
      <c r="D32" s="247">
        <v>15.384615384615385</v>
      </c>
      <c r="E32" s="247"/>
      <c r="F32" s="247">
        <v>12.5</v>
      </c>
      <c r="G32" s="247">
        <v>25</v>
      </c>
      <c r="H32" s="247">
        <v>0</v>
      </c>
      <c r="I32" s="247"/>
      <c r="J32" s="247">
        <v>16.666666666666664</v>
      </c>
      <c r="K32" s="247">
        <v>33.333333333333329</v>
      </c>
      <c r="L32" s="247">
        <v>0</v>
      </c>
      <c r="M32" s="247"/>
      <c r="N32" s="247">
        <v>27.27272727272727</v>
      </c>
      <c r="O32" s="247">
        <v>50</v>
      </c>
      <c r="P32" s="247">
        <v>22.222222222222221</v>
      </c>
      <c r="Q32" s="247"/>
      <c r="R32" s="247">
        <v>21.052631578947366</v>
      </c>
      <c r="S32" s="247">
        <v>20</v>
      </c>
      <c r="T32" s="247">
        <v>21.428571428571427</v>
      </c>
      <c r="U32" s="247"/>
      <c r="V32" s="247">
        <v>9.0909090909090917</v>
      </c>
      <c r="W32" s="247">
        <v>0</v>
      </c>
      <c r="X32" s="247">
        <v>11.111111111111111</v>
      </c>
      <c r="Y32" s="48"/>
    </row>
    <row r="33" spans="1:25" x14ac:dyDescent="0.3">
      <c r="A33" s="169">
        <v>22</v>
      </c>
      <c r="B33" s="247">
        <v>16.666666666666664</v>
      </c>
      <c r="C33" s="247">
        <v>21.621621621621621</v>
      </c>
      <c r="D33" s="247">
        <v>12.76595744680851</v>
      </c>
      <c r="E33" s="247"/>
      <c r="F33" s="247">
        <v>8.3333333333333321</v>
      </c>
      <c r="G33" s="247">
        <v>16.666666666666664</v>
      </c>
      <c r="H33" s="247">
        <v>0</v>
      </c>
      <c r="I33" s="247"/>
      <c r="J33" s="247">
        <v>18.75</v>
      </c>
      <c r="K33" s="247">
        <v>20</v>
      </c>
      <c r="L33" s="247">
        <v>18.181818181818183</v>
      </c>
      <c r="M33" s="247"/>
      <c r="N33" s="247">
        <v>23.52941176470588</v>
      </c>
      <c r="O33" s="247">
        <v>28.571428571428569</v>
      </c>
      <c r="P33" s="247">
        <v>20</v>
      </c>
      <c r="Q33" s="247"/>
      <c r="R33" s="247">
        <v>18.181818181818183</v>
      </c>
      <c r="S33" s="247">
        <v>23.076923076923077</v>
      </c>
      <c r="T33" s="247">
        <v>11.111111111111111</v>
      </c>
      <c r="U33" s="247"/>
      <c r="V33" s="247">
        <v>11.76470588235294</v>
      </c>
      <c r="W33" s="247">
        <v>16.666666666666664</v>
      </c>
      <c r="X33" s="247">
        <v>9.0909090909090917</v>
      </c>
      <c r="Y33" s="42"/>
    </row>
    <row r="34" spans="1:25" x14ac:dyDescent="0.3">
      <c r="A34" s="169">
        <v>23</v>
      </c>
      <c r="B34" s="247">
        <v>17.073170731707318</v>
      </c>
      <c r="C34" s="247">
        <v>25</v>
      </c>
      <c r="D34" s="247">
        <v>12</v>
      </c>
      <c r="E34" s="247"/>
      <c r="F34" s="247">
        <v>10</v>
      </c>
      <c r="G34" s="247">
        <v>0</v>
      </c>
      <c r="H34" s="247">
        <v>12.5</v>
      </c>
      <c r="I34" s="247"/>
      <c r="J34" s="247">
        <v>15.384615384615385</v>
      </c>
      <c r="K34" s="247">
        <v>25</v>
      </c>
      <c r="L34" s="247">
        <v>0</v>
      </c>
      <c r="M34" s="247"/>
      <c r="N34" s="247">
        <v>22.222222222222221</v>
      </c>
      <c r="O34" s="247">
        <v>33.333333333333329</v>
      </c>
      <c r="P34" s="247">
        <v>16.666666666666664</v>
      </c>
      <c r="Q34" s="247"/>
      <c r="R34" s="247">
        <v>18.181818181818183</v>
      </c>
      <c r="S34" s="247">
        <v>25</v>
      </c>
      <c r="T34" s="247">
        <v>14.285714285714285</v>
      </c>
      <c r="U34" s="247"/>
      <c r="V34" s="247">
        <v>12.5</v>
      </c>
      <c r="W34" s="247">
        <v>25</v>
      </c>
      <c r="X34" s="247">
        <v>0</v>
      </c>
      <c r="Y34" s="42"/>
    </row>
    <row r="35" spans="1:25" x14ac:dyDescent="0.3">
      <c r="A35" s="169">
        <v>24</v>
      </c>
      <c r="B35" s="247">
        <v>18.556701030927837</v>
      </c>
      <c r="C35" s="247">
        <v>23.684210526315788</v>
      </c>
      <c r="D35" s="247">
        <v>15.254237288135593</v>
      </c>
      <c r="E35" s="247"/>
      <c r="F35" s="247">
        <v>14.285714285714285</v>
      </c>
      <c r="G35" s="247">
        <v>25</v>
      </c>
      <c r="H35" s="247">
        <v>10</v>
      </c>
      <c r="I35" s="247"/>
      <c r="J35" s="247">
        <v>19.047619047619047</v>
      </c>
      <c r="K35" s="247">
        <v>25</v>
      </c>
      <c r="L35" s="247">
        <v>15.384615384615385</v>
      </c>
      <c r="M35" s="247"/>
      <c r="N35" s="247">
        <v>25</v>
      </c>
      <c r="O35" s="247">
        <v>25</v>
      </c>
      <c r="P35" s="247">
        <v>25</v>
      </c>
      <c r="Q35" s="247"/>
      <c r="R35" s="247">
        <v>19.444444444444446</v>
      </c>
      <c r="S35" s="247">
        <v>23.076923076923077</v>
      </c>
      <c r="T35" s="247">
        <v>17.391304347826086</v>
      </c>
      <c r="U35" s="247"/>
      <c r="V35" s="247">
        <v>10</v>
      </c>
      <c r="W35" s="247">
        <v>20</v>
      </c>
      <c r="X35" s="247">
        <v>0</v>
      </c>
      <c r="Y35" s="42"/>
    </row>
    <row r="36" spans="1:25" x14ac:dyDescent="0.3">
      <c r="A36" s="169" t="s">
        <v>315</v>
      </c>
      <c r="B36" s="247">
        <v>17.385257301808068</v>
      </c>
      <c r="C36" s="247">
        <v>21.370967741935484</v>
      </c>
      <c r="D36" s="247">
        <v>15.286624203821656</v>
      </c>
      <c r="E36" s="247"/>
      <c r="F36" s="247">
        <v>11.965811965811966</v>
      </c>
      <c r="G36" s="247">
        <v>14.000000000000002</v>
      </c>
      <c r="H36" s="247">
        <v>10.44776119402985</v>
      </c>
      <c r="I36" s="247"/>
      <c r="J36" s="247">
        <v>17.073170731707318</v>
      </c>
      <c r="K36" s="247">
        <v>23.684210526315788</v>
      </c>
      <c r="L36" s="247">
        <v>14.117647058823529</v>
      </c>
      <c r="M36" s="247"/>
      <c r="N36" s="247">
        <v>22.666666666666664</v>
      </c>
      <c r="O36" s="247">
        <v>26.415094339622641</v>
      </c>
      <c r="P36" s="247">
        <v>20.618556701030926</v>
      </c>
      <c r="Q36" s="247"/>
      <c r="R36" s="247">
        <v>19.111111111111111</v>
      </c>
      <c r="S36" s="247">
        <v>22.972972972972975</v>
      </c>
      <c r="T36" s="247">
        <v>17.218543046357617</v>
      </c>
      <c r="U36" s="247"/>
      <c r="V36" s="247">
        <v>12.5</v>
      </c>
      <c r="W36" s="247">
        <v>18.181818181818183</v>
      </c>
      <c r="X36" s="247">
        <v>9.8591549295774641</v>
      </c>
    </row>
    <row r="37" spans="1:25" x14ac:dyDescent="0.3">
      <c r="A37" s="169" t="s">
        <v>433</v>
      </c>
      <c r="B37" s="247">
        <v>17.496807151979567</v>
      </c>
      <c r="C37" s="247">
        <v>19.655172413793103</v>
      </c>
      <c r="D37" s="247">
        <v>16.227180527383368</v>
      </c>
      <c r="E37" s="247"/>
      <c r="F37" s="247">
        <v>12.781954887218044</v>
      </c>
      <c r="G37" s="247">
        <v>12.727272727272727</v>
      </c>
      <c r="H37" s="247">
        <v>12.820512820512819</v>
      </c>
      <c r="I37" s="247"/>
      <c r="J37" s="247">
        <v>16.911764705882355</v>
      </c>
      <c r="K37" s="247">
        <v>22.222222222222221</v>
      </c>
      <c r="L37" s="247">
        <v>13.414634146341465</v>
      </c>
      <c r="M37" s="247"/>
      <c r="N37" s="247">
        <v>22.602739726027394</v>
      </c>
      <c r="O37" s="247">
        <v>23.809523809523807</v>
      </c>
      <c r="P37" s="247">
        <v>21.686746987951807</v>
      </c>
      <c r="Q37" s="247"/>
      <c r="R37" s="247">
        <v>19.246861924686193</v>
      </c>
      <c r="S37" s="247">
        <v>21.052631578947366</v>
      </c>
      <c r="T37" s="247">
        <v>18.404907975460123</v>
      </c>
      <c r="U37" s="247"/>
      <c r="V37" s="247">
        <v>13.953488372093023</v>
      </c>
      <c r="W37" s="247">
        <v>16.666666666666664</v>
      </c>
      <c r="X37" s="247">
        <v>12.643678160919542</v>
      </c>
    </row>
    <row r="38" spans="1:25" x14ac:dyDescent="0.3">
      <c r="A38" s="169" t="s">
        <v>421</v>
      </c>
      <c r="B38" s="247">
        <v>17.456359102244392</v>
      </c>
      <c r="C38" s="247">
        <v>21.111111111111111</v>
      </c>
      <c r="D38" s="247">
        <v>15.601503759398497</v>
      </c>
      <c r="E38" s="247"/>
      <c r="F38" s="247">
        <v>11.864406779661017</v>
      </c>
      <c r="G38" s="247">
        <v>12.820512820512819</v>
      </c>
      <c r="H38" s="247">
        <v>11.39240506329114</v>
      </c>
      <c r="I38" s="247"/>
      <c r="J38" s="247">
        <v>16.847826086956523</v>
      </c>
      <c r="K38" s="247">
        <v>23.809523809523807</v>
      </c>
      <c r="L38" s="247">
        <v>13.223140495867769</v>
      </c>
      <c r="M38" s="247"/>
      <c r="N38" s="247">
        <v>22.807017543859647</v>
      </c>
      <c r="O38" s="247">
        <v>25.454545454545453</v>
      </c>
      <c r="P38" s="247">
        <v>21.551724137931032</v>
      </c>
      <c r="Q38" s="247"/>
      <c r="R38" s="247">
        <v>18.691588785046729</v>
      </c>
      <c r="S38" s="247">
        <v>22.535211267605636</v>
      </c>
      <c r="T38" s="247">
        <v>16.783216783216783</v>
      </c>
      <c r="U38" s="247"/>
      <c r="V38" s="247">
        <v>13.913043478260869</v>
      </c>
      <c r="W38" s="247">
        <v>16.666666666666664</v>
      </c>
      <c r="X38" s="247">
        <v>12.328767123287671</v>
      </c>
    </row>
    <row r="39" spans="1:25" x14ac:dyDescent="0.3">
      <c r="A39" s="169" t="s">
        <v>422</v>
      </c>
      <c r="B39" s="247">
        <v>17.214397496087635</v>
      </c>
      <c r="C39" s="247">
        <v>20.627802690582961</v>
      </c>
      <c r="D39" s="247">
        <v>15.384615384615385</v>
      </c>
      <c r="E39" s="247"/>
      <c r="F39" s="247">
        <v>11.971830985915492</v>
      </c>
      <c r="G39" s="247">
        <v>13.725490196078432</v>
      </c>
      <c r="H39" s="247">
        <v>10.989010989010989</v>
      </c>
      <c r="I39" s="247"/>
      <c r="J39" s="247">
        <v>16.949152542372879</v>
      </c>
      <c r="K39" s="247">
        <v>22.727272727272727</v>
      </c>
      <c r="L39" s="247">
        <v>13.513513513513514</v>
      </c>
      <c r="M39" s="247"/>
      <c r="N39" s="247">
        <v>23.178807947019866</v>
      </c>
      <c r="O39" s="247">
        <v>25.490196078431371</v>
      </c>
      <c r="P39" s="247">
        <v>22</v>
      </c>
      <c r="Q39" s="247"/>
      <c r="R39" s="247">
        <v>18.666666666666668</v>
      </c>
      <c r="S39" s="247">
        <v>22.448979591836736</v>
      </c>
      <c r="T39" s="247">
        <v>16.831683168316832</v>
      </c>
      <c r="U39" s="247"/>
      <c r="V39" s="247">
        <v>12.820512820512819</v>
      </c>
      <c r="W39" s="247">
        <v>17.857142857142858</v>
      </c>
      <c r="X39" s="247">
        <v>10</v>
      </c>
    </row>
    <row r="40" spans="1:25" x14ac:dyDescent="0.3">
      <c r="A40" s="169" t="s">
        <v>423</v>
      </c>
      <c r="B40" s="247">
        <v>17.6056338028169</v>
      </c>
      <c r="C40" s="247">
        <v>20.909090909090907</v>
      </c>
      <c r="D40" s="247">
        <v>15.517241379310345</v>
      </c>
      <c r="E40" s="247"/>
      <c r="F40" s="247">
        <v>12.727272727272727</v>
      </c>
      <c r="G40" s="247">
        <v>12</v>
      </c>
      <c r="H40" s="247">
        <v>13.333333333333334</v>
      </c>
      <c r="I40" s="247"/>
      <c r="J40" s="247">
        <v>17.1875</v>
      </c>
      <c r="K40" s="247">
        <v>21.052631578947366</v>
      </c>
      <c r="L40" s="247">
        <v>15.555555555555555</v>
      </c>
      <c r="M40" s="247"/>
      <c r="N40" s="247">
        <v>23.188405797101449</v>
      </c>
      <c r="O40" s="247">
        <v>26.666666666666668</v>
      </c>
      <c r="P40" s="247">
        <v>20.512820512820511</v>
      </c>
      <c r="Q40" s="247"/>
      <c r="R40" s="247">
        <v>18.181818181818183</v>
      </c>
      <c r="S40" s="247">
        <v>24</v>
      </c>
      <c r="T40" s="247">
        <v>14.634146341463413</v>
      </c>
      <c r="U40" s="247"/>
      <c r="V40" s="247">
        <v>13.333333333333334</v>
      </c>
      <c r="W40" s="247">
        <v>18.181818181818183</v>
      </c>
      <c r="X40" s="247">
        <v>10.526315789473683</v>
      </c>
    </row>
    <row r="41" spans="1:25" ht="14.5" thickBot="1" x14ac:dyDescent="0.35">
      <c r="A41" s="169" t="s">
        <v>362</v>
      </c>
      <c r="B41" s="247">
        <v>16.580310880829018</v>
      </c>
      <c r="C41" s="247">
        <v>21.12676056338028</v>
      </c>
      <c r="D41" s="247">
        <v>13.934426229508196</v>
      </c>
      <c r="E41" s="247"/>
      <c r="F41" s="247">
        <v>12.121212121212121</v>
      </c>
      <c r="G41" s="247">
        <v>11.111111111111111</v>
      </c>
      <c r="H41" s="247">
        <v>12.5</v>
      </c>
      <c r="I41" s="247"/>
      <c r="J41" s="247">
        <v>17.073170731707318</v>
      </c>
      <c r="K41" s="247">
        <v>21.428571428571427</v>
      </c>
      <c r="L41" s="247">
        <v>14.814814814814813</v>
      </c>
      <c r="M41" s="247"/>
      <c r="N41" s="247">
        <v>21.875</v>
      </c>
      <c r="O41" s="247">
        <v>26.666666666666668</v>
      </c>
      <c r="P41" s="247">
        <v>17.647058823529413</v>
      </c>
      <c r="Q41" s="247"/>
      <c r="R41" s="247">
        <v>18.032786885245901</v>
      </c>
      <c r="S41" s="247">
        <v>23.809523809523807</v>
      </c>
      <c r="T41" s="247">
        <v>15</v>
      </c>
      <c r="U41" s="247"/>
      <c r="V41" s="247">
        <v>11.538461538461538</v>
      </c>
      <c r="W41" s="247">
        <v>16.666666666666664</v>
      </c>
      <c r="X41" s="247">
        <v>7.1428571428571423</v>
      </c>
    </row>
    <row r="42" spans="1:25" ht="14.25" customHeight="1" x14ac:dyDescent="0.3">
      <c r="A42" s="261" t="s">
        <v>434</v>
      </c>
      <c r="B42" s="262"/>
      <c r="C42" s="262"/>
      <c r="D42" s="262"/>
      <c r="E42" s="262"/>
      <c r="F42" s="262"/>
      <c r="G42" s="262"/>
      <c r="H42" s="262"/>
      <c r="I42" s="262"/>
      <c r="J42" s="262"/>
      <c r="K42" s="262"/>
      <c r="L42" s="262"/>
      <c r="M42" s="262"/>
      <c r="N42" s="262"/>
      <c r="O42" s="262"/>
      <c r="P42" s="262"/>
      <c r="Q42" s="262"/>
      <c r="R42" s="262"/>
      <c r="S42" s="262"/>
      <c r="T42" s="262"/>
      <c r="U42" s="262"/>
      <c r="V42" s="262"/>
      <c r="W42" s="262"/>
      <c r="X42" s="262"/>
    </row>
    <row r="43" spans="1:25" ht="14.25" customHeight="1" x14ac:dyDescent="0.3">
      <c r="A43" s="356" t="s">
        <v>425</v>
      </c>
      <c r="B43" s="356"/>
      <c r="C43" s="356"/>
      <c r="D43" s="356"/>
      <c r="E43" s="356"/>
      <c r="F43" s="356"/>
      <c r="G43" s="356"/>
      <c r="H43" s="356"/>
      <c r="I43" s="356"/>
      <c r="J43" s="356"/>
      <c r="K43" s="356"/>
      <c r="L43" s="356"/>
      <c r="M43" s="356"/>
      <c r="N43" s="356"/>
      <c r="O43" s="356"/>
      <c r="P43" s="356"/>
      <c r="Q43" s="356"/>
      <c r="R43" s="356"/>
      <c r="S43" s="356"/>
      <c r="T43" s="356"/>
      <c r="U43" s="356"/>
      <c r="V43" s="356"/>
      <c r="W43" s="356"/>
      <c r="X43" s="356"/>
    </row>
  </sheetData>
  <mergeCells count="17">
    <mergeCell ref="A43:X43"/>
    <mergeCell ref="A6:A7"/>
    <mergeCell ref="B6:D6"/>
    <mergeCell ref="F6:H6"/>
    <mergeCell ref="J6:L6"/>
    <mergeCell ref="N6:P6"/>
    <mergeCell ref="R6:T6"/>
    <mergeCell ref="Z6:Z7"/>
    <mergeCell ref="AA6:AC6"/>
    <mergeCell ref="V6:X6"/>
    <mergeCell ref="A9:X9"/>
    <mergeCell ref="A26:X26"/>
    <mergeCell ref="A1:X1"/>
    <mergeCell ref="A2:X2"/>
    <mergeCell ref="A3:X3"/>
    <mergeCell ref="A4:X4"/>
    <mergeCell ref="A5:X5"/>
  </mergeCells>
  <conditionalFormatting sqref="Y15:Y22 Y24:Y32">
    <cfRule type="cellIs" dxfId="0" priority="1" operator="equal">
      <formula>0</formula>
    </cfRule>
  </conditionalFormatting>
  <hyperlinks>
    <hyperlink ref="Z2" location="Contenido!A1" display="Contenido" xr:uid="{31E7D99A-4D1A-4065-B55F-6821D91BF36D}"/>
  </hyperlinks>
  <printOptions horizontalCentered="1"/>
  <pageMargins left="0.39370078740157483" right="0.39370078740157483" top="0.39370078740157483" bottom="0.39370078740157483" header="0.31496062992125984" footer="0.31496062992125984"/>
  <pageSetup scale="81" orientation="landscape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R35"/>
  <sheetViews>
    <sheetView showGridLines="0" zoomScale="90" zoomScaleNormal="90" zoomScaleSheetLayoutView="90" workbookViewId="0">
      <selection activeCell="R2" sqref="R2"/>
    </sheetView>
  </sheetViews>
  <sheetFormatPr baseColWidth="10" defaultColWidth="6.453125" defaultRowHeight="14" x14ac:dyDescent="0.3"/>
  <cols>
    <col min="1" max="1" width="22.1796875" style="38" customWidth="1"/>
    <col min="2" max="16" width="9.26953125" style="65" customWidth="1"/>
    <col min="17" max="17" width="5.7265625" style="65" customWidth="1"/>
    <col min="18" max="18" width="11.453125" style="30" customWidth="1"/>
    <col min="19" max="248" width="11.453125" style="38" customWidth="1"/>
    <col min="249" max="249" width="11.81640625" style="38" customWidth="1"/>
    <col min="250" max="16384" width="6.453125" style="38"/>
  </cols>
  <sheetData>
    <row r="1" spans="1:18" ht="15.75" customHeight="1" x14ac:dyDescent="0.3">
      <c r="A1" s="57" t="s">
        <v>177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</row>
    <row r="2" spans="1:18" ht="15.75" customHeight="1" x14ac:dyDescent="0.35">
      <c r="A2" s="57" t="s">
        <v>178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311" t="s">
        <v>131</v>
      </c>
    </row>
    <row r="3" spans="1:18" ht="15.75" customHeight="1" x14ac:dyDescent="0.3">
      <c r="A3" s="57" t="s">
        <v>155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</row>
    <row r="4" spans="1:18" ht="15.75" customHeight="1" x14ac:dyDescent="0.3">
      <c r="A4" s="57" t="s">
        <v>136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</row>
    <row r="5" spans="1:18" ht="15.75" customHeight="1" x14ac:dyDescent="0.3">
      <c r="A5" s="57" t="s">
        <v>156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</row>
    <row r="6" spans="1:18" s="32" customFormat="1" ht="18.75" customHeight="1" x14ac:dyDescent="0.3">
      <c r="A6" s="195" t="s">
        <v>157</v>
      </c>
      <c r="B6" s="161">
        <v>2010</v>
      </c>
      <c r="C6" s="161">
        <v>2011</v>
      </c>
      <c r="D6" s="161">
        <v>2012</v>
      </c>
      <c r="E6" s="161">
        <v>2013</v>
      </c>
      <c r="F6" s="161">
        <v>2014</v>
      </c>
      <c r="G6" s="161">
        <v>2015</v>
      </c>
      <c r="H6" s="161">
        <v>2016</v>
      </c>
      <c r="I6" s="161">
        <v>2017</v>
      </c>
      <c r="J6" s="161">
        <v>2018</v>
      </c>
      <c r="K6" s="161">
        <v>2019</v>
      </c>
      <c r="L6" s="161">
        <v>2020</v>
      </c>
      <c r="M6" s="161">
        <v>2021</v>
      </c>
      <c r="N6" s="161">
        <v>2022</v>
      </c>
      <c r="O6" s="161">
        <v>2023</v>
      </c>
      <c r="P6" s="161">
        <v>2024</v>
      </c>
      <c r="Q6" s="218"/>
    </row>
    <row r="7" spans="1:18" x14ac:dyDescent="0.3">
      <c r="R7" s="73"/>
    </row>
    <row r="8" spans="1:18" ht="14.25" customHeight="1" x14ac:dyDescent="0.3">
      <c r="A8" s="326" t="s">
        <v>139</v>
      </c>
      <c r="B8" s="326"/>
      <c r="C8" s="326"/>
      <c r="D8" s="326"/>
      <c r="E8" s="326"/>
      <c r="F8" s="326"/>
      <c r="G8" s="326"/>
      <c r="H8" s="326"/>
      <c r="I8" s="326"/>
      <c r="J8" s="326"/>
      <c r="K8" s="326"/>
      <c r="L8" s="326"/>
      <c r="M8" s="326"/>
      <c r="N8" s="326"/>
      <c r="O8" s="326"/>
      <c r="P8" s="326"/>
      <c r="Q8" s="210"/>
      <c r="R8" s="73"/>
    </row>
    <row r="9" spans="1:18" ht="14.25" customHeight="1" x14ac:dyDescent="0.3">
      <c r="A9" s="94" t="s">
        <v>158</v>
      </c>
      <c r="B9" s="154">
        <v>36288</v>
      </c>
      <c r="C9" s="154">
        <v>40511</v>
      </c>
      <c r="D9" s="154">
        <v>37826</v>
      </c>
      <c r="E9" s="154">
        <v>31331</v>
      </c>
      <c r="F9" s="154">
        <v>31179</v>
      </c>
      <c r="G9" s="154">
        <v>31448</v>
      </c>
      <c r="H9" s="154">
        <v>29565</v>
      </c>
      <c r="I9" s="154">
        <f>+I11+I16</f>
        <v>22865</v>
      </c>
      <c r="J9" s="154">
        <f>+J11+J16</f>
        <v>20440</v>
      </c>
      <c r="K9" s="154">
        <f>+K11+K16</f>
        <v>3950</v>
      </c>
      <c r="L9" s="154">
        <v>12252</v>
      </c>
      <c r="M9" s="154">
        <v>3221</v>
      </c>
      <c r="N9" s="154">
        <f t="shared" ref="N9:P9" si="0">+N11+N16</f>
        <v>12396</v>
      </c>
      <c r="O9" s="154">
        <f t="shared" si="0"/>
        <v>17841</v>
      </c>
      <c r="P9" s="154">
        <f t="shared" si="0"/>
        <v>19066</v>
      </c>
      <c r="Q9" s="154"/>
      <c r="R9" s="138"/>
    </row>
    <row r="10" spans="1:18" ht="14.25" customHeight="1" x14ac:dyDescent="0.3">
      <c r="A10" s="94"/>
      <c r="B10" s="151"/>
      <c r="C10" s="151"/>
      <c r="D10" s="151"/>
      <c r="E10" s="151"/>
      <c r="F10" s="151"/>
      <c r="G10" s="151"/>
      <c r="H10" s="151"/>
      <c r="I10" s="151"/>
      <c r="J10" s="151"/>
      <c r="K10" s="151"/>
      <c r="L10" s="151"/>
      <c r="M10" s="151"/>
      <c r="N10" s="151"/>
      <c r="O10" s="151"/>
      <c r="P10" s="151"/>
      <c r="Q10" s="151"/>
      <c r="R10" s="73"/>
    </row>
    <row r="11" spans="1:18" ht="14.25" customHeight="1" x14ac:dyDescent="0.3">
      <c r="A11" s="155" t="s">
        <v>169</v>
      </c>
      <c r="B11" s="154">
        <v>28522</v>
      </c>
      <c r="C11" s="154">
        <v>31371</v>
      </c>
      <c r="D11" s="154">
        <v>29727</v>
      </c>
      <c r="E11" s="154">
        <v>24878</v>
      </c>
      <c r="F11" s="154">
        <v>24644</v>
      </c>
      <c r="G11" s="154">
        <v>24572</v>
      </c>
      <c r="H11" s="154">
        <v>22615</v>
      </c>
      <c r="I11" s="154">
        <f>SUM(I12:I14)</f>
        <v>17144</v>
      </c>
      <c r="J11" s="154">
        <f>SUM(J12:J14)</f>
        <v>15277</v>
      </c>
      <c r="K11" s="154">
        <f>SUM(K12:K14)</f>
        <v>3078</v>
      </c>
      <c r="L11" s="154">
        <v>9511</v>
      </c>
      <c r="M11" s="154">
        <v>2483</v>
      </c>
      <c r="N11" s="154">
        <f t="shared" ref="N11:P11" si="1">SUM(N12:N14)</f>
        <v>9031</v>
      </c>
      <c r="O11" s="154">
        <f t="shared" si="1"/>
        <v>12936</v>
      </c>
      <c r="P11" s="154">
        <f t="shared" si="1"/>
        <v>14105</v>
      </c>
      <c r="Q11" s="154"/>
      <c r="R11" s="138"/>
    </row>
    <row r="12" spans="1:18" ht="14.25" customHeight="1" x14ac:dyDescent="0.3">
      <c r="A12" s="147" t="s">
        <v>170</v>
      </c>
      <c r="B12" s="151">
        <v>13460</v>
      </c>
      <c r="C12" s="151">
        <v>14750</v>
      </c>
      <c r="D12" s="151">
        <v>14215</v>
      </c>
      <c r="E12" s="151">
        <v>12443</v>
      </c>
      <c r="F12" s="151">
        <v>11727</v>
      </c>
      <c r="G12" s="151">
        <v>11188</v>
      </c>
      <c r="H12" s="151">
        <v>10109</v>
      </c>
      <c r="I12" s="151">
        <f>1278+6769</f>
        <v>8047</v>
      </c>
      <c r="J12" s="151">
        <f>5983+1180+15</f>
        <v>7178</v>
      </c>
      <c r="K12" s="151">
        <v>1566</v>
      </c>
      <c r="L12" s="151">
        <v>3393</v>
      </c>
      <c r="M12" s="151">
        <v>1192</v>
      </c>
      <c r="N12" s="151">
        <v>3294</v>
      </c>
      <c r="O12" s="151">
        <v>4937</v>
      </c>
      <c r="P12" s="151">
        <v>6410</v>
      </c>
      <c r="Q12" s="151"/>
      <c r="R12" s="73"/>
    </row>
    <row r="13" spans="1:18" ht="14.25" customHeight="1" x14ac:dyDescent="0.3">
      <c r="A13" s="147" t="s">
        <v>171</v>
      </c>
      <c r="B13" s="151">
        <v>9861</v>
      </c>
      <c r="C13" s="151">
        <v>10626</v>
      </c>
      <c r="D13" s="151">
        <v>9985</v>
      </c>
      <c r="E13" s="151">
        <v>8144</v>
      </c>
      <c r="F13" s="151">
        <v>8739</v>
      </c>
      <c r="G13" s="151">
        <v>9257</v>
      </c>
      <c r="H13" s="151">
        <v>8188</v>
      </c>
      <c r="I13" s="151">
        <f>1237+4873</f>
        <v>6110</v>
      </c>
      <c r="J13" s="151">
        <f>4366+971+18</f>
        <v>5355</v>
      </c>
      <c r="K13" s="151">
        <v>919</v>
      </c>
      <c r="L13" s="151">
        <v>4061</v>
      </c>
      <c r="M13" s="151">
        <v>707</v>
      </c>
      <c r="N13" s="151">
        <v>3552</v>
      </c>
      <c r="O13" s="151">
        <v>4336</v>
      </c>
      <c r="P13" s="151">
        <v>4810</v>
      </c>
      <c r="Q13" s="151"/>
      <c r="R13" s="73"/>
    </row>
    <row r="14" spans="1:18" ht="14.25" customHeight="1" x14ac:dyDescent="0.3">
      <c r="A14" s="147" t="s">
        <v>172</v>
      </c>
      <c r="B14" s="151">
        <v>5201</v>
      </c>
      <c r="C14" s="151">
        <v>5995</v>
      </c>
      <c r="D14" s="151">
        <v>5527</v>
      </c>
      <c r="E14" s="151">
        <v>4291</v>
      </c>
      <c r="F14" s="151">
        <v>4178</v>
      </c>
      <c r="G14" s="151">
        <v>4127</v>
      </c>
      <c r="H14" s="151">
        <v>4318</v>
      </c>
      <c r="I14" s="151">
        <f>595+2392</f>
        <v>2987</v>
      </c>
      <c r="J14" s="151">
        <f>2294+438+12</f>
        <v>2744</v>
      </c>
      <c r="K14" s="151">
        <v>593</v>
      </c>
      <c r="L14" s="151">
        <v>2057</v>
      </c>
      <c r="M14" s="151">
        <v>584</v>
      </c>
      <c r="N14" s="151">
        <v>2185</v>
      </c>
      <c r="O14" s="151">
        <v>3663</v>
      </c>
      <c r="P14" s="151">
        <v>2885</v>
      </c>
      <c r="Q14" s="151"/>
      <c r="R14" s="73"/>
    </row>
    <row r="15" spans="1:18" ht="14.25" customHeight="1" x14ac:dyDescent="0.3">
      <c r="A15" s="74"/>
      <c r="B15" s="151"/>
      <c r="C15" s="151"/>
      <c r="D15" s="151"/>
      <c r="E15" s="151"/>
      <c r="F15" s="151"/>
      <c r="G15" s="151"/>
      <c r="H15" s="151"/>
      <c r="I15" s="151"/>
      <c r="J15" s="151"/>
      <c r="K15" s="151"/>
      <c r="L15" s="151"/>
      <c r="M15" s="151"/>
      <c r="N15" s="151"/>
      <c r="O15" s="151"/>
      <c r="P15" s="151"/>
      <c r="Q15" s="151"/>
      <c r="R15" s="73"/>
    </row>
    <row r="16" spans="1:18" ht="14.25" customHeight="1" x14ac:dyDescent="0.3">
      <c r="A16" s="155" t="s">
        <v>173</v>
      </c>
      <c r="B16" s="154">
        <v>7766</v>
      </c>
      <c r="C16" s="154">
        <v>9140</v>
      </c>
      <c r="D16" s="154">
        <v>8099</v>
      </c>
      <c r="E16" s="154">
        <v>6453</v>
      </c>
      <c r="F16" s="154">
        <v>6535</v>
      </c>
      <c r="G16" s="154">
        <v>6876</v>
      </c>
      <c r="H16" s="154">
        <v>6950</v>
      </c>
      <c r="I16" s="154">
        <f>SUM(I17:I19)</f>
        <v>5721</v>
      </c>
      <c r="J16" s="154">
        <f>SUM(J17:J19)</f>
        <v>5163</v>
      </c>
      <c r="K16" s="154">
        <f>SUM(K17:K19)</f>
        <v>872</v>
      </c>
      <c r="L16" s="154">
        <v>2741</v>
      </c>
      <c r="M16" s="154">
        <v>738</v>
      </c>
      <c r="N16" s="154">
        <f t="shared" ref="N16:P16" si="2">SUM(N17:N19)</f>
        <v>3365</v>
      </c>
      <c r="O16" s="154">
        <f t="shared" si="2"/>
        <v>4905</v>
      </c>
      <c r="P16" s="154">
        <f t="shared" si="2"/>
        <v>4961</v>
      </c>
      <c r="Q16" s="154"/>
      <c r="R16" s="138"/>
    </row>
    <row r="17" spans="1:18" ht="14.25" customHeight="1" x14ac:dyDescent="0.3">
      <c r="A17" s="147" t="s">
        <v>174</v>
      </c>
      <c r="B17" s="151">
        <v>5929</v>
      </c>
      <c r="C17" s="151">
        <v>6802</v>
      </c>
      <c r="D17" s="151">
        <v>5979</v>
      </c>
      <c r="E17" s="151">
        <v>4774</v>
      </c>
      <c r="F17" s="151">
        <v>4937</v>
      </c>
      <c r="G17" s="151">
        <v>5144</v>
      </c>
      <c r="H17" s="151">
        <v>5284</v>
      </c>
      <c r="I17" s="151">
        <f>833+3750</f>
        <v>4583</v>
      </c>
      <c r="J17" s="151">
        <f>3260+725+7</f>
        <v>3992</v>
      </c>
      <c r="K17" s="151">
        <v>517</v>
      </c>
      <c r="L17" s="151">
        <v>2205</v>
      </c>
      <c r="M17" s="151">
        <v>489</v>
      </c>
      <c r="N17" s="151">
        <v>2401</v>
      </c>
      <c r="O17" s="151">
        <v>3782</v>
      </c>
      <c r="P17" s="151">
        <v>4101</v>
      </c>
      <c r="Q17" s="151"/>
      <c r="R17" s="73"/>
    </row>
    <row r="18" spans="1:18" ht="14.25" customHeight="1" x14ac:dyDescent="0.3">
      <c r="A18" s="147" t="s">
        <v>175</v>
      </c>
      <c r="B18" s="151">
        <v>1624</v>
      </c>
      <c r="C18" s="151">
        <v>2059</v>
      </c>
      <c r="D18" s="151">
        <v>1752</v>
      </c>
      <c r="E18" s="151">
        <v>1445</v>
      </c>
      <c r="F18" s="151">
        <v>1426</v>
      </c>
      <c r="G18" s="151">
        <v>1485</v>
      </c>
      <c r="H18" s="151">
        <v>1489</v>
      </c>
      <c r="I18" s="151">
        <f>333+610</f>
        <v>943</v>
      </c>
      <c r="J18" s="151">
        <f>683+351+6</f>
        <v>1040</v>
      </c>
      <c r="K18" s="151">
        <v>329</v>
      </c>
      <c r="L18" s="151">
        <v>498</v>
      </c>
      <c r="M18" s="151">
        <v>195</v>
      </c>
      <c r="N18" s="151">
        <v>873</v>
      </c>
      <c r="O18" s="151">
        <v>989</v>
      </c>
      <c r="P18" s="151">
        <v>741</v>
      </c>
      <c r="Q18" s="151"/>
      <c r="R18" s="73"/>
    </row>
    <row r="19" spans="1:18" ht="14.25" customHeight="1" x14ac:dyDescent="0.3">
      <c r="A19" s="147" t="s">
        <v>176</v>
      </c>
      <c r="B19" s="151">
        <v>213</v>
      </c>
      <c r="C19" s="151">
        <v>279</v>
      </c>
      <c r="D19" s="151">
        <v>368</v>
      </c>
      <c r="E19" s="151">
        <v>234</v>
      </c>
      <c r="F19" s="151">
        <v>172</v>
      </c>
      <c r="G19" s="151">
        <v>247</v>
      </c>
      <c r="H19" s="151">
        <v>177</v>
      </c>
      <c r="I19" s="151">
        <v>195</v>
      </c>
      <c r="J19" s="151">
        <v>131</v>
      </c>
      <c r="K19" s="151">
        <v>26</v>
      </c>
      <c r="L19" s="151">
        <v>38</v>
      </c>
      <c r="M19" s="151">
        <v>54</v>
      </c>
      <c r="N19" s="151">
        <v>91</v>
      </c>
      <c r="O19" s="151">
        <v>134</v>
      </c>
      <c r="P19" s="151">
        <v>119</v>
      </c>
      <c r="Q19" s="151"/>
      <c r="R19" s="73"/>
    </row>
    <row r="20" spans="1:18" ht="14.25" customHeight="1" x14ac:dyDescent="0.3">
      <c r="A20" s="71"/>
      <c r="B20" s="153"/>
      <c r="C20" s="153"/>
      <c r="D20" s="153"/>
      <c r="E20" s="153"/>
      <c r="F20" s="153"/>
      <c r="G20" s="153"/>
      <c r="H20" s="153"/>
      <c r="I20" s="153"/>
      <c r="R20" s="73"/>
    </row>
    <row r="21" spans="1:18" ht="14.25" customHeight="1" x14ac:dyDescent="0.3">
      <c r="A21" s="326" t="s">
        <v>150</v>
      </c>
      <c r="B21" s="326"/>
      <c r="C21" s="326"/>
      <c r="D21" s="326"/>
      <c r="E21" s="326"/>
      <c r="F21" s="326"/>
      <c r="G21" s="326"/>
      <c r="H21" s="326"/>
      <c r="I21" s="326"/>
      <c r="J21" s="326"/>
      <c r="K21" s="326"/>
      <c r="L21" s="326"/>
      <c r="M21" s="326"/>
      <c r="N21" s="326"/>
      <c r="O21" s="326"/>
      <c r="P21" s="326"/>
      <c r="Q21" s="210"/>
      <c r="R21" s="73"/>
    </row>
    <row r="22" spans="1:18" s="41" customFormat="1" ht="14.25" customHeight="1" x14ac:dyDescent="0.3">
      <c r="A22" s="94" t="s">
        <v>158</v>
      </c>
      <c r="B22" s="157">
        <v>11.627452425429926</v>
      </c>
      <c r="C22" s="157">
        <v>12.845668697105278</v>
      </c>
      <c r="D22" s="157">
        <v>11.892051635133519</v>
      </c>
      <c r="E22" s="157">
        <v>9.7795382257556032</v>
      </c>
      <c r="F22" s="157">
        <v>9.6999999999999993</v>
      </c>
      <c r="G22" s="157">
        <v>9.6999999999999993</v>
      </c>
      <c r="H22" s="157">
        <v>9.19278258517277</v>
      </c>
      <c r="I22" s="157">
        <v>7.1656001052981253</v>
      </c>
      <c r="J22" s="157">
        <v>6.417199601907579</v>
      </c>
      <c r="K22" s="157">
        <v>1.2</v>
      </c>
      <c r="L22" s="157">
        <v>3.6122625877857648</v>
      </c>
      <c r="M22" s="157">
        <v>0.90903959585696947</v>
      </c>
      <c r="N22" s="157">
        <v>3.5</v>
      </c>
      <c r="O22" s="157">
        <v>5.1052030663839503</v>
      </c>
      <c r="P22" s="157">
        <v>5.4966788135984128</v>
      </c>
      <c r="Q22" s="157"/>
      <c r="R22" s="73"/>
    </row>
    <row r="23" spans="1:18" ht="14.25" customHeight="1" x14ac:dyDescent="0.3">
      <c r="A23" s="94"/>
      <c r="B23" s="152"/>
      <c r="C23" s="152"/>
      <c r="D23" s="152"/>
      <c r="E23" s="152"/>
      <c r="F23" s="152"/>
      <c r="G23" s="152"/>
      <c r="H23" s="152"/>
      <c r="I23" s="152"/>
      <c r="J23" s="152"/>
      <c r="K23" s="152"/>
      <c r="L23" s="152"/>
      <c r="M23" s="152"/>
      <c r="N23" s="152"/>
      <c r="O23" s="152"/>
      <c r="P23" s="152"/>
      <c r="Q23" s="152"/>
      <c r="R23" s="73"/>
    </row>
    <row r="24" spans="1:18" ht="14.25" customHeight="1" x14ac:dyDescent="0.3">
      <c r="A24" s="155" t="s">
        <v>169</v>
      </c>
      <c r="B24" s="157">
        <v>13.268700251678242</v>
      </c>
      <c r="C24" s="157">
        <v>14.358094191953866</v>
      </c>
      <c r="D24" s="157">
        <v>13.457646915022206</v>
      </c>
      <c r="E24" s="157">
        <v>11.273745649651973</v>
      </c>
      <c r="F24" s="157">
        <v>11.3</v>
      </c>
      <c r="G24" s="157">
        <v>11.5</v>
      </c>
      <c r="H24" s="157">
        <v>10.847147078009286</v>
      </c>
      <c r="I24" s="157">
        <v>8.2702994751466505</v>
      </c>
      <c r="J24" s="157">
        <v>7.3977047116362407</v>
      </c>
      <c r="K24" s="157">
        <v>1.4</v>
      </c>
      <c r="L24" s="157">
        <v>4.519105586756754</v>
      </c>
      <c r="M24" s="157">
        <v>1.1571441886475906</v>
      </c>
      <c r="N24" s="157">
        <v>4.2</v>
      </c>
      <c r="O24" s="157">
        <v>6.0335539479759888</v>
      </c>
      <c r="P24" s="157">
        <v>6.5723564961721435</v>
      </c>
      <c r="Q24" s="157"/>
      <c r="R24" s="138"/>
    </row>
    <row r="25" spans="1:18" ht="14.25" customHeight="1" x14ac:dyDescent="0.3">
      <c r="A25" s="147" t="s">
        <v>170</v>
      </c>
      <c r="B25" s="152">
        <v>14.316102956817698</v>
      </c>
      <c r="C25" s="152">
        <v>15.339337340626885</v>
      </c>
      <c r="D25" s="152">
        <v>14.465396004843848</v>
      </c>
      <c r="E25" s="152">
        <v>13.324409701772232</v>
      </c>
      <c r="F25" s="152">
        <v>13.3</v>
      </c>
      <c r="G25" s="152">
        <v>13</v>
      </c>
      <c r="H25" s="152">
        <v>11.831556278601608</v>
      </c>
      <c r="I25" s="152">
        <v>9.7153136620466505</v>
      </c>
      <c r="J25" s="152">
        <v>8.9746314749753076</v>
      </c>
      <c r="K25" s="152">
        <v>2.1</v>
      </c>
      <c r="L25" s="152">
        <v>4.3955332158772933</v>
      </c>
      <c r="M25" s="152">
        <v>1.6102015453612144</v>
      </c>
      <c r="N25" s="152">
        <v>4.2758119369661722</v>
      </c>
      <c r="O25" s="152">
        <v>6.4557044785877729</v>
      </c>
      <c r="P25" s="152">
        <v>7.7829988222295077</v>
      </c>
      <c r="Q25" s="152"/>
      <c r="R25" s="73"/>
    </row>
    <row r="26" spans="1:18" ht="14.25" customHeight="1" x14ac:dyDescent="0.3">
      <c r="A26" s="147" t="s">
        <v>171</v>
      </c>
      <c r="B26" s="152">
        <v>14.546178696287118</v>
      </c>
      <c r="C26" s="152">
        <v>15.325814174863703</v>
      </c>
      <c r="D26" s="152">
        <v>14.571324334184604</v>
      </c>
      <c r="E26" s="152">
        <v>11.279465942771669</v>
      </c>
      <c r="F26" s="152">
        <v>12.1</v>
      </c>
      <c r="G26" s="152">
        <v>13.5</v>
      </c>
      <c r="H26" s="152">
        <v>12.137563000296472</v>
      </c>
      <c r="I26" s="152">
        <v>8.9378446775208094</v>
      </c>
      <c r="J26" s="152">
        <v>7.8494891602292549</v>
      </c>
      <c r="K26" s="152">
        <v>1.3</v>
      </c>
      <c r="L26" s="152">
        <v>5.9114662940157503</v>
      </c>
      <c r="M26" s="152">
        <v>0.96061087786518851</v>
      </c>
      <c r="N26" s="152">
        <v>4.9594392706049897</v>
      </c>
      <c r="O26" s="152">
        <v>6.0488539821157037</v>
      </c>
      <c r="P26" s="152">
        <v>7.0565107681474091</v>
      </c>
      <c r="Q26" s="152"/>
      <c r="R26" s="73"/>
    </row>
    <row r="27" spans="1:18" x14ac:dyDescent="0.3">
      <c r="A27" s="147" t="s">
        <v>172</v>
      </c>
      <c r="B27" s="152">
        <v>9.7862492003161101</v>
      </c>
      <c r="C27" s="152">
        <v>11.311747613117475</v>
      </c>
      <c r="D27" s="152">
        <v>10.216455017652821</v>
      </c>
      <c r="E27" s="152">
        <v>7.7897794317872373</v>
      </c>
      <c r="F27" s="152">
        <v>7.2</v>
      </c>
      <c r="G27" s="152">
        <v>7.1</v>
      </c>
      <c r="H27" s="152">
        <v>7.7680033101264687</v>
      </c>
      <c r="I27" s="152">
        <v>5.3237563940328307</v>
      </c>
      <c r="J27" s="152">
        <v>4.7060437675790627</v>
      </c>
      <c r="K27" s="152">
        <v>0.9</v>
      </c>
      <c r="L27" s="152">
        <v>3.1855419447756801</v>
      </c>
      <c r="M27" s="152">
        <v>0.87225367048526581</v>
      </c>
      <c r="N27" s="152">
        <v>3.1809116186982282</v>
      </c>
      <c r="O27" s="152">
        <v>5.5296408677143241</v>
      </c>
      <c r="P27" s="152">
        <v>4.5016227686930472</v>
      </c>
      <c r="Q27" s="152"/>
      <c r="R27" s="73"/>
    </row>
    <row r="28" spans="1:18" x14ac:dyDescent="0.3">
      <c r="A28" s="74"/>
      <c r="B28" s="152"/>
      <c r="C28" s="152"/>
      <c r="D28" s="152"/>
      <c r="E28" s="152"/>
      <c r="F28" s="152"/>
      <c r="G28" s="152"/>
      <c r="H28" s="152"/>
      <c r="I28" s="152"/>
      <c r="J28" s="152"/>
      <c r="K28" s="152"/>
      <c r="L28" s="152"/>
      <c r="M28" s="152"/>
      <c r="N28" s="152"/>
      <c r="O28" s="152"/>
      <c r="P28" s="152"/>
      <c r="Q28" s="152"/>
      <c r="R28" s="73"/>
    </row>
    <row r="29" spans="1:18" x14ac:dyDescent="0.3">
      <c r="A29" s="155" t="s">
        <v>173</v>
      </c>
      <c r="B29" s="157">
        <v>7.9953053576576201</v>
      </c>
      <c r="C29" s="157">
        <v>9.4346439299317684</v>
      </c>
      <c r="D29" s="157">
        <v>8.3335905746771619</v>
      </c>
      <c r="E29" s="157">
        <v>6.4723523334770965</v>
      </c>
      <c r="F29" s="157">
        <v>6.3</v>
      </c>
      <c r="G29" s="157">
        <v>6.2</v>
      </c>
      <c r="H29" s="157">
        <v>6.1437550277131967</v>
      </c>
      <c r="I29" s="157">
        <v>5.1172650673536202</v>
      </c>
      <c r="J29" s="157">
        <v>4.6094510262568189</v>
      </c>
      <c r="K29" s="157">
        <v>0.7</v>
      </c>
      <c r="L29" s="157">
        <v>2.1294943907517325</v>
      </c>
      <c r="M29" s="157">
        <v>0.52808586762075138</v>
      </c>
      <c r="N29" s="157">
        <v>2.5</v>
      </c>
      <c r="O29" s="157">
        <v>3.6315579050242102</v>
      </c>
      <c r="P29" s="157">
        <v>3.7511436413540711</v>
      </c>
      <c r="Q29" s="157"/>
      <c r="R29" s="138"/>
    </row>
    <row r="30" spans="1:18" x14ac:dyDescent="0.3">
      <c r="A30" s="147" t="s">
        <v>174</v>
      </c>
      <c r="B30" s="152">
        <v>11.559983622219189</v>
      </c>
      <c r="C30" s="152">
        <v>13.315063130077323</v>
      </c>
      <c r="D30" s="152">
        <v>11.792201644873085</v>
      </c>
      <c r="E30" s="152">
        <v>9.1494499597531522</v>
      </c>
      <c r="F30" s="152">
        <v>9.1999999999999993</v>
      </c>
      <c r="G30" s="152">
        <v>9.1</v>
      </c>
      <c r="H30" s="152">
        <v>9.2656239040471355</v>
      </c>
      <c r="I30" s="152">
        <v>8.376437044212528</v>
      </c>
      <c r="J30" s="152">
        <v>7.2163271208807096</v>
      </c>
      <c r="K30" s="152">
        <v>0.9</v>
      </c>
      <c r="L30" s="152">
        <v>3.5023905205140018</v>
      </c>
      <c r="M30" s="152">
        <v>0.77117173947326922</v>
      </c>
      <c r="N30" s="152">
        <v>3.7724287465041009</v>
      </c>
      <c r="O30" s="152">
        <v>5.9043009913355711</v>
      </c>
      <c r="P30" s="152">
        <v>6.51873281302157</v>
      </c>
      <c r="Q30" s="152"/>
      <c r="R30" s="73"/>
    </row>
    <row r="31" spans="1:18" x14ac:dyDescent="0.3">
      <c r="A31" s="147" t="s">
        <v>175</v>
      </c>
      <c r="B31" s="152">
        <v>4.2375534912848343</v>
      </c>
      <c r="C31" s="152">
        <v>5.405050664146585</v>
      </c>
      <c r="D31" s="152">
        <v>4.545218699735381</v>
      </c>
      <c r="E31" s="152">
        <v>3.6829361539441821</v>
      </c>
      <c r="F31" s="152">
        <v>3.5</v>
      </c>
      <c r="G31" s="152">
        <v>3.5</v>
      </c>
      <c r="H31" s="152">
        <v>3.3393137474770129</v>
      </c>
      <c r="I31" s="152">
        <v>2.1122186135065517</v>
      </c>
      <c r="J31" s="152">
        <v>2.366486904680638</v>
      </c>
      <c r="K31" s="152">
        <v>0.6</v>
      </c>
      <c r="L31" s="152">
        <v>0.97526584807003125</v>
      </c>
      <c r="M31" s="152">
        <v>0.32238865191945243</v>
      </c>
      <c r="N31" s="152">
        <v>1.5497958459080419</v>
      </c>
      <c r="O31" s="152">
        <v>1.8038557644955953</v>
      </c>
      <c r="P31" s="152">
        <v>1.3913402681287319</v>
      </c>
      <c r="Q31" s="152"/>
      <c r="R31" s="73"/>
    </row>
    <row r="32" spans="1:18" ht="14.5" thickBot="1" x14ac:dyDescent="0.35">
      <c r="A32" s="147" t="s">
        <v>176</v>
      </c>
      <c r="B32" s="152">
        <v>2.8328235137651281</v>
      </c>
      <c r="C32" s="152">
        <v>3.6243180046765398</v>
      </c>
      <c r="D32" s="152">
        <v>4.637096774193548</v>
      </c>
      <c r="E32" s="152">
        <v>2.8233590733590734</v>
      </c>
      <c r="F32" s="152">
        <v>1.8</v>
      </c>
      <c r="G32" s="152">
        <v>2.2999999999999998</v>
      </c>
      <c r="H32" s="152">
        <v>1.5384615384615385</v>
      </c>
      <c r="I32" s="152">
        <v>1.567524115755627</v>
      </c>
      <c r="J32" s="152">
        <v>1.0280153809934867</v>
      </c>
      <c r="K32" s="152">
        <v>0.2</v>
      </c>
      <c r="L32" s="152">
        <v>0.25857376156777356</v>
      </c>
      <c r="M32" s="152">
        <v>0.34060804844203357</v>
      </c>
      <c r="N32" s="152">
        <v>0.58953096657165072</v>
      </c>
      <c r="O32" s="152">
        <v>0.82797825012357884</v>
      </c>
      <c r="P32" s="152">
        <v>0.73986570504849547</v>
      </c>
      <c r="Q32" s="152"/>
      <c r="R32" s="73"/>
    </row>
    <row r="33" spans="1:18" s="71" customFormat="1" ht="14.25" customHeight="1" x14ac:dyDescent="0.3">
      <c r="A33" s="92" t="s">
        <v>152</v>
      </c>
      <c r="B33" s="92"/>
      <c r="C33" s="92"/>
      <c r="D33" s="92"/>
      <c r="E33" s="92"/>
      <c r="F33" s="92"/>
      <c r="G33" s="92"/>
      <c r="H33" s="92"/>
      <c r="I33" s="92"/>
      <c r="J33" s="158"/>
      <c r="K33" s="158"/>
      <c r="L33" s="158"/>
      <c r="M33" s="158"/>
      <c r="N33" s="158"/>
      <c r="O33" s="158"/>
      <c r="P33" s="158"/>
      <c r="Q33" s="93"/>
      <c r="R33" s="73"/>
    </row>
    <row r="34" spans="1:18" x14ac:dyDescent="0.3">
      <c r="A34" s="41"/>
      <c r="R34" s="73"/>
    </row>
    <row r="35" spans="1:18" x14ac:dyDescent="0.3">
      <c r="R35" s="73"/>
    </row>
  </sheetData>
  <mergeCells count="2">
    <mergeCell ref="A8:P8"/>
    <mergeCell ref="A21:P21"/>
  </mergeCells>
  <hyperlinks>
    <hyperlink ref="R2" location="Contenido!A1" display="Contenido" xr:uid="{D58119FC-3C76-4F4A-9C41-51B3EE1E1696}"/>
  </hyperlinks>
  <printOptions horizontalCentered="1"/>
  <pageMargins left="0.39370078740157483" right="0.39370078740157483" top="0.39370078740157483" bottom="0.39370078740157483" header="0.31496062992125984" footer="0.31496062992125984"/>
  <pageSetup scale="82" orientation="landscape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R35"/>
  <sheetViews>
    <sheetView showGridLines="0" zoomScale="90" zoomScaleNormal="90" zoomScaleSheetLayoutView="90" workbookViewId="0">
      <selection activeCell="R2" sqref="R2"/>
    </sheetView>
  </sheetViews>
  <sheetFormatPr baseColWidth="10" defaultColWidth="6.453125" defaultRowHeight="14" x14ac:dyDescent="0.3"/>
  <cols>
    <col min="1" max="1" width="22.1796875" style="38" customWidth="1"/>
    <col min="2" max="16" width="9.26953125" style="65" customWidth="1"/>
    <col min="17" max="17" width="5.7265625" style="65" customWidth="1"/>
    <col min="18" max="18" width="11.453125" style="30" customWidth="1"/>
    <col min="19" max="248" width="11.453125" style="38" customWidth="1"/>
    <col min="249" max="249" width="11.81640625" style="38" customWidth="1"/>
    <col min="250" max="16384" width="6.453125" style="38"/>
  </cols>
  <sheetData>
    <row r="1" spans="1:18" ht="15.75" customHeight="1" x14ac:dyDescent="0.3">
      <c r="A1" s="327" t="s">
        <v>179</v>
      </c>
      <c r="B1" s="327"/>
      <c r="C1" s="327"/>
      <c r="D1" s="327"/>
      <c r="E1" s="327"/>
      <c r="F1" s="327"/>
      <c r="G1" s="327"/>
      <c r="H1" s="327"/>
      <c r="I1" s="327"/>
      <c r="J1" s="327"/>
      <c r="K1" s="327"/>
      <c r="L1" s="327"/>
      <c r="M1" s="327"/>
      <c r="N1" s="327"/>
      <c r="O1" s="327"/>
      <c r="P1" s="327"/>
      <c r="Q1" s="64"/>
    </row>
    <row r="2" spans="1:18" ht="15.75" customHeight="1" x14ac:dyDescent="0.35">
      <c r="A2" s="327" t="s">
        <v>180</v>
      </c>
      <c r="B2" s="327"/>
      <c r="C2" s="327"/>
      <c r="D2" s="327"/>
      <c r="E2" s="327"/>
      <c r="F2" s="327"/>
      <c r="G2" s="327"/>
      <c r="H2" s="327"/>
      <c r="I2" s="327"/>
      <c r="J2" s="327"/>
      <c r="K2" s="327"/>
      <c r="L2" s="327"/>
      <c r="M2" s="327"/>
      <c r="N2" s="327"/>
      <c r="O2" s="327"/>
      <c r="P2" s="327"/>
      <c r="Q2" s="64"/>
      <c r="R2" s="311" t="s">
        <v>131</v>
      </c>
    </row>
    <row r="3" spans="1:18" ht="15.75" customHeight="1" x14ac:dyDescent="0.3">
      <c r="A3" s="327" t="s">
        <v>155</v>
      </c>
      <c r="B3" s="327"/>
      <c r="C3" s="327"/>
      <c r="D3" s="327"/>
      <c r="E3" s="327"/>
      <c r="F3" s="327"/>
      <c r="G3" s="327"/>
      <c r="H3" s="327"/>
      <c r="I3" s="327"/>
      <c r="J3" s="327"/>
      <c r="K3" s="327"/>
      <c r="L3" s="327"/>
      <c r="M3" s="327"/>
      <c r="N3" s="327"/>
      <c r="O3" s="327"/>
      <c r="P3" s="327"/>
      <c r="Q3" s="64"/>
    </row>
    <row r="4" spans="1:18" ht="15.75" customHeight="1" x14ac:dyDescent="0.3">
      <c r="A4" s="327" t="s">
        <v>136</v>
      </c>
      <c r="B4" s="327"/>
      <c r="C4" s="327"/>
      <c r="D4" s="327"/>
      <c r="E4" s="327"/>
      <c r="F4" s="327"/>
      <c r="G4" s="327"/>
      <c r="H4" s="327"/>
      <c r="I4" s="327"/>
      <c r="J4" s="327"/>
      <c r="K4" s="327"/>
      <c r="L4" s="327"/>
      <c r="M4" s="327"/>
      <c r="N4" s="327"/>
      <c r="O4" s="327"/>
      <c r="P4" s="327"/>
      <c r="Q4" s="64"/>
    </row>
    <row r="5" spans="1:18" ht="15.75" customHeight="1" x14ac:dyDescent="0.3">
      <c r="A5" s="327" t="s">
        <v>156</v>
      </c>
      <c r="B5" s="327"/>
      <c r="C5" s="327"/>
      <c r="D5" s="327"/>
      <c r="E5" s="327"/>
      <c r="F5" s="327"/>
      <c r="G5" s="327"/>
      <c r="H5" s="327"/>
      <c r="I5" s="327"/>
      <c r="J5" s="327"/>
      <c r="K5" s="327"/>
      <c r="L5" s="327"/>
      <c r="M5" s="327"/>
      <c r="N5" s="327"/>
      <c r="O5" s="327"/>
      <c r="P5" s="327"/>
      <c r="Q5" s="64"/>
    </row>
    <row r="6" spans="1:18" s="32" customFormat="1" ht="18.75" customHeight="1" x14ac:dyDescent="0.3">
      <c r="A6" s="195" t="s">
        <v>157</v>
      </c>
      <c r="B6" s="161">
        <v>2010</v>
      </c>
      <c r="C6" s="161">
        <v>2011</v>
      </c>
      <c r="D6" s="161">
        <v>2012</v>
      </c>
      <c r="E6" s="161">
        <v>2013</v>
      </c>
      <c r="F6" s="161">
        <v>2014</v>
      </c>
      <c r="G6" s="161">
        <v>2015</v>
      </c>
      <c r="H6" s="161">
        <v>2016</v>
      </c>
      <c r="I6" s="161">
        <v>2017</v>
      </c>
      <c r="J6" s="161">
        <v>2018</v>
      </c>
      <c r="K6" s="161">
        <v>2019</v>
      </c>
      <c r="L6" s="161">
        <v>2020</v>
      </c>
      <c r="M6" s="161">
        <v>2021</v>
      </c>
      <c r="N6" s="161">
        <v>2022</v>
      </c>
      <c r="O6" s="161">
        <v>2023</v>
      </c>
      <c r="P6" s="161">
        <v>2024</v>
      </c>
      <c r="Q6" s="218"/>
    </row>
    <row r="7" spans="1:18" x14ac:dyDescent="0.3">
      <c r="R7" s="73"/>
    </row>
    <row r="8" spans="1:18" ht="14.25" customHeight="1" x14ac:dyDescent="0.3">
      <c r="A8" s="326" t="s">
        <v>139</v>
      </c>
      <c r="B8" s="326"/>
      <c r="C8" s="326"/>
      <c r="D8" s="326"/>
      <c r="E8" s="326"/>
      <c r="F8" s="326"/>
      <c r="G8" s="326"/>
      <c r="H8" s="326"/>
      <c r="I8" s="326"/>
      <c r="J8" s="326"/>
      <c r="K8" s="326"/>
      <c r="L8" s="326"/>
      <c r="M8" s="326"/>
      <c r="N8" s="326"/>
      <c r="O8" s="326"/>
      <c r="P8" s="326"/>
      <c r="Q8" s="210"/>
      <c r="R8" s="73"/>
    </row>
    <row r="9" spans="1:18" ht="14.25" customHeight="1" x14ac:dyDescent="0.3">
      <c r="A9" s="94" t="s">
        <v>158</v>
      </c>
      <c r="B9" s="154">
        <f t="shared" ref="B9:D9" si="0">+B11+B16</f>
        <v>29753</v>
      </c>
      <c r="C9" s="154">
        <f t="shared" si="0"/>
        <v>32912</v>
      </c>
      <c r="D9" s="154">
        <f t="shared" si="0"/>
        <v>30431</v>
      </c>
      <c r="E9" s="154">
        <f t="shared" ref="E9:J9" si="1">+E11+E16</f>
        <v>25399</v>
      </c>
      <c r="F9" s="154">
        <f t="shared" si="1"/>
        <v>24632</v>
      </c>
      <c r="G9" s="154">
        <f t="shared" si="1"/>
        <v>24568</v>
      </c>
      <c r="H9" s="154">
        <f t="shared" si="1"/>
        <v>23465</v>
      </c>
      <c r="I9" s="154">
        <f t="shared" si="1"/>
        <v>18394</v>
      </c>
      <c r="J9" s="154">
        <f t="shared" si="1"/>
        <v>16644</v>
      </c>
      <c r="K9" s="154">
        <f>+K11+K16</f>
        <v>3263</v>
      </c>
      <c r="L9" s="154">
        <f>+L11+L16</f>
        <v>9728</v>
      </c>
      <c r="M9" s="154">
        <v>2100</v>
      </c>
      <c r="N9" s="154">
        <f t="shared" ref="N9:P9" si="2">+N11+N16</f>
        <v>9331</v>
      </c>
      <c r="O9" s="154">
        <f t="shared" si="2"/>
        <v>13794</v>
      </c>
      <c r="P9" s="154">
        <f t="shared" si="2"/>
        <v>14628</v>
      </c>
      <c r="Q9" s="154"/>
      <c r="R9" s="138"/>
    </row>
    <row r="10" spans="1:18" ht="14.25" customHeight="1" x14ac:dyDescent="0.3">
      <c r="A10" s="94"/>
      <c r="B10" s="151"/>
      <c r="C10" s="151"/>
      <c r="D10" s="151"/>
      <c r="E10" s="151"/>
      <c r="F10" s="151"/>
      <c r="G10" s="151"/>
      <c r="H10" s="151"/>
      <c r="I10" s="151"/>
      <c r="J10" s="151"/>
      <c r="K10" s="151"/>
      <c r="L10" s="151"/>
      <c r="M10" s="151"/>
      <c r="N10" s="151"/>
      <c r="O10" s="151"/>
      <c r="P10" s="151"/>
      <c r="Q10" s="151"/>
      <c r="R10" s="73"/>
    </row>
    <row r="11" spans="1:18" ht="14.25" customHeight="1" x14ac:dyDescent="0.3">
      <c r="A11" s="155" t="s">
        <v>169</v>
      </c>
      <c r="B11" s="154">
        <f t="shared" ref="B11:E11" si="3">+B12+B13+B14</f>
        <v>23684</v>
      </c>
      <c r="C11" s="154">
        <f t="shared" si="3"/>
        <v>25986</v>
      </c>
      <c r="D11" s="154">
        <f t="shared" si="3"/>
        <v>24498</v>
      </c>
      <c r="E11" s="154">
        <f t="shared" si="3"/>
        <v>20396</v>
      </c>
      <c r="F11" s="154">
        <f t="shared" ref="F11:L11" si="4">+F12+F13+F14</f>
        <v>19746</v>
      </c>
      <c r="G11" s="154">
        <f t="shared" si="4"/>
        <v>19478</v>
      </c>
      <c r="H11" s="154">
        <f t="shared" si="4"/>
        <v>18054</v>
      </c>
      <c r="I11" s="154">
        <f t="shared" si="4"/>
        <v>14034</v>
      </c>
      <c r="J11" s="154">
        <f t="shared" si="4"/>
        <v>12688</v>
      </c>
      <c r="K11" s="154">
        <f t="shared" si="4"/>
        <v>2576</v>
      </c>
      <c r="L11" s="154">
        <f t="shared" si="4"/>
        <v>7712</v>
      </c>
      <c r="M11" s="154">
        <v>1707</v>
      </c>
      <c r="N11" s="154">
        <f t="shared" ref="N11:P11" si="5">SUM(N12:N14)</f>
        <v>6998</v>
      </c>
      <c r="O11" s="154">
        <f t="shared" si="5"/>
        <v>10201</v>
      </c>
      <c r="P11" s="154">
        <f t="shared" si="5"/>
        <v>10911</v>
      </c>
      <c r="Q11" s="154"/>
      <c r="R11" s="138"/>
    </row>
    <row r="12" spans="1:18" ht="14.25" customHeight="1" x14ac:dyDescent="0.3">
      <c r="A12" s="147" t="s">
        <v>170</v>
      </c>
      <c r="B12" s="151">
        <v>11239</v>
      </c>
      <c r="C12" s="151">
        <v>12334</v>
      </c>
      <c r="D12" s="151">
        <v>11837</v>
      </c>
      <c r="E12" s="151">
        <v>10126</v>
      </c>
      <c r="F12" s="151">
        <v>9403</v>
      </c>
      <c r="G12" s="151">
        <v>8945</v>
      </c>
      <c r="H12" s="151">
        <v>8246</v>
      </c>
      <c r="I12" s="151">
        <v>6769</v>
      </c>
      <c r="J12" s="151">
        <f>15+5983</f>
        <v>5998</v>
      </c>
      <c r="K12" s="151">
        <v>1322</v>
      </c>
      <c r="L12" s="151">
        <v>2746</v>
      </c>
      <c r="M12" s="151">
        <v>844</v>
      </c>
      <c r="N12" s="151">
        <v>2598</v>
      </c>
      <c r="O12" s="151">
        <v>4016</v>
      </c>
      <c r="P12" s="151">
        <v>5028</v>
      </c>
      <c r="Q12" s="151"/>
      <c r="R12" s="73"/>
    </row>
    <row r="13" spans="1:18" ht="14.25" customHeight="1" x14ac:dyDescent="0.3">
      <c r="A13" s="147" t="s">
        <v>171</v>
      </c>
      <c r="B13" s="151">
        <v>8037</v>
      </c>
      <c r="C13" s="151">
        <v>8612</v>
      </c>
      <c r="D13" s="151">
        <v>8211</v>
      </c>
      <c r="E13" s="151">
        <v>6684</v>
      </c>
      <c r="F13" s="151">
        <v>6931</v>
      </c>
      <c r="G13" s="151">
        <v>7276</v>
      </c>
      <c r="H13" s="151">
        <v>6479</v>
      </c>
      <c r="I13" s="151">
        <v>4873</v>
      </c>
      <c r="J13" s="151">
        <f>4366+18</f>
        <v>4384</v>
      </c>
      <c r="K13" s="151">
        <v>763</v>
      </c>
      <c r="L13" s="151">
        <v>3253</v>
      </c>
      <c r="M13" s="151">
        <v>498</v>
      </c>
      <c r="N13" s="151">
        <v>2755</v>
      </c>
      <c r="O13" s="151">
        <v>3447</v>
      </c>
      <c r="P13" s="151">
        <v>3668</v>
      </c>
      <c r="Q13" s="151"/>
      <c r="R13" s="73"/>
    </row>
    <row r="14" spans="1:18" ht="14.25" customHeight="1" x14ac:dyDescent="0.3">
      <c r="A14" s="147" t="s">
        <v>172</v>
      </c>
      <c r="B14" s="151">
        <v>4408</v>
      </c>
      <c r="C14" s="151">
        <v>5040</v>
      </c>
      <c r="D14" s="151">
        <v>4450</v>
      </c>
      <c r="E14" s="151">
        <v>3586</v>
      </c>
      <c r="F14" s="151">
        <v>3412</v>
      </c>
      <c r="G14" s="151">
        <v>3257</v>
      </c>
      <c r="H14" s="151">
        <v>3329</v>
      </c>
      <c r="I14" s="151">
        <v>2392</v>
      </c>
      <c r="J14" s="151">
        <f>2294+12</f>
        <v>2306</v>
      </c>
      <c r="K14" s="151">
        <v>491</v>
      </c>
      <c r="L14" s="151">
        <v>1713</v>
      </c>
      <c r="M14" s="151">
        <v>365</v>
      </c>
      <c r="N14" s="151">
        <v>1645</v>
      </c>
      <c r="O14" s="151">
        <v>2738</v>
      </c>
      <c r="P14" s="151">
        <v>2215</v>
      </c>
      <c r="Q14" s="151"/>
      <c r="R14" s="73"/>
    </row>
    <row r="15" spans="1:18" ht="14.25" customHeight="1" x14ac:dyDescent="0.3">
      <c r="A15" s="74"/>
      <c r="B15" s="151"/>
      <c r="C15" s="151"/>
      <c r="D15" s="151"/>
      <c r="E15" s="151"/>
      <c r="F15" s="151"/>
      <c r="G15" s="151"/>
      <c r="H15" s="151"/>
      <c r="I15" s="151"/>
      <c r="J15" s="151"/>
      <c r="K15" s="151"/>
      <c r="L15" s="151"/>
      <c r="M15" s="151"/>
      <c r="N15" s="151"/>
      <c r="O15" s="151"/>
      <c r="P15" s="151"/>
      <c r="Q15" s="151"/>
      <c r="R15" s="73"/>
    </row>
    <row r="16" spans="1:18" ht="14.25" customHeight="1" x14ac:dyDescent="0.3">
      <c r="A16" s="155" t="s">
        <v>173</v>
      </c>
      <c r="B16" s="154">
        <f t="shared" ref="B16:E16" si="6">+B17+B18+B19</f>
        <v>6069</v>
      </c>
      <c r="C16" s="154">
        <f t="shared" si="6"/>
        <v>6926</v>
      </c>
      <c r="D16" s="154">
        <f t="shared" si="6"/>
        <v>5933</v>
      </c>
      <c r="E16" s="154">
        <f t="shared" si="6"/>
        <v>5003</v>
      </c>
      <c r="F16" s="154">
        <f t="shared" ref="F16:L16" si="7">+F17+F18+F19</f>
        <v>4886</v>
      </c>
      <c r="G16" s="154">
        <f t="shared" si="7"/>
        <v>5090</v>
      </c>
      <c r="H16" s="154">
        <f t="shared" si="7"/>
        <v>5411</v>
      </c>
      <c r="I16" s="154">
        <f t="shared" si="7"/>
        <v>4360</v>
      </c>
      <c r="J16" s="154">
        <f t="shared" si="7"/>
        <v>3956</v>
      </c>
      <c r="K16" s="154">
        <f t="shared" si="7"/>
        <v>687</v>
      </c>
      <c r="L16" s="154">
        <f t="shared" si="7"/>
        <v>2016</v>
      </c>
      <c r="M16" s="154">
        <v>393</v>
      </c>
      <c r="N16" s="154">
        <f t="shared" ref="N16:P16" si="8">SUM(N17:N19)</f>
        <v>2333</v>
      </c>
      <c r="O16" s="154">
        <f t="shared" si="8"/>
        <v>3593</v>
      </c>
      <c r="P16" s="154">
        <f t="shared" si="8"/>
        <v>3717</v>
      </c>
      <c r="Q16" s="154"/>
      <c r="R16" s="138"/>
    </row>
    <row r="17" spans="1:18" ht="14.25" customHeight="1" x14ac:dyDescent="0.3">
      <c r="A17" s="147" t="s">
        <v>174</v>
      </c>
      <c r="B17" s="151">
        <v>4952</v>
      </c>
      <c r="C17" s="151">
        <v>5567</v>
      </c>
      <c r="D17" s="151">
        <v>4834</v>
      </c>
      <c r="E17" s="151">
        <v>3967</v>
      </c>
      <c r="F17" s="151">
        <v>3954</v>
      </c>
      <c r="G17" s="151">
        <v>4130</v>
      </c>
      <c r="H17" s="151">
        <v>4338</v>
      </c>
      <c r="I17" s="151">
        <v>3750</v>
      </c>
      <c r="J17" s="151">
        <f>3260+7</f>
        <v>3267</v>
      </c>
      <c r="K17" s="151">
        <v>405</v>
      </c>
      <c r="L17" s="151">
        <v>1705</v>
      </c>
      <c r="M17" s="151">
        <v>276</v>
      </c>
      <c r="N17" s="151">
        <v>1812</v>
      </c>
      <c r="O17" s="151">
        <v>2862</v>
      </c>
      <c r="P17" s="151">
        <v>3203</v>
      </c>
      <c r="Q17" s="151"/>
      <c r="R17" s="73"/>
    </row>
    <row r="18" spans="1:18" ht="14.25" customHeight="1" x14ac:dyDescent="0.3">
      <c r="A18" s="147" t="s">
        <v>175</v>
      </c>
      <c r="B18" s="151">
        <v>1116</v>
      </c>
      <c r="C18" s="151">
        <v>1358</v>
      </c>
      <c r="D18" s="151">
        <v>1099</v>
      </c>
      <c r="E18" s="151">
        <v>1036</v>
      </c>
      <c r="F18" s="151">
        <v>932</v>
      </c>
      <c r="G18" s="151">
        <v>960</v>
      </c>
      <c r="H18" s="151">
        <v>1073</v>
      </c>
      <c r="I18" s="151">
        <v>610</v>
      </c>
      <c r="J18" s="151">
        <f>683+6</f>
        <v>689</v>
      </c>
      <c r="K18" s="151">
        <v>282</v>
      </c>
      <c r="L18" s="151">
        <v>311</v>
      </c>
      <c r="M18" s="151">
        <v>117</v>
      </c>
      <c r="N18" s="151">
        <v>521</v>
      </c>
      <c r="O18" s="151">
        <v>731</v>
      </c>
      <c r="P18" s="151">
        <v>514</v>
      </c>
      <c r="Q18" s="151"/>
      <c r="R18" s="73"/>
    </row>
    <row r="19" spans="1:18" ht="14.25" customHeight="1" x14ac:dyDescent="0.3">
      <c r="A19" s="147" t="s">
        <v>176</v>
      </c>
      <c r="B19" s="151">
        <v>1</v>
      </c>
      <c r="C19" s="151">
        <v>1</v>
      </c>
      <c r="D19" s="151">
        <v>0</v>
      </c>
      <c r="E19" s="151">
        <v>0</v>
      </c>
      <c r="F19" s="151">
        <v>0</v>
      </c>
      <c r="G19" s="151">
        <v>0</v>
      </c>
      <c r="H19" s="151">
        <v>0</v>
      </c>
      <c r="I19" s="151">
        <v>0</v>
      </c>
      <c r="J19" s="151">
        <v>0</v>
      </c>
      <c r="K19" s="151">
        <v>0</v>
      </c>
      <c r="L19" s="151">
        <v>0</v>
      </c>
      <c r="M19" s="151">
        <v>0</v>
      </c>
      <c r="N19" s="151">
        <v>0</v>
      </c>
      <c r="O19" s="151">
        <v>0</v>
      </c>
      <c r="P19" s="151">
        <v>0</v>
      </c>
      <c r="Q19" s="151"/>
      <c r="R19" s="73"/>
    </row>
    <row r="20" spans="1:18" ht="14.25" customHeight="1" x14ac:dyDescent="0.3">
      <c r="A20" s="71"/>
      <c r="B20" s="153"/>
      <c r="C20" s="153"/>
      <c r="D20" s="153"/>
      <c r="E20" s="153"/>
      <c r="F20" s="153"/>
      <c r="G20" s="153"/>
      <c r="H20" s="153"/>
      <c r="I20" s="153"/>
      <c r="J20" s="153"/>
      <c r="K20" s="153"/>
      <c r="L20" s="153"/>
      <c r="M20" s="153"/>
      <c r="N20" s="153"/>
      <c r="O20" s="153"/>
      <c r="P20" s="153"/>
      <c r="Q20" s="153"/>
      <c r="R20" s="73"/>
    </row>
    <row r="21" spans="1:18" ht="14.25" customHeight="1" x14ac:dyDescent="0.3">
      <c r="A21" s="326" t="s">
        <v>150</v>
      </c>
      <c r="B21" s="326"/>
      <c r="C21" s="326"/>
      <c r="D21" s="326"/>
      <c r="E21" s="326"/>
      <c r="F21" s="326"/>
      <c r="G21" s="326"/>
      <c r="H21" s="326"/>
      <c r="I21" s="326"/>
      <c r="J21" s="326"/>
      <c r="K21" s="326"/>
      <c r="L21" s="326"/>
      <c r="M21" s="326"/>
      <c r="N21" s="326"/>
      <c r="O21" s="326"/>
      <c r="P21" s="326"/>
      <c r="Q21" s="210"/>
      <c r="R21" s="73"/>
    </row>
    <row r="22" spans="1:18" s="41" customFormat="1" ht="14.25" customHeight="1" x14ac:dyDescent="0.3">
      <c r="A22" s="94" t="s">
        <v>158</v>
      </c>
      <c r="B22" s="157">
        <v>12.1</v>
      </c>
      <c r="C22" s="157">
        <v>13.3</v>
      </c>
      <c r="D22" s="157">
        <v>12.4</v>
      </c>
      <c r="E22" s="157">
        <v>10.6</v>
      </c>
      <c r="F22" s="157">
        <v>10.4</v>
      </c>
      <c r="G22" s="157">
        <v>10.5</v>
      </c>
      <c r="H22" s="157">
        <v>10.141501279302952</v>
      </c>
      <c r="I22" s="157">
        <v>8.0511942852890837</v>
      </c>
      <c r="J22" s="157">
        <v>7.3521746428602981</v>
      </c>
      <c r="K22" s="157">
        <v>1.4</v>
      </c>
      <c r="L22" s="157">
        <v>4.079082541878944</v>
      </c>
      <c r="M22" s="157">
        <v>0.84163951377282942</v>
      </c>
      <c r="N22" s="157">
        <v>3.7749512504955862</v>
      </c>
      <c r="O22" s="157">
        <v>5.6525836987255662</v>
      </c>
      <c r="P22" s="157">
        <v>6.0747760580401078</v>
      </c>
      <c r="Q22" s="157"/>
      <c r="R22" s="73"/>
    </row>
    <row r="23" spans="1:18" ht="14.25" customHeight="1" x14ac:dyDescent="0.3">
      <c r="A23" s="94"/>
      <c r="B23" s="152"/>
      <c r="C23" s="152"/>
      <c r="D23" s="152"/>
      <c r="E23" s="152"/>
      <c r="F23" s="152"/>
      <c r="G23" s="152"/>
      <c r="H23" s="152"/>
      <c r="I23" s="152"/>
      <c r="J23" s="152"/>
      <c r="K23" s="152"/>
      <c r="L23" s="152"/>
      <c r="M23" s="152"/>
      <c r="N23" s="152"/>
      <c r="O23" s="152"/>
      <c r="P23" s="152"/>
      <c r="Q23" s="152"/>
      <c r="R23" s="73"/>
    </row>
    <row r="24" spans="1:18" ht="14.25" customHeight="1" x14ac:dyDescent="0.3">
      <c r="A24" s="155" t="s">
        <v>169</v>
      </c>
      <c r="B24" s="157">
        <v>13.5</v>
      </c>
      <c r="C24" s="157">
        <f>+C11/177688*100</f>
        <v>14.62451037774076</v>
      </c>
      <c r="D24" s="157">
        <v>13.9</v>
      </c>
      <c r="E24" s="157">
        <v>11.8</v>
      </c>
      <c r="F24" s="157">
        <v>11.8</v>
      </c>
      <c r="G24" s="157">
        <v>12</v>
      </c>
      <c r="H24" s="157">
        <v>11.389099167297502</v>
      </c>
      <c r="I24" s="157">
        <v>8.907252613339935</v>
      </c>
      <c r="J24" s="157">
        <v>8.1365670971796469</v>
      </c>
      <c r="K24" s="157">
        <v>2.5</v>
      </c>
      <c r="L24" s="157">
        <v>4.8882522216447146</v>
      </c>
      <c r="M24" s="157">
        <v>1.0592352656465245</v>
      </c>
      <c r="N24" s="157">
        <v>4.2896461256489946</v>
      </c>
      <c r="O24" s="157">
        <v>6.3669897701242695</v>
      </c>
      <c r="P24" s="157">
        <v>6.8420392550322955</v>
      </c>
      <c r="Q24" s="157"/>
      <c r="R24" s="138"/>
    </row>
    <row r="25" spans="1:18" ht="14.25" customHeight="1" x14ac:dyDescent="0.3">
      <c r="A25" s="147" t="s">
        <v>170</v>
      </c>
      <c r="B25" s="152">
        <v>14.8</v>
      </c>
      <c r="C25" s="152">
        <v>15.9</v>
      </c>
      <c r="D25" s="152">
        <v>15.4</v>
      </c>
      <c r="E25" s="152">
        <v>14.1</v>
      </c>
      <c r="F25" s="152">
        <v>14.1</v>
      </c>
      <c r="G25" s="152">
        <v>13.7</v>
      </c>
      <c r="H25" s="152">
        <v>12.623811637911238</v>
      </c>
      <c r="I25" s="152">
        <v>10.734561831964223</v>
      </c>
      <c r="J25" s="152">
        <v>9.984186433624636</v>
      </c>
      <c r="K25" s="152">
        <v>2.4</v>
      </c>
      <c r="L25" s="152">
        <v>4.7372597729703623</v>
      </c>
      <c r="M25" s="152">
        <v>1.514471818981141</v>
      </c>
      <c r="N25" s="152">
        <v>4.4876666896980586</v>
      </c>
      <c r="O25" s="152">
        <v>7.0335213142316722</v>
      </c>
      <c r="P25" s="152">
        <v>8.234793147499099</v>
      </c>
      <c r="Q25" s="152"/>
      <c r="R25" s="73"/>
    </row>
    <row r="26" spans="1:18" ht="14.25" customHeight="1" x14ac:dyDescent="0.3">
      <c r="A26" s="147" t="s">
        <v>171</v>
      </c>
      <c r="B26" s="152">
        <v>14.5</v>
      </c>
      <c r="C26" s="152">
        <v>15.2</v>
      </c>
      <c r="D26" s="152">
        <v>14.8</v>
      </c>
      <c r="E26" s="152">
        <v>11.8</v>
      </c>
      <c r="F26" s="152">
        <v>12.6</v>
      </c>
      <c r="G26" s="152">
        <v>13.9</v>
      </c>
      <c r="H26" s="152">
        <v>12.681790600716397</v>
      </c>
      <c r="I26" s="152">
        <v>9.3883055582313837</v>
      </c>
      <c r="J26" s="152">
        <v>8.4872420335308014</v>
      </c>
      <c r="K26" s="152">
        <v>1.4</v>
      </c>
      <c r="L26" s="152">
        <v>6.3140527950310554</v>
      </c>
      <c r="M26" s="152">
        <v>0.90112912565141856</v>
      </c>
      <c r="N26" s="152">
        <v>5.1257721217533678</v>
      </c>
      <c r="O26" s="152">
        <v>6.4345715885756949</v>
      </c>
      <c r="P26" s="152">
        <v>7.2590540273105093</v>
      </c>
      <c r="Q26" s="152"/>
      <c r="R26" s="73"/>
    </row>
    <row r="27" spans="1:18" x14ac:dyDescent="0.3">
      <c r="A27" s="147" t="s">
        <v>172</v>
      </c>
      <c r="B27" s="152">
        <v>10</v>
      </c>
      <c r="C27" s="152">
        <v>11.6</v>
      </c>
      <c r="D27" s="152">
        <v>10</v>
      </c>
      <c r="E27" s="152">
        <v>8</v>
      </c>
      <c r="F27" s="152">
        <v>7.4</v>
      </c>
      <c r="G27" s="152">
        <v>7.3</v>
      </c>
      <c r="H27" s="152">
        <v>7.9054856328663021</v>
      </c>
      <c r="I27" s="152">
        <v>5.6158144339578344</v>
      </c>
      <c r="J27" s="152">
        <v>5.2161324617159401</v>
      </c>
      <c r="K27" s="152">
        <v>1</v>
      </c>
      <c r="L27" s="152">
        <v>3.5480530240265122</v>
      </c>
      <c r="M27" s="152">
        <v>0.7276569446382648</v>
      </c>
      <c r="N27" s="152">
        <v>3.1943608365535856</v>
      </c>
      <c r="O27" s="152">
        <v>5.525843104805344</v>
      </c>
      <c r="P27" s="152">
        <v>4.6259554738732716</v>
      </c>
      <c r="Q27" s="152"/>
      <c r="R27" s="73"/>
    </row>
    <row r="28" spans="1:18" x14ac:dyDescent="0.3">
      <c r="A28" s="74"/>
      <c r="B28" s="152"/>
      <c r="C28" s="152"/>
      <c r="D28" s="152"/>
      <c r="E28" s="152"/>
      <c r="F28" s="152"/>
      <c r="G28" s="152"/>
      <c r="H28" s="152"/>
      <c r="I28" s="152"/>
      <c r="J28" s="152"/>
      <c r="K28" s="152"/>
      <c r="L28" s="152"/>
      <c r="M28" s="152"/>
      <c r="N28" s="152"/>
      <c r="O28" s="152"/>
      <c r="P28" s="152"/>
      <c r="Q28" s="152"/>
      <c r="R28" s="73"/>
    </row>
    <row r="29" spans="1:18" x14ac:dyDescent="0.3">
      <c r="A29" s="155" t="s">
        <v>173</v>
      </c>
      <c r="B29" s="157">
        <v>8.6999999999999993</v>
      </c>
      <c r="C29" s="157">
        <f>+C16/69187*100</f>
        <v>10.010551115093875</v>
      </c>
      <c r="D29" s="157">
        <v>8.6999999999999993</v>
      </c>
      <c r="E29" s="157">
        <v>7.4</v>
      </c>
      <c r="F29" s="157">
        <v>7.2</v>
      </c>
      <c r="G29" s="157">
        <v>7.2</v>
      </c>
      <c r="H29" s="157">
        <v>7.4269792467332829</v>
      </c>
      <c r="I29" s="157">
        <v>6.1489859814402168</v>
      </c>
      <c r="J29" s="157">
        <v>5.6158083016296638</v>
      </c>
      <c r="K29" s="157">
        <v>0.9</v>
      </c>
      <c r="L29" s="157">
        <v>2.4975532402532243</v>
      </c>
      <c r="M29" s="157">
        <v>0.44477642345431706</v>
      </c>
      <c r="N29" s="157">
        <v>2.7758938663811055</v>
      </c>
      <c r="O29" s="157">
        <v>4.2869244627921681</v>
      </c>
      <c r="P29" s="157">
        <v>4.5703254681601893</v>
      </c>
      <c r="Q29" s="157"/>
      <c r="R29" s="138"/>
    </row>
    <row r="30" spans="1:18" x14ac:dyDescent="0.3">
      <c r="A30" s="147" t="s">
        <v>174</v>
      </c>
      <c r="B30" s="152">
        <v>12.5</v>
      </c>
      <c r="C30" s="152">
        <v>14.1</v>
      </c>
      <c r="D30" s="152">
        <v>12.7</v>
      </c>
      <c r="E30" s="152">
        <v>10.5</v>
      </c>
      <c r="F30" s="152">
        <v>10.3</v>
      </c>
      <c r="G30" s="152">
        <v>10.199999999999999</v>
      </c>
      <c r="H30" s="152">
        <v>10.678942444980551</v>
      </c>
      <c r="I30" s="152">
        <v>9.7534332084893887</v>
      </c>
      <c r="J30" s="152">
        <v>8.4116480856870659</v>
      </c>
      <c r="K30" s="152">
        <v>1</v>
      </c>
      <c r="L30" s="152">
        <v>3.8932273827464945</v>
      </c>
      <c r="M30" s="152">
        <v>0.62926061877294182</v>
      </c>
      <c r="N30" s="152">
        <v>4.1081914435350395</v>
      </c>
      <c r="O30" s="152">
        <v>6.4594759293113952</v>
      </c>
      <c r="P30" s="152">
        <v>7.4253523738872413</v>
      </c>
      <c r="Q30" s="152"/>
      <c r="R30" s="73"/>
    </row>
    <row r="31" spans="1:18" x14ac:dyDescent="0.3">
      <c r="A31" s="147" t="s">
        <v>175</v>
      </c>
      <c r="B31" s="152">
        <v>3.8</v>
      </c>
      <c r="C31" s="152">
        <v>5.7</v>
      </c>
      <c r="D31" s="152">
        <v>3.7</v>
      </c>
      <c r="E31" s="152">
        <v>3.5</v>
      </c>
      <c r="F31" s="152">
        <v>3.2</v>
      </c>
      <c r="G31" s="152">
        <v>3.1</v>
      </c>
      <c r="H31" s="152">
        <v>3.3899911537975482</v>
      </c>
      <c r="I31" s="152">
        <v>1.9149270130277822</v>
      </c>
      <c r="J31" s="152">
        <v>2.2407232755536763</v>
      </c>
      <c r="K31" s="152">
        <v>0.8</v>
      </c>
      <c r="L31" s="152">
        <v>0.86566831820965329</v>
      </c>
      <c r="M31" s="152">
        <v>0.26946107784431139</v>
      </c>
      <c r="N31" s="152">
        <v>1.3098350764279967</v>
      </c>
      <c r="O31" s="152">
        <v>1.8931938257536518</v>
      </c>
      <c r="P31" s="152">
        <v>1.3813490997043805</v>
      </c>
      <c r="Q31" s="152"/>
      <c r="R31" s="73"/>
    </row>
    <row r="32" spans="1:18" ht="14.5" thickBot="1" x14ac:dyDescent="0.35">
      <c r="A32" s="147" t="s">
        <v>176</v>
      </c>
      <c r="B32" s="152">
        <v>0.4</v>
      </c>
      <c r="C32" s="152">
        <v>1.1000000000000001</v>
      </c>
      <c r="D32" s="152">
        <v>0</v>
      </c>
      <c r="E32" s="152">
        <v>0</v>
      </c>
      <c r="F32" s="152">
        <v>0</v>
      </c>
      <c r="G32" s="152">
        <v>0</v>
      </c>
      <c r="H32" s="152">
        <v>0</v>
      </c>
      <c r="I32" s="152">
        <v>0</v>
      </c>
      <c r="J32" s="152">
        <v>0</v>
      </c>
      <c r="K32" s="152">
        <v>0</v>
      </c>
      <c r="L32" s="152">
        <v>0</v>
      </c>
      <c r="M32" s="152">
        <v>0</v>
      </c>
      <c r="N32" s="152">
        <v>0</v>
      </c>
      <c r="O32" s="152">
        <v>0</v>
      </c>
      <c r="P32" s="152">
        <v>0</v>
      </c>
      <c r="Q32" s="152"/>
      <c r="R32" s="73"/>
    </row>
    <row r="33" spans="1:18" s="71" customFormat="1" ht="14.25" customHeight="1" x14ac:dyDescent="0.3">
      <c r="A33" s="92" t="s">
        <v>152</v>
      </c>
      <c r="B33" s="92"/>
      <c r="C33" s="92"/>
      <c r="D33" s="92"/>
      <c r="E33" s="92"/>
      <c r="F33" s="92"/>
      <c r="G33" s="92"/>
      <c r="H33" s="92"/>
      <c r="I33" s="92"/>
      <c r="J33" s="158"/>
      <c r="K33" s="158"/>
      <c r="L33" s="158"/>
      <c r="M33" s="158"/>
      <c r="N33" s="158"/>
      <c r="O33" s="158"/>
      <c r="P33" s="158"/>
      <c r="Q33" s="93"/>
      <c r="R33" s="73"/>
    </row>
    <row r="34" spans="1:18" x14ac:dyDescent="0.3">
      <c r="A34" s="41"/>
      <c r="R34" s="73"/>
    </row>
    <row r="35" spans="1:18" x14ac:dyDescent="0.3">
      <c r="R35" s="73"/>
    </row>
  </sheetData>
  <mergeCells count="7">
    <mergeCell ref="A8:P8"/>
    <mergeCell ref="A21:P21"/>
    <mergeCell ref="A1:P1"/>
    <mergeCell ref="A2:P2"/>
    <mergeCell ref="A3:P3"/>
    <mergeCell ref="A4:P4"/>
    <mergeCell ref="A5:P5"/>
  </mergeCells>
  <hyperlinks>
    <hyperlink ref="R2" location="Contenido!A1" display="Contenido" xr:uid="{87F7B222-3F78-4329-8558-335853345328}"/>
  </hyperlinks>
  <printOptions horizontalCentered="1"/>
  <pageMargins left="0.39370078740157483" right="0.39370078740157483" top="0.39370078740157483" bottom="0.39370078740157483" header="0.31496062992125984" footer="0.31496062992125984"/>
  <pageSetup scale="82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76</vt:i4>
      </vt:variant>
      <vt:variant>
        <vt:lpstr>Rangos con nombre</vt:lpstr>
      </vt:variant>
      <vt:variant>
        <vt:i4>77</vt:i4>
      </vt:variant>
    </vt:vector>
  </HeadingPairs>
  <TitlesOfParts>
    <vt:vector size="153" baseType="lpstr">
      <vt:lpstr>PORTADA</vt:lpstr>
      <vt:lpstr>Funcionarios</vt:lpstr>
      <vt:lpstr>Contenido</vt:lpstr>
      <vt:lpstr>Serie histórica</vt:lpstr>
      <vt:lpstr>C1</vt:lpstr>
      <vt:lpstr>C2</vt:lpstr>
      <vt:lpstr>C3</vt:lpstr>
      <vt:lpstr>C4</vt:lpstr>
      <vt:lpstr>C5</vt:lpstr>
      <vt:lpstr>C6</vt:lpstr>
      <vt:lpstr>C7</vt:lpstr>
      <vt:lpstr>C8</vt:lpstr>
      <vt:lpstr>C9</vt:lpstr>
      <vt:lpstr>C10</vt:lpstr>
      <vt:lpstr>C11</vt:lpstr>
      <vt:lpstr>C12</vt:lpstr>
      <vt:lpstr>C13</vt:lpstr>
      <vt:lpstr>Serie histórica_DRE</vt:lpstr>
      <vt:lpstr>C14-15</vt:lpstr>
      <vt:lpstr>C16-17</vt:lpstr>
      <vt:lpstr>C18-19</vt:lpstr>
      <vt:lpstr>C20-21</vt:lpstr>
      <vt:lpstr>C22-23</vt:lpstr>
      <vt:lpstr>C24-25</vt:lpstr>
      <vt:lpstr>C26-27</vt:lpstr>
      <vt:lpstr>C28-29</vt:lpstr>
      <vt:lpstr>C30</vt:lpstr>
      <vt:lpstr>C31-32</vt:lpstr>
      <vt:lpstr>C33-34</vt:lpstr>
      <vt:lpstr>C35</vt:lpstr>
      <vt:lpstr>I y II Ciclos</vt:lpstr>
      <vt:lpstr>C36</vt:lpstr>
      <vt:lpstr>C37</vt:lpstr>
      <vt:lpstr>C38-39</vt:lpstr>
      <vt:lpstr>C40-41</vt:lpstr>
      <vt:lpstr>C42-43</vt:lpstr>
      <vt:lpstr>C44</vt:lpstr>
      <vt:lpstr>C45-46</vt:lpstr>
      <vt:lpstr>Colegios</vt:lpstr>
      <vt:lpstr>C47</vt:lpstr>
      <vt:lpstr>C48</vt:lpstr>
      <vt:lpstr>C49</vt:lpstr>
      <vt:lpstr>C50-51</vt:lpstr>
      <vt:lpstr>C52-53</vt:lpstr>
      <vt:lpstr>C54-55</vt:lpstr>
      <vt:lpstr>C56</vt:lpstr>
      <vt:lpstr>C57-58</vt:lpstr>
      <vt:lpstr>Acad.Diurna</vt:lpstr>
      <vt:lpstr>C59</vt:lpstr>
      <vt:lpstr>C60</vt:lpstr>
      <vt:lpstr>C61-62</vt:lpstr>
      <vt:lpstr>C63-64</vt:lpstr>
      <vt:lpstr>Técn.Diurna</vt:lpstr>
      <vt:lpstr>C65</vt:lpstr>
      <vt:lpstr>C66</vt:lpstr>
      <vt:lpstr>C67-68</vt:lpstr>
      <vt:lpstr>C69-70</vt:lpstr>
      <vt:lpstr>Acad.Nocturna</vt:lpstr>
      <vt:lpstr>C71</vt:lpstr>
      <vt:lpstr>C72</vt:lpstr>
      <vt:lpstr>C73-74</vt:lpstr>
      <vt:lpstr>C75-76</vt:lpstr>
      <vt:lpstr>Técn.Nocturna</vt:lpstr>
      <vt:lpstr>C77</vt:lpstr>
      <vt:lpstr>C78</vt:lpstr>
      <vt:lpstr>C79-80</vt:lpstr>
      <vt:lpstr>C81-82</vt:lpstr>
      <vt:lpstr>Esc.Nocturna</vt:lpstr>
      <vt:lpstr>C83</vt:lpstr>
      <vt:lpstr>C84</vt:lpstr>
      <vt:lpstr>Aula_Edad</vt:lpstr>
      <vt:lpstr>C85</vt:lpstr>
      <vt:lpstr>C86</vt:lpstr>
      <vt:lpstr>CONED</vt:lpstr>
      <vt:lpstr>C87</vt:lpstr>
      <vt:lpstr>C88</vt:lpstr>
      <vt:lpstr>Acad.Diurna!Área_de_impresión</vt:lpstr>
      <vt:lpstr>Acad.Nocturna!Área_de_impresión</vt:lpstr>
      <vt:lpstr>Aula_Edad!Área_de_impresión</vt:lpstr>
      <vt:lpstr>'C1'!Área_de_impresión</vt:lpstr>
      <vt:lpstr>'C10'!Área_de_impresión</vt:lpstr>
      <vt:lpstr>'C11'!Área_de_impresión</vt:lpstr>
      <vt:lpstr>'C12'!Área_de_impresión</vt:lpstr>
      <vt:lpstr>'C13'!Área_de_impresión</vt:lpstr>
      <vt:lpstr>'C14-15'!Área_de_impresión</vt:lpstr>
      <vt:lpstr>'C16-17'!Área_de_impresión</vt:lpstr>
      <vt:lpstr>'C18-19'!Área_de_impresión</vt:lpstr>
      <vt:lpstr>'C2'!Área_de_impresión</vt:lpstr>
      <vt:lpstr>'C20-21'!Área_de_impresión</vt:lpstr>
      <vt:lpstr>'C22-23'!Área_de_impresión</vt:lpstr>
      <vt:lpstr>'C24-25'!Área_de_impresión</vt:lpstr>
      <vt:lpstr>'C26-27'!Área_de_impresión</vt:lpstr>
      <vt:lpstr>'C28-29'!Área_de_impresión</vt:lpstr>
      <vt:lpstr>'C3'!Área_de_impresión</vt:lpstr>
      <vt:lpstr>'C30'!Área_de_impresión</vt:lpstr>
      <vt:lpstr>'C31-32'!Área_de_impresión</vt:lpstr>
      <vt:lpstr>'C33-34'!Área_de_impresión</vt:lpstr>
      <vt:lpstr>'C35'!Área_de_impresión</vt:lpstr>
      <vt:lpstr>'C36'!Área_de_impresión</vt:lpstr>
      <vt:lpstr>'C37'!Área_de_impresión</vt:lpstr>
      <vt:lpstr>'C38-39'!Área_de_impresión</vt:lpstr>
      <vt:lpstr>'C4'!Área_de_impresión</vt:lpstr>
      <vt:lpstr>'C40-41'!Área_de_impresión</vt:lpstr>
      <vt:lpstr>'C42-43'!Área_de_impresión</vt:lpstr>
      <vt:lpstr>'C44'!Área_de_impresión</vt:lpstr>
      <vt:lpstr>'C45-46'!Área_de_impresión</vt:lpstr>
      <vt:lpstr>'C47'!Área_de_impresión</vt:lpstr>
      <vt:lpstr>'C48'!Área_de_impresión</vt:lpstr>
      <vt:lpstr>'C49'!Área_de_impresión</vt:lpstr>
      <vt:lpstr>'C5'!Área_de_impresión</vt:lpstr>
      <vt:lpstr>'C50-51'!Área_de_impresión</vt:lpstr>
      <vt:lpstr>'C52-53'!Área_de_impresión</vt:lpstr>
      <vt:lpstr>'C54-55'!Área_de_impresión</vt:lpstr>
      <vt:lpstr>'C56'!Área_de_impresión</vt:lpstr>
      <vt:lpstr>'C57-58'!Área_de_impresión</vt:lpstr>
      <vt:lpstr>'C59'!Área_de_impresión</vt:lpstr>
      <vt:lpstr>'C6'!Área_de_impresión</vt:lpstr>
      <vt:lpstr>'C60'!Área_de_impresión</vt:lpstr>
      <vt:lpstr>'C61-62'!Área_de_impresión</vt:lpstr>
      <vt:lpstr>'C63-64'!Área_de_impresión</vt:lpstr>
      <vt:lpstr>'C65'!Área_de_impresión</vt:lpstr>
      <vt:lpstr>'C66'!Área_de_impresión</vt:lpstr>
      <vt:lpstr>'C67-68'!Área_de_impresión</vt:lpstr>
      <vt:lpstr>'C69-70'!Área_de_impresión</vt:lpstr>
      <vt:lpstr>'C7'!Área_de_impresión</vt:lpstr>
      <vt:lpstr>'C71'!Área_de_impresión</vt:lpstr>
      <vt:lpstr>'C72'!Área_de_impresión</vt:lpstr>
      <vt:lpstr>'C73-74'!Área_de_impresión</vt:lpstr>
      <vt:lpstr>'C75-76'!Área_de_impresión</vt:lpstr>
      <vt:lpstr>'C77'!Área_de_impresión</vt:lpstr>
      <vt:lpstr>'C78'!Área_de_impresión</vt:lpstr>
      <vt:lpstr>'C79-80'!Área_de_impresión</vt:lpstr>
      <vt:lpstr>'C8'!Área_de_impresión</vt:lpstr>
      <vt:lpstr>'C81-82'!Área_de_impresión</vt:lpstr>
      <vt:lpstr>'C83'!Área_de_impresión</vt:lpstr>
      <vt:lpstr>'C84'!Área_de_impresión</vt:lpstr>
      <vt:lpstr>'C85'!Área_de_impresión</vt:lpstr>
      <vt:lpstr>'C86'!Área_de_impresión</vt:lpstr>
      <vt:lpstr>'C87'!Área_de_impresión</vt:lpstr>
      <vt:lpstr>'C88'!Área_de_impresión</vt:lpstr>
      <vt:lpstr>'C9'!Área_de_impresión</vt:lpstr>
      <vt:lpstr>Colegios!Área_de_impresión</vt:lpstr>
      <vt:lpstr>CONED!Área_de_impresión</vt:lpstr>
      <vt:lpstr>Contenido!Área_de_impresión</vt:lpstr>
      <vt:lpstr>Esc.Nocturna!Área_de_impresión</vt:lpstr>
      <vt:lpstr>Funcionarios!Área_de_impresión</vt:lpstr>
      <vt:lpstr>'I y II Ciclos'!Área_de_impresión</vt:lpstr>
      <vt:lpstr>PORTADA!Área_de_impresión</vt:lpstr>
      <vt:lpstr>'Serie histórica'!Área_de_impresión</vt:lpstr>
      <vt:lpstr>'Serie histórica_DRE'!Área_de_impresión</vt:lpstr>
      <vt:lpstr>Técn.Diurna!Área_de_impresión</vt:lpstr>
      <vt:lpstr>Técn.Nocturna!Área_de_impresión</vt:lpstr>
      <vt:lpstr>Contenido!Títulos_a_imprimir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Delfina Cartín Sánchez</dc:creator>
  <cp:keywords/>
  <dc:description/>
  <cp:lastModifiedBy>Mayra Quiros Jimenez</cp:lastModifiedBy>
  <cp:revision/>
  <dcterms:created xsi:type="dcterms:W3CDTF">2016-05-02T20:27:59Z</dcterms:created>
  <dcterms:modified xsi:type="dcterms:W3CDTF">2025-10-28T22:43:39Z</dcterms:modified>
  <cp:category/>
  <cp:contentStatus/>
</cp:coreProperties>
</file>